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得点集計表\R6中・得点集計表・学級成績の統計\"/>
    </mc:Choice>
  </mc:AlternateContent>
  <xr:revisionPtr revIDLastSave="0" documentId="13_ncr:1_{813A410F-1F9E-4B91-8DE9-377786AD09B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中１国" sheetId="1" r:id="rId1"/>
    <sheet name="中2国 " sheetId="3" r:id="rId2"/>
    <sheet name="中３国" sheetId="4" r:id="rId3"/>
    <sheet name="正しく計算されない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D65" i="3"/>
  <c r="D65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6" i="4"/>
  <c r="AY57" i="4"/>
  <c r="AY58" i="4"/>
  <c r="AY59" i="4"/>
  <c r="AY60" i="4"/>
  <c r="AY61" i="4"/>
  <c r="AY62" i="4"/>
  <c r="AY63" i="4"/>
  <c r="AX25" i="4"/>
  <c r="AX26" i="4"/>
  <c r="AX27" i="4"/>
  <c r="AX28" i="4"/>
  <c r="AX29" i="4"/>
  <c r="AX30" i="4"/>
  <c r="AX31" i="4"/>
  <c r="AX32" i="4"/>
  <c r="AX33" i="4"/>
  <c r="AX34" i="4"/>
  <c r="AX35" i="4"/>
  <c r="AX36" i="4"/>
  <c r="AX37" i="4"/>
  <c r="AX38" i="4"/>
  <c r="AX39" i="4"/>
  <c r="AX40" i="4"/>
  <c r="AX41" i="4"/>
  <c r="AX42" i="4"/>
  <c r="AX43" i="4"/>
  <c r="AX44" i="4"/>
  <c r="AX45" i="4"/>
  <c r="AX46" i="4"/>
  <c r="AX47" i="4"/>
  <c r="AX48" i="4"/>
  <c r="AX49" i="4"/>
  <c r="AX50" i="4"/>
  <c r="AX51" i="4"/>
  <c r="AX52" i="4"/>
  <c r="AX53" i="4"/>
  <c r="AX54" i="4"/>
  <c r="AX55" i="4"/>
  <c r="AX56" i="4"/>
  <c r="AX57" i="4"/>
  <c r="AX58" i="4"/>
  <c r="AX59" i="4"/>
  <c r="AX60" i="4"/>
  <c r="AX61" i="4"/>
  <c r="AX62" i="4"/>
  <c r="AX63" i="4"/>
  <c r="AX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24" i="4"/>
  <c r="S24" i="4"/>
  <c r="Q24" i="4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V56" i="3"/>
  <c r="AV57" i="3"/>
  <c r="AV58" i="3"/>
  <c r="AV59" i="3"/>
  <c r="AV60" i="3"/>
  <c r="AV61" i="3"/>
  <c r="AV62" i="3"/>
  <c r="AV63" i="3"/>
  <c r="AV24" i="3"/>
  <c r="AB25" i="3"/>
  <c r="AC25" i="3"/>
  <c r="AD25" i="3"/>
  <c r="AB26" i="3"/>
  <c r="AC26" i="3"/>
  <c r="AD26" i="3"/>
  <c r="AB27" i="3"/>
  <c r="AC27" i="3"/>
  <c r="AD27" i="3"/>
  <c r="AB28" i="3"/>
  <c r="AC28" i="3"/>
  <c r="AD28" i="3"/>
  <c r="AB29" i="3"/>
  <c r="AC29" i="3"/>
  <c r="AD29" i="3"/>
  <c r="AB30" i="3"/>
  <c r="AC30" i="3"/>
  <c r="AD30" i="3"/>
  <c r="AB31" i="3"/>
  <c r="AC31" i="3"/>
  <c r="AD31" i="3"/>
  <c r="AB32" i="3"/>
  <c r="AC32" i="3"/>
  <c r="AD32" i="3"/>
  <c r="AB33" i="3"/>
  <c r="AC33" i="3"/>
  <c r="AD33" i="3"/>
  <c r="AB34" i="3"/>
  <c r="AC34" i="3"/>
  <c r="AD34" i="3"/>
  <c r="AB35" i="3"/>
  <c r="AC35" i="3"/>
  <c r="AD35" i="3"/>
  <c r="AB36" i="3"/>
  <c r="AC36" i="3"/>
  <c r="AD36" i="3"/>
  <c r="AB37" i="3"/>
  <c r="AC37" i="3"/>
  <c r="AD37" i="3"/>
  <c r="AB38" i="3"/>
  <c r="AC38" i="3"/>
  <c r="AD38" i="3"/>
  <c r="AB39" i="3"/>
  <c r="AC39" i="3"/>
  <c r="AD39" i="3"/>
  <c r="AB40" i="3"/>
  <c r="AC40" i="3"/>
  <c r="AD40" i="3"/>
  <c r="AB41" i="3"/>
  <c r="AC41" i="3"/>
  <c r="AD41" i="3"/>
  <c r="AB42" i="3"/>
  <c r="AC42" i="3"/>
  <c r="AD42" i="3"/>
  <c r="AB43" i="3"/>
  <c r="AC43" i="3"/>
  <c r="AD43" i="3"/>
  <c r="AB44" i="3"/>
  <c r="AC44" i="3"/>
  <c r="AD44" i="3"/>
  <c r="AB45" i="3"/>
  <c r="AC45" i="3"/>
  <c r="AD45" i="3"/>
  <c r="AB46" i="3"/>
  <c r="AC46" i="3"/>
  <c r="AD46" i="3"/>
  <c r="AB47" i="3"/>
  <c r="AC47" i="3"/>
  <c r="AD47" i="3"/>
  <c r="AB48" i="3"/>
  <c r="AC48" i="3"/>
  <c r="AD48" i="3"/>
  <c r="AB49" i="3"/>
  <c r="AC49" i="3"/>
  <c r="AD49" i="3"/>
  <c r="AB50" i="3"/>
  <c r="AC50" i="3"/>
  <c r="AD50" i="3"/>
  <c r="AB51" i="3"/>
  <c r="AC51" i="3"/>
  <c r="AD51" i="3"/>
  <c r="AB52" i="3"/>
  <c r="AC52" i="3"/>
  <c r="AD52" i="3"/>
  <c r="AB53" i="3"/>
  <c r="AC53" i="3"/>
  <c r="AD53" i="3"/>
  <c r="AB54" i="3"/>
  <c r="AC54" i="3"/>
  <c r="AD54" i="3"/>
  <c r="AB55" i="3"/>
  <c r="AC55" i="3"/>
  <c r="AD55" i="3"/>
  <c r="AB56" i="3"/>
  <c r="AC56" i="3"/>
  <c r="AD56" i="3"/>
  <c r="AB57" i="3"/>
  <c r="AC57" i="3"/>
  <c r="AD57" i="3"/>
  <c r="AB58" i="3"/>
  <c r="AC58" i="3"/>
  <c r="AD58" i="3"/>
  <c r="AB59" i="3"/>
  <c r="AC59" i="3"/>
  <c r="AD59" i="3"/>
  <c r="AB60" i="3"/>
  <c r="AC60" i="3"/>
  <c r="AD60" i="3"/>
  <c r="AB61" i="3"/>
  <c r="AC61" i="3"/>
  <c r="AD61" i="3"/>
  <c r="AB62" i="3"/>
  <c r="AC62" i="3"/>
  <c r="AD62" i="3"/>
  <c r="AB63" i="3"/>
  <c r="AC63" i="3"/>
  <c r="AD63" i="3"/>
  <c r="AB24" i="3"/>
  <c r="R24" i="3"/>
  <c r="S24" i="3" s="1"/>
  <c r="P24" i="3"/>
  <c r="Q24" i="3" s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24" i="1"/>
  <c r="AB25" i="1"/>
  <c r="AC25" i="1"/>
  <c r="AD25" i="1"/>
  <c r="AB26" i="1"/>
  <c r="AC26" i="1"/>
  <c r="AD26" i="1"/>
  <c r="AB27" i="1"/>
  <c r="AC27" i="1"/>
  <c r="AD27" i="1"/>
  <c r="AB28" i="1"/>
  <c r="AC28" i="1"/>
  <c r="AD28" i="1"/>
  <c r="AB29" i="1"/>
  <c r="AC29" i="1"/>
  <c r="AD29" i="1"/>
  <c r="AB30" i="1"/>
  <c r="AC30" i="1"/>
  <c r="AD30" i="1"/>
  <c r="AB31" i="1"/>
  <c r="AC31" i="1"/>
  <c r="AD31" i="1"/>
  <c r="AB32" i="1"/>
  <c r="AC32" i="1"/>
  <c r="AD32" i="1"/>
  <c r="AB33" i="1"/>
  <c r="AC33" i="1"/>
  <c r="AD33" i="1"/>
  <c r="AB34" i="1"/>
  <c r="AC34" i="1"/>
  <c r="AD34" i="1"/>
  <c r="AB35" i="1"/>
  <c r="AC35" i="1"/>
  <c r="AD35" i="1"/>
  <c r="AB36" i="1"/>
  <c r="AC36" i="1"/>
  <c r="AD36" i="1"/>
  <c r="AB37" i="1"/>
  <c r="AC37" i="1"/>
  <c r="AD37" i="1"/>
  <c r="AB38" i="1"/>
  <c r="AC38" i="1"/>
  <c r="AD38" i="1"/>
  <c r="AB39" i="1"/>
  <c r="AC39" i="1"/>
  <c r="AD39" i="1"/>
  <c r="AB40" i="1"/>
  <c r="AC40" i="1"/>
  <c r="AD40" i="1"/>
  <c r="AB41" i="1"/>
  <c r="AC41" i="1"/>
  <c r="AD41" i="1"/>
  <c r="AB42" i="1"/>
  <c r="AC42" i="1"/>
  <c r="AD42" i="1"/>
  <c r="AB43" i="1"/>
  <c r="AC43" i="1"/>
  <c r="AD43" i="1"/>
  <c r="AB44" i="1"/>
  <c r="AC44" i="1"/>
  <c r="AD44" i="1"/>
  <c r="AB45" i="1"/>
  <c r="AC45" i="1"/>
  <c r="AD45" i="1"/>
  <c r="AB46" i="1"/>
  <c r="AC46" i="1"/>
  <c r="AD46" i="1"/>
  <c r="AB47" i="1"/>
  <c r="AC47" i="1"/>
  <c r="AD47" i="1"/>
  <c r="AB48" i="1"/>
  <c r="AC48" i="1"/>
  <c r="AD48" i="1"/>
  <c r="AB49" i="1"/>
  <c r="AC49" i="1"/>
  <c r="AD49" i="1"/>
  <c r="AB50" i="1"/>
  <c r="AC50" i="1"/>
  <c r="AD50" i="1"/>
  <c r="AB51" i="1"/>
  <c r="AC51" i="1"/>
  <c r="AD51" i="1"/>
  <c r="AB52" i="1"/>
  <c r="AC52" i="1"/>
  <c r="AD52" i="1"/>
  <c r="AB53" i="1"/>
  <c r="AC53" i="1"/>
  <c r="AD53" i="1"/>
  <c r="AB54" i="1"/>
  <c r="AC54" i="1"/>
  <c r="AD54" i="1"/>
  <c r="AB55" i="1"/>
  <c r="AC55" i="1"/>
  <c r="AD55" i="1"/>
  <c r="AB56" i="1"/>
  <c r="AC56" i="1"/>
  <c r="AD56" i="1"/>
  <c r="AB57" i="1"/>
  <c r="AC57" i="1"/>
  <c r="AD57" i="1"/>
  <c r="AB58" i="1"/>
  <c r="AC58" i="1"/>
  <c r="AD58" i="1"/>
  <c r="AB59" i="1"/>
  <c r="AC59" i="1"/>
  <c r="AD59" i="1"/>
  <c r="AB60" i="1"/>
  <c r="AC60" i="1"/>
  <c r="AD60" i="1"/>
  <c r="AB61" i="1"/>
  <c r="AC61" i="1"/>
  <c r="AD61" i="1"/>
  <c r="AB62" i="1"/>
  <c r="AC62" i="1"/>
  <c r="AD62" i="1"/>
  <c r="AB63" i="1"/>
  <c r="AC63" i="1"/>
  <c r="AD63" i="1"/>
  <c r="AB24" i="1"/>
  <c r="R24" i="1"/>
  <c r="P24" i="1"/>
  <c r="F133" i="4"/>
  <c r="G133" i="4"/>
  <c r="H133" i="4"/>
  <c r="I133" i="4"/>
  <c r="J133" i="4"/>
  <c r="K133" i="4"/>
  <c r="L133" i="4"/>
  <c r="M133" i="4"/>
  <c r="N133" i="4"/>
  <c r="O133" i="4"/>
  <c r="P133" i="4"/>
  <c r="Q133" i="4"/>
  <c r="S133" i="4"/>
  <c r="U133" i="4"/>
  <c r="V133" i="4"/>
  <c r="W133" i="4"/>
  <c r="X133" i="4"/>
  <c r="Y133" i="4"/>
  <c r="E133" i="4"/>
  <c r="F133" i="3"/>
  <c r="G133" i="3"/>
  <c r="H133" i="3"/>
  <c r="I133" i="3"/>
  <c r="J133" i="3"/>
  <c r="K133" i="3"/>
  <c r="L133" i="3"/>
  <c r="M133" i="3"/>
  <c r="N133" i="3"/>
  <c r="O133" i="3"/>
  <c r="P133" i="3"/>
  <c r="R133" i="3"/>
  <c r="T133" i="3"/>
  <c r="U133" i="3"/>
  <c r="V133" i="3"/>
  <c r="W133" i="3"/>
  <c r="X133" i="3"/>
  <c r="E133" i="3"/>
  <c r="F133" i="1"/>
  <c r="G133" i="1"/>
  <c r="H133" i="1"/>
  <c r="I133" i="1"/>
  <c r="J133" i="1"/>
  <c r="K133" i="1"/>
  <c r="L133" i="1"/>
  <c r="M133" i="1"/>
  <c r="N133" i="1"/>
  <c r="O133" i="1"/>
  <c r="P133" i="1"/>
  <c r="R133" i="1"/>
  <c r="T133" i="1"/>
  <c r="U133" i="1"/>
  <c r="V133" i="1"/>
  <c r="W133" i="1"/>
  <c r="X133" i="1"/>
  <c r="E133" i="1"/>
  <c r="D24" i="3"/>
  <c r="T24" i="3"/>
  <c r="U24" i="3"/>
  <c r="V24" i="3"/>
  <c r="W24" i="3"/>
  <c r="U26" i="4"/>
  <c r="X24" i="4"/>
  <c r="W24" i="4"/>
  <c r="U24" i="4"/>
  <c r="W24" i="1"/>
  <c r="V24" i="1"/>
  <c r="U24" i="1"/>
  <c r="T24" i="1"/>
  <c r="X24" i="3" l="1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24" i="4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24" i="1"/>
  <c r="AW24" i="3" l="1"/>
  <c r="AC24" i="3"/>
  <c r="C93" i="4"/>
  <c r="D93" i="4"/>
  <c r="C94" i="4"/>
  <c r="D94" i="4"/>
  <c r="C95" i="4"/>
  <c r="D95" i="4"/>
  <c r="C96" i="4"/>
  <c r="D96" i="4"/>
  <c r="C97" i="4"/>
  <c r="D97" i="4"/>
  <c r="C98" i="4"/>
  <c r="D98" i="4"/>
  <c r="C99" i="4"/>
  <c r="D99" i="4"/>
  <c r="C100" i="4"/>
  <c r="D100" i="4"/>
  <c r="C101" i="4"/>
  <c r="D101" i="4"/>
  <c r="C102" i="4"/>
  <c r="D102" i="4"/>
  <c r="C103" i="4"/>
  <c r="D103" i="4"/>
  <c r="C104" i="4"/>
  <c r="D104" i="4"/>
  <c r="C105" i="4"/>
  <c r="D105" i="4"/>
  <c r="C106" i="4"/>
  <c r="D106" i="4"/>
  <c r="C107" i="4"/>
  <c r="D107" i="4"/>
  <c r="C108" i="4"/>
  <c r="D108" i="4"/>
  <c r="C109" i="4"/>
  <c r="D109" i="4"/>
  <c r="C110" i="4"/>
  <c r="D110" i="4"/>
  <c r="C111" i="4"/>
  <c r="D111" i="4"/>
  <c r="C112" i="4"/>
  <c r="D112" i="4"/>
  <c r="C113" i="4"/>
  <c r="D113" i="4"/>
  <c r="C114" i="4"/>
  <c r="D114" i="4"/>
  <c r="C115" i="4"/>
  <c r="D115" i="4"/>
  <c r="C116" i="4"/>
  <c r="D116" i="4"/>
  <c r="C117" i="4"/>
  <c r="D117" i="4"/>
  <c r="C118" i="4"/>
  <c r="D118" i="4"/>
  <c r="C119" i="4"/>
  <c r="D119" i="4"/>
  <c r="C120" i="4"/>
  <c r="D120" i="4"/>
  <c r="C121" i="4"/>
  <c r="D121" i="4"/>
  <c r="C122" i="4"/>
  <c r="D122" i="4"/>
  <c r="C123" i="4"/>
  <c r="D123" i="4"/>
  <c r="C124" i="4"/>
  <c r="D124" i="4"/>
  <c r="C125" i="4"/>
  <c r="D125" i="4"/>
  <c r="C126" i="4"/>
  <c r="D126" i="4"/>
  <c r="C127" i="4"/>
  <c r="D127" i="4"/>
  <c r="C128" i="4"/>
  <c r="D128" i="4"/>
  <c r="C129" i="4"/>
  <c r="D129" i="4"/>
  <c r="C130" i="4"/>
  <c r="D130" i="4"/>
  <c r="C131" i="4"/>
  <c r="D131" i="4"/>
  <c r="D92" i="4"/>
  <c r="C92" i="4"/>
  <c r="C93" i="3"/>
  <c r="D93" i="3"/>
  <c r="C94" i="3"/>
  <c r="D94" i="3"/>
  <c r="C95" i="3"/>
  <c r="D95" i="3"/>
  <c r="C96" i="3"/>
  <c r="D96" i="3"/>
  <c r="C97" i="3"/>
  <c r="D97" i="3"/>
  <c r="C98" i="3"/>
  <c r="D98" i="3"/>
  <c r="C99" i="3"/>
  <c r="D99" i="3"/>
  <c r="C100" i="3"/>
  <c r="D100" i="3"/>
  <c r="C101" i="3"/>
  <c r="D101" i="3"/>
  <c r="C102" i="3"/>
  <c r="D102" i="3"/>
  <c r="C103" i="3"/>
  <c r="D103" i="3"/>
  <c r="C104" i="3"/>
  <c r="D104" i="3"/>
  <c r="C105" i="3"/>
  <c r="D105" i="3"/>
  <c r="C106" i="3"/>
  <c r="D106" i="3"/>
  <c r="C107" i="3"/>
  <c r="D107" i="3"/>
  <c r="C108" i="3"/>
  <c r="D108" i="3"/>
  <c r="C109" i="3"/>
  <c r="D109" i="3"/>
  <c r="C110" i="3"/>
  <c r="D110" i="3"/>
  <c r="C111" i="3"/>
  <c r="D111" i="3"/>
  <c r="C112" i="3"/>
  <c r="D112" i="3"/>
  <c r="C113" i="3"/>
  <c r="D113" i="3"/>
  <c r="C114" i="3"/>
  <c r="D114" i="3"/>
  <c r="C115" i="3"/>
  <c r="D115" i="3"/>
  <c r="C116" i="3"/>
  <c r="D116" i="3"/>
  <c r="C117" i="3"/>
  <c r="D117" i="3"/>
  <c r="C118" i="3"/>
  <c r="D118" i="3"/>
  <c r="C119" i="3"/>
  <c r="D119" i="3"/>
  <c r="C120" i="3"/>
  <c r="D120" i="3"/>
  <c r="C121" i="3"/>
  <c r="D121" i="3"/>
  <c r="C122" i="3"/>
  <c r="D122" i="3"/>
  <c r="C123" i="3"/>
  <c r="D123" i="3"/>
  <c r="C124" i="3"/>
  <c r="D124" i="3"/>
  <c r="C125" i="3"/>
  <c r="D125" i="3"/>
  <c r="C126" i="3"/>
  <c r="D126" i="3"/>
  <c r="C127" i="3"/>
  <c r="D127" i="3"/>
  <c r="C128" i="3"/>
  <c r="D128" i="3"/>
  <c r="C129" i="3"/>
  <c r="D129" i="3"/>
  <c r="C130" i="3"/>
  <c r="D130" i="3"/>
  <c r="C131" i="3"/>
  <c r="D131" i="3"/>
  <c r="D92" i="3"/>
  <c r="C92" i="3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D92" i="1"/>
  <c r="C92" i="1"/>
  <c r="A92" i="4" l="1"/>
  <c r="B92" i="4"/>
  <c r="E92" i="4"/>
  <c r="F92" i="4"/>
  <c r="G92" i="4"/>
  <c r="H92" i="4"/>
  <c r="I92" i="4"/>
  <c r="J92" i="4"/>
  <c r="K92" i="4"/>
  <c r="L92" i="4"/>
  <c r="M92" i="4"/>
  <c r="N92" i="4"/>
  <c r="O92" i="4"/>
  <c r="P92" i="4"/>
  <c r="A93" i="4"/>
  <c r="B93" i="4"/>
  <c r="E93" i="4"/>
  <c r="F93" i="4"/>
  <c r="G93" i="4"/>
  <c r="H93" i="4"/>
  <c r="I93" i="4"/>
  <c r="J93" i="4"/>
  <c r="K93" i="4"/>
  <c r="L93" i="4"/>
  <c r="M93" i="4"/>
  <c r="N93" i="4"/>
  <c r="O93" i="4"/>
  <c r="P93" i="4"/>
  <c r="E94" i="4" l="1"/>
  <c r="F94" i="4"/>
  <c r="G94" i="4"/>
  <c r="H94" i="4"/>
  <c r="I94" i="4"/>
  <c r="J94" i="4"/>
  <c r="K94" i="4"/>
  <c r="L94" i="4"/>
  <c r="M94" i="4"/>
  <c r="N94" i="4"/>
  <c r="O94" i="4"/>
  <c r="P94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E97" i="4"/>
  <c r="F97" i="4"/>
  <c r="G97" i="4"/>
  <c r="H97" i="4"/>
  <c r="I97" i="4"/>
  <c r="J97" i="4"/>
  <c r="K97" i="4"/>
  <c r="L97" i="4"/>
  <c r="M97" i="4"/>
  <c r="N97" i="4"/>
  <c r="O97" i="4"/>
  <c r="P97" i="4"/>
  <c r="E98" i="4"/>
  <c r="F98" i="4"/>
  <c r="G98" i="4"/>
  <c r="H98" i="4"/>
  <c r="I98" i="4"/>
  <c r="J98" i="4"/>
  <c r="K98" i="4"/>
  <c r="L98" i="4"/>
  <c r="M98" i="4"/>
  <c r="N98" i="4"/>
  <c r="O98" i="4"/>
  <c r="P98" i="4"/>
  <c r="E99" i="4"/>
  <c r="F99" i="4"/>
  <c r="G99" i="4"/>
  <c r="H99" i="4"/>
  <c r="I99" i="4"/>
  <c r="J99" i="4"/>
  <c r="K99" i="4"/>
  <c r="L99" i="4"/>
  <c r="M99" i="4"/>
  <c r="N99" i="4"/>
  <c r="O99" i="4"/>
  <c r="P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E93" i="3"/>
  <c r="F93" i="3"/>
  <c r="G93" i="3"/>
  <c r="H93" i="3"/>
  <c r="I93" i="3"/>
  <c r="J93" i="3"/>
  <c r="K93" i="3"/>
  <c r="L93" i="3"/>
  <c r="M93" i="3"/>
  <c r="N93" i="3"/>
  <c r="O93" i="3"/>
  <c r="E94" i="3"/>
  <c r="F94" i="3"/>
  <c r="G94" i="3"/>
  <c r="H94" i="3"/>
  <c r="I94" i="3"/>
  <c r="J94" i="3"/>
  <c r="K94" i="3"/>
  <c r="L94" i="3"/>
  <c r="M94" i="3"/>
  <c r="N94" i="3"/>
  <c r="O94" i="3"/>
  <c r="E95" i="3"/>
  <c r="F95" i="3"/>
  <c r="G95" i="3"/>
  <c r="H95" i="3"/>
  <c r="I95" i="3"/>
  <c r="J95" i="3"/>
  <c r="K95" i="3"/>
  <c r="L95" i="3"/>
  <c r="M95" i="3"/>
  <c r="N95" i="3"/>
  <c r="O95" i="3"/>
  <c r="E96" i="3"/>
  <c r="F96" i="3"/>
  <c r="G96" i="3"/>
  <c r="H96" i="3"/>
  <c r="I96" i="3"/>
  <c r="J96" i="3"/>
  <c r="K96" i="3"/>
  <c r="L96" i="3"/>
  <c r="M96" i="3"/>
  <c r="N96" i="3"/>
  <c r="O96" i="3"/>
  <c r="E97" i="3"/>
  <c r="F97" i="3"/>
  <c r="G97" i="3"/>
  <c r="H97" i="3"/>
  <c r="I97" i="3"/>
  <c r="J97" i="3"/>
  <c r="K97" i="3"/>
  <c r="L97" i="3"/>
  <c r="M97" i="3"/>
  <c r="N97" i="3"/>
  <c r="O97" i="3"/>
  <c r="E98" i="3"/>
  <c r="F98" i="3"/>
  <c r="G98" i="3"/>
  <c r="H98" i="3"/>
  <c r="I98" i="3"/>
  <c r="J98" i="3"/>
  <c r="K98" i="3"/>
  <c r="L98" i="3"/>
  <c r="M98" i="3"/>
  <c r="N98" i="3"/>
  <c r="O98" i="3"/>
  <c r="E99" i="3"/>
  <c r="F99" i="3"/>
  <c r="G99" i="3"/>
  <c r="H99" i="3"/>
  <c r="I99" i="3"/>
  <c r="J99" i="3"/>
  <c r="K99" i="3"/>
  <c r="L99" i="3"/>
  <c r="M99" i="3"/>
  <c r="N99" i="3"/>
  <c r="O99" i="3"/>
  <c r="E100" i="3"/>
  <c r="F100" i="3"/>
  <c r="G100" i="3"/>
  <c r="H100" i="3"/>
  <c r="I100" i="3"/>
  <c r="J100" i="3"/>
  <c r="K100" i="3"/>
  <c r="L100" i="3"/>
  <c r="M100" i="3"/>
  <c r="N100" i="3"/>
  <c r="O100" i="3"/>
  <c r="E101" i="3"/>
  <c r="F101" i="3"/>
  <c r="G101" i="3"/>
  <c r="H101" i="3"/>
  <c r="I101" i="3"/>
  <c r="J101" i="3"/>
  <c r="K101" i="3"/>
  <c r="L101" i="3"/>
  <c r="M101" i="3"/>
  <c r="N101" i="3"/>
  <c r="O101" i="3"/>
  <c r="E102" i="3"/>
  <c r="F102" i="3"/>
  <c r="G102" i="3"/>
  <c r="H102" i="3"/>
  <c r="I102" i="3"/>
  <c r="J102" i="3"/>
  <c r="K102" i="3"/>
  <c r="L102" i="3"/>
  <c r="M102" i="3"/>
  <c r="N102" i="3"/>
  <c r="O102" i="3"/>
  <c r="E103" i="3"/>
  <c r="F103" i="3"/>
  <c r="G103" i="3"/>
  <c r="H103" i="3"/>
  <c r="I103" i="3"/>
  <c r="J103" i="3"/>
  <c r="K103" i="3"/>
  <c r="L103" i="3"/>
  <c r="M103" i="3"/>
  <c r="N103" i="3"/>
  <c r="O103" i="3"/>
  <c r="E104" i="3"/>
  <c r="F104" i="3"/>
  <c r="G104" i="3"/>
  <c r="H104" i="3"/>
  <c r="I104" i="3"/>
  <c r="J104" i="3"/>
  <c r="K104" i="3"/>
  <c r="L104" i="3"/>
  <c r="M104" i="3"/>
  <c r="N104" i="3"/>
  <c r="O104" i="3"/>
  <c r="E105" i="3"/>
  <c r="F105" i="3"/>
  <c r="G105" i="3"/>
  <c r="H105" i="3"/>
  <c r="I105" i="3"/>
  <c r="J105" i="3"/>
  <c r="K105" i="3"/>
  <c r="L105" i="3"/>
  <c r="M105" i="3"/>
  <c r="N105" i="3"/>
  <c r="O105" i="3"/>
  <c r="E106" i="3"/>
  <c r="F106" i="3"/>
  <c r="G106" i="3"/>
  <c r="H106" i="3"/>
  <c r="I106" i="3"/>
  <c r="J106" i="3"/>
  <c r="K106" i="3"/>
  <c r="L106" i="3"/>
  <c r="M106" i="3"/>
  <c r="N106" i="3"/>
  <c r="O106" i="3"/>
  <c r="E107" i="3"/>
  <c r="F107" i="3"/>
  <c r="G107" i="3"/>
  <c r="H107" i="3"/>
  <c r="I107" i="3"/>
  <c r="J107" i="3"/>
  <c r="K107" i="3"/>
  <c r="L107" i="3"/>
  <c r="M107" i="3"/>
  <c r="N107" i="3"/>
  <c r="O107" i="3"/>
  <c r="E108" i="3"/>
  <c r="F108" i="3"/>
  <c r="G108" i="3"/>
  <c r="H108" i="3"/>
  <c r="I108" i="3"/>
  <c r="J108" i="3"/>
  <c r="K108" i="3"/>
  <c r="L108" i="3"/>
  <c r="M108" i="3"/>
  <c r="N108" i="3"/>
  <c r="O108" i="3"/>
  <c r="E109" i="3"/>
  <c r="F109" i="3"/>
  <c r="G109" i="3"/>
  <c r="H109" i="3"/>
  <c r="I109" i="3"/>
  <c r="J109" i="3"/>
  <c r="K109" i="3"/>
  <c r="L109" i="3"/>
  <c r="M109" i="3"/>
  <c r="N109" i="3"/>
  <c r="O109" i="3"/>
  <c r="E110" i="3"/>
  <c r="F110" i="3"/>
  <c r="G110" i="3"/>
  <c r="H110" i="3"/>
  <c r="I110" i="3"/>
  <c r="J110" i="3"/>
  <c r="K110" i="3"/>
  <c r="L110" i="3"/>
  <c r="M110" i="3"/>
  <c r="N110" i="3"/>
  <c r="O110" i="3"/>
  <c r="E111" i="3"/>
  <c r="F111" i="3"/>
  <c r="G111" i="3"/>
  <c r="H111" i="3"/>
  <c r="I111" i="3"/>
  <c r="J111" i="3"/>
  <c r="K111" i="3"/>
  <c r="L111" i="3"/>
  <c r="M111" i="3"/>
  <c r="N111" i="3"/>
  <c r="O111" i="3"/>
  <c r="E112" i="3"/>
  <c r="F112" i="3"/>
  <c r="G112" i="3"/>
  <c r="H112" i="3"/>
  <c r="I112" i="3"/>
  <c r="J112" i="3"/>
  <c r="K112" i="3"/>
  <c r="L112" i="3"/>
  <c r="M112" i="3"/>
  <c r="N112" i="3"/>
  <c r="O112" i="3"/>
  <c r="E113" i="3"/>
  <c r="F113" i="3"/>
  <c r="G113" i="3"/>
  <c r="H113" i="3"/>
  <c r="I113" i="3"/>
  <c r="J113" i="3"/>
  <c r="K113" i="3"/>
  <c r="L113" i="3"/>
  <c r="M113" i="3"/>
  <c r="N113" i="3"/>
  <c r="O113" i="3"/>
  <c r="E114" i="3"/>
  <c r="F114" i="3"/>
  <c r="G114" i="3"/>
  <c r="H114" i="3"/>
  <c r="I114" i="3"/>
  <c r="J114" i="3"/>
  <c r="K114" i="3"/>
  <c r="L114" i="3"/>
  <c r="M114" i="3"/>
  <c r="N114" i="3"/>
  <c r="O114" i="3"/>
  <c r="E115" i="3"/>
  <c r="F115" i="3"/>
  <c r="G115" i="3"/>
  <c r="H115" i="3"/>
  <c r="I115" i="3"/>
  <c r="J115" i="3"/>
  <c r="K115" i="3"/>
  <c r="L115" i="3"/>
  <c r="M115" i="3"/>
  <c r="N115" i="3"/>
  <c r="O115" i="3"/>
  <c r="E116" i="3"/>
  <c r="F116" i="3"/>
  <c r="G116" i="3"/>
  <c r="H116" i="3"/>
  <c r="I116" i="3"/>
  <c r="J116" i="3"/>
  <c r="K116" i="3"/>
  <c r="L116" i="3"/>
  <c r="M116" i="3"/>
  <c r="N116" i="3"/>
  <c r="O116" i="3"/>
  <c r="E117" i="3"/>
  <c r="F117" i="3"/>
  <c r="G117" i="3"/>
  <c r="H117" i="3"/>
  <c r="I117" i="3"/>
  <c r="J117" i="3"/>
  <c r="K117" i="3"/>
  <c r="L117" i="3"/>
  <c r="M117" i="3"/>
  <c r="N117" i="3"/>
  <c r="O117" i="3"/>
  <c r="E118" i="3"/>
  <c r="F118" i="3"/>
  <c r="G118" i="3"/>
  <c r="H118" i="3"/>
  <c r="I118" i="3"/>
  <c r="J118" i="3"/>
  <c r="K118" i="3"/>
  <c r="L118" i="3"/>
  <c r="M118" i="3"/>
  <c r="N118" i="3"/>
  <c r="O118" i="3"/>
  <c r="E119" i="3"/>
  <c r="F119" i="3"/>
  <c r="G119" i="3"/>
  <c r="H119" i="3"/>
  <c r="I119" i="3"/>
  <c r="J119" i="3"/>
  <c r="K119" i="3"/>
  <c r="L119" i="3"/>
  <c r="M119" i="3"/>
  <c r="N119" i="3"/>
  <c r="O119" i="3"/>
  <c r="E120" i="3"/>
  <c r="F120" i="3"/>
  <c r="G120" i="3"/>
  <c r="H120" i="3"/>
  <c r="I120" i="3"/>
  <c r="J120" i="3"/>
  <c r="K120" i="3"/>
  <c r="L120" i="3"/>
  <c r="M120" i="3"/>
  <c r="N120" i="3"/>
  <c r="O120" i="3"/>
  <c r="E121" i="3"/>
  <c r="F121" i="3"/>
  <c r="G121" i="3"/>
  <c r="H121" i="3"/>
  <c r="I121" i="3"/>
  <c r="J121" i="3"/>
  <c r="K121" i="3"/>
  <c r="L121" i="3"/>
  <c r="M121" i="3"/>
  <c r="N121" i="3"/>
  <c r="O121" i="3"/>
  <c r="E122" i="3"/>
  <c r="F122" i="3"/>
  <c r="G122" i="3"/>
  <c r="H122" i="3"/>
  <c r="I122" i="3"/>
  <c r="J122" i="3"/>
  <c r="K122" i="3"/>
  <c r="L122" i="3"/>
  <c r="M122" i="3"/>
  <c r="N122" i="3"/>
  <c r="O122" i="3"/>
  <c r="E123" i="3"/>
  <c r="F123" i="3"/>
  <c r="G123" i="3"/>
  <c r="H123" i="3"/>
  <c r="I123" i="3"/>
  <c r="J123" i="3"/>
  <c r="K123" i="3"/>
  <c r="L123" i="3"/>
  <c r="M123" i="3"/>
  <c r="N123" i="3"/>
  <c r="O123" i="3"/>
  <c r="E124" i="3"/>
  <c r="F124" i="3"/>
  <c r="G124" i="3"/>
  <c r="H124" i="3"/>
  <c r="I124" i="3"/>
  <c r="J124" i="3"/>
  <c r="K124" i="3"/>
  <c r="L124" i="3"/>
  <c r="M124" i="3"/>
  <c r="N124" i="3"/>
  <c r="O124" i="3"/>
  <c r="E125" i="3"/>
  <c r="F125" i="3"/>
  <c r="G125" i="3"/>
  <c r="H125" i="3"/>
  <c r="I125" i="3"/>
  <c r="J125" i="3"/>
  <c r="K125" i="3"/>
  <c r="L125" i="3"/>
  <c r="M125" i="3"/>
  <c r="N125" i="3"/>
  <c r="O125" i="3"/>
  <c r="E126" i="3"/>
  <c r="F126" i="3"/>
  <c r="G126" i="3"/>
  <c r="H126" i="3"/>
  <c r="I126" i="3"/>
  <c r="J126" i="3"/>
  <c r="K126" i="3"/>
  <c r="L126" i="3"/>
  <c r="M126" i="3"/>
  <c r="N126" i="3"/>
  <c r="O126" i="3"/>
  <c r="E127" i="3"/>
  <c r="F127" i="3"/>
  <c r="G127" i="3"/>
  <c r="H127" i="3"/>
  <c r="I127" i="3"/>
  <c r="J127" i="3"/>
  <c r="K127" i="3"/>
  <c r="L127" i="3"/>
  <c r="M127" i="3"/>
  <c r="N127" i="3"/>
  <c r="O127" i="3"/>
  <c r="E128" i="3"/>
  <c r="F128" i="3"/>
  <c r="G128" i="3"/>
  <c r="H128" i="3"/>
  <c r="I128" i="3"/>
  <c r="J128" i="3"/>
  <c r="K128" i="3"/>
  <c r="L128" i="3"/>
  <c r="M128" i="3"/>
  <c r="N128" i="3"/>
  <c r="O128" i="3"/>
  <c r="E129" i="3"/>
  <c r="F129" i="3"/>
  <c r="G129" i="3"/>
  <c r="H129" i="3"/>
  <c r="I129" i="3"/>
  <c r="J129" i="3"/>
  <c r="K129" i="3"/>
  <c r="L129" i="3"/>
  <c r="M129" i="3"/>
  <c r="N129" i="3"/>
  <c r="O129" i="3"/>
  <c r="E130" i="3"/>
  <c r="F130" i="3"/>
  <c r="G130" i="3"/>
  <c r="H130" i="3"/>
  <c r="I130" i="3"/>
  <c r="J130" i="3"/>
  <c r="K130" i="3"/>
  <c r="L130" i="3"/>
  <c r="M130" i="3"/>
  <c r="N130" i="3"/>
  <c r="O130" i="3"/>
  <c r="E131" i="3"/>
  <c r="F131" i="3"/>
  <c r="G131" i="3"/>
  <c r="H131" i="3"/>
  <c r="I131" i="3"/>
  <c r="J131" i="3"/>
  <c r="K131" i="3"/>
  <c r="L131" i="3"/>
  <c r="M131" i="3"/>
  <c r="N131" i="3"/>
  <c r="O131" i="3"/>
  <c r="O92" i="3"/>
  <c r="N92" i="3"/>
  <c r="M92" i="3"/>
  <c r="L92" i="3"/>
  <c r="K92" i="3"/>
  <c r="J92" i="3"/>
  <c r="I92" i="3"/>
  <c r="H92" i="3"/>
  <c r="G92" i="3"/>
  <c r="F92" i="3"/>
  <c r="E92" i="3"/>
  <c r="E93" i="1"/>
  <c r="F93" i="1"/>
  <c r="G93" i="1"/>
  <c r="H93" i="1"/>
  <c r="I93" i="1"/>
  <c r="J93" i="1"/>
  <c r="K93" i="1"/>
  <c r="L93" i="1"/>
  <c r="M93" i="1"/>
  <c r="N93" i="1"/>
  <c r="O93" i="1"/>
  <c r="E94" i="1"/>
  <c r="F94" i="1"/>
  <c r="G94" i="1"/>
  <c r="H94" i="1"/>
  <c r="I94" i="1"/>
  <c r="J94" i="1"/>
  <c r="K94" i="1"/>
  <c r="L94" i="1"/>
  <c r="M94" i="1"/>
  <c r="N94" i="1"/>
  <c r="O94" i="1"/>
  <c r="E95" i="1"/>
  <c r="F95" i="1"/>
  <c r="G95" i="1"/>
  <c r="H95" i="1"/>
  <c r="I95" i="1"/>
  <c r="J95" i="1"/>
  <c r="K95" i="1"/>
  <c r="L95" i="1"/>
  <c r="M95" i="1"/>
  <c r="N95" i="1"/>
  <c r="O95" i="1"/>
  <c r="E96" i="1"/>
  <c r="F96" i="1"/>
  <c r="G96" i="1"/>
  <c r="H96" i="1"/>
  <c r="I96" i="1"/>
  <c r="J96" i="1"/>
  <c r="K96" i="1"/>
  <c r="L96" i="1"/>
  <c r="M96" i="1"/>
  <c r="N96" i="1"/>
  <c r="O96" i="1"/>
  <c r="E97" i="1"/>
  <c r="F97" i="1"/>
  <c r="G97" i="1"/>
  <c r="H97" i="1"/>
  <c r="I97" i="1"/>
  <c r="J97" i="1"/>
  <c r="K97" i="1"/>
  <c r="L97" i="1"/>
  <c r="M97" i="1"/>
  <c r="N97" i="1"/>
  <c r="O97" i="1"/>
  <c r="E98" i="1"/>
  <c r="F98" i="1"/>
  <c r="G98" i="1"/>
  <c r="H98" i="1"/>
  <c r="I98" i="1"/>
  <c r="J98" i="1"/>
  <c r="K98" i="1"/>
  <c r="L98" i="1"/>
  <c r="M98" i="1"/>
  <c r="N98" i="1"/>
  <c r="O98" i="1"/>
  <c r="E99" i="1"/>
  <c r="F99" i="1"/>
  <c r="G99" i="1"/>
  <c r="H99" i="1"/>
  <c r="I99" i="1"/>
  <c r="J99" i="1"/>
  <c r="K99" i="1"/>
  <c r="L99" i="1"/>
  <c r="M99" i="1"/>
  <c r="N99" i="1"/>
  <c r="O99" i="1"/>
  <c r="E100" i="1"/>
  <c r="F100" i="1"/>
  <c r="G100" i="1"/>
  <c r="H100" i="1"/>
  <c r="I100" i="1"/>
  <c r="J100" i="1"/>
  <c r="K100" i="1"/>
  <c r="L100" i="1"/>
  <c r="M100" i="1"/>
  <c r="N100" i="1"/>
  <c r="O100" i="1"/>
  <c r="E101" i="1"/>
  <c r="F101" i="1"/>
  <c r="G101" i="1"/>
  <c r="H101" i="1"/>
  <c r="I101" i="1"/>
  <c r="J101" i="1"/>
  <c r="K101" i="1"/>
  <c r="L101" i="1"/>
  <c r="M101" i="1"/>
  <c r="N101" i="1"/>
  <c r="O101" i="1"/>
  <c r="E102" i="1"/>
  <c r="F102" i="1"/>
  <c r="G102" i="1"/>
  <c r="H102" i="1"/>
  <c r="I102" i="1"/>
  <c r="J102" i="1"/>
  <c r="K102" i="1"/>
  <c r="L102" i="1"/>
  <c r="M102" i="1"/>
  <c r="N102" i="1"/>
  <c r="O102" i="1"/>
  <c r="E103" i="1"/>
  <c r="F103" i="1"/>
  <c r="G103" i="1"/>
  <c r="H103" i="1"/>
  <c r="I103" i="1"/>
  <c r="J103" i="1"/>
  <c r="K103" i="1"/>
  <c r="L103" i="1"/>
  <c r="M103" i="1"/>
  <c r="N103" i="1"/>
  <c r="O103" i="1"/>
  <c r="E104" i="1"/>
  <c r="F104" i="1"/>
  <c r="G104" i="1"/>
  <c r="H104" i="1"/>
  <c r="I104" i="1"/>
  <c r="J104" i="1"/>
  <c r="K104" i="1"/>
  <c r="L104" i="1"/>
  <c r="M104" i="1"/>
  <c r="N104" i="1"/>
  <c r="O104" i="1"/>
  <c r="E105" i="1"/>
  <c r="F105" i="1"/>
  <c r="G105" i="1"/>
  <c r="H105" i="1"/>
  <c r="I105" i="1"/>
  <c r="J105" i="1"/>
  <c r="K105" i="1"/>
  <c r="L105" i="1"/>
  <c r="M105" i="1"/>
  <c r="N105" i="1"/>
  <c r="O105" i="1"/>
  <c r="E106" i="1"/>
  <c r="F106" i="1"/>
  <c r="G106" i="1"/>
  <c r="H106" i="1"/>
  <c r="I106" i="1"/>
  <c r="J106" i="1"/>
  <c r="K106" i="1"/>
  <c r="L106" i="1"/>
  <c r="M106" i="1"/>
  <c r="N106" i="1"/>
  <c r="O106" i="1"/>
  <c r="E107" i="1"/>
  <c r="F107" i="1"/>
  <c r="G107" i="1"/>
  <c r="H107" i="1"/>
  <c r="I107" i="1"/>
  <c r="J107" i="1"/>
  <c r="K107" i="1"/>
  <c r="L107" i="1"/>
  <c r="M107" i="1"/>
  <c r="N107" i="1"/>
  <c r="O107" i="1"/>
  <c r="E108" i="1"/>
  <c r="F108" i="1"/>
  <c r="G108" i="1"/>
  <c r="H108" i="1"/>
  <c r="I108" i="1"/>
  <c r="J108" i="1"/>
  <c r="K108" i="1"/>
  <c r="L108" i="1"/>
  <c r="M108" i="1"/>
  <c r="N108" i="1"/>
  <c r="O108" i="1"/>
  <c r="E109" i="1"/>
  <c r="F109" i="1"/>
  <c r="G109" i="1"/>
  <c r="H109" i="1"/>
  <c r="I109" i="1"/>
  <c r="J109" i="1"/>
  <c r="K109" i="1"/>
  <c r="L109" i="1"/>
  <c r="M109" i="1"/>
  <c r="N109" i="1"/>
  <c r="O109" i="1"/>
  <c r="E110" i="1"/>
  <c r="F110" i="1"/>
  <c r="G110" i="1"/>
  <c r="H110" i="1"/>
  <c r="I110" i="1"/>
  <c r="J110" i="1"/>
  <c r="K110" i="1"/>
  <c r="L110" i="1"/>
  <c r="M110" i="1"/>
  <c r="N110" i="1"/>
  <c r="O110" i="1"/>
  <c r="E111" i="1"/>
  <c r="F111" i="1"/>
  <c r="G111" i="1"/>
  <c r="H111" i="1"/>
  <c r="I111" i="1"/>
  <c r="J111" i="1"/>
  <c r="K111" i="1"/>
  <c r="L111" i="1"/>
  <c r="M111" i="1"/>
  <c r="N111" i="1"/>
  <c r="O111" i="1"/>
  <c r="E112" i="1"/>
  <c r="F112" i="1"/>
  <c r="G112" i="1"/>
  <c r="H112" i="1"/>
  <c r="I112" i="1"/>
  <c r="J112" i="1"/>
  <c r="K112" i="1"/>
  <c r="L112" i="1"/>
  <c r="M112" i="1"/>
  <c r="N112" i="1"/>
  <c r="O112" i="1"/>
  <c r="E113" i="1"/>
  <c r="F113" i="1"/>
  <c r="G113" i="1"/>
  <c r="H113" i="1"/>
  <c r="I113" i="1"/>
  <c r="J113" i="1"/>
  <c r="K113" i="1"/>
  <c r="L113" i="1"/>
  <c r="M113" i="1"/>
  <c r="N113" i="1"/>
  <c r="O113" i="1"/>
  <c r="E114" i="1"/>
  <c r="F114" i="1"/>
  <c r="G114" i="1"/>
  <c r="H114" i="1"/>
  <c r="I114" i="1"/>
  <c r="J114" i="1"/>
  <c r="K114" i="1"/>
  <c r="L114" i="1"/>
  <c r="M114" i="1"/>
  <c r="N114" i="1"/>
  <c r="O114" i="1"/>
  <c r="E115" i="1"/>
  <c r="F115" i="1"/>
  <c r="G115" i="1"/>
  <c r="H115" i="1"/>
  <c r="I115" i="1"/>
  <c r="J115" i="1"/>
  <c r="K115" i="1"/>
  <c r="L115" i="1"/>
  <c r="M115" i="1"/>
  <c r="N115" i="1"/>
  <c r="O115" i="1"/>
  <c r="E116" i="1"/>
  <c r="F116" i="1"/>
  <c r="G116" i="1"/>
  <c r="H116" i="1"/>
  <c r="I116" i="1"/>
  <c r="J116" i="1"/>
  <c r="K116" i="1"/>
  <c r="L116" i="1"/>
  <c r="M116" i="1"/>
  <c r="N116" i="1"/>
  <c r="O116" i="1"/>
  <c r="E117" i="1"/>
  <c r="F117" i="1"/>
  <c r="G117" i="1"/>
  <c r="H117" i="1"/>
  <c r="I117" i="1"/>
  <c r="J117" i="1"/>
  <c r="K117" i="1"/>
  <c r="L117" i="1"/>
  <c r="M117" i="1"/>
  <c r="N117" i="1"/>
  <c r="O117" i="1"/>
  <c r="E118" i="1"/>
  <c r="F118" i="1"/>
  <c r="G118" i="1"/>
  <c r="H118" i="1"/>
  <c r="I118" i="1"/>
  <c r="J118" i="1"/>
  <c r="K118" i="1"/>
  <c r="L118" i="1"/>
  <c r="M118" i="1"/>
  <c r="N118" i="1"/>
  <c r="O118" i="1"/>
  <c r="E119" i="1"/>
  <c r="F119" i="1"/>
  <c r="G119" i="1"/>
  <c r="H119" i="1"/>
  <c r="I119" i="1"/>
  <c r="J119" i="1"/>
  <c r="K119" i="1"/>
  <c r="L119" i="1"/>
  <c r="M119" i="1"/>
  <c r="N119" i="1"/>
  <c r="O119" i="1"/>
  <c r="E120" i="1"/>
  <c r="F120" i="1"/>
  <c r="G120" i="1"/>
  <c r="H120" i="1"/>
  <c r="I120" i="1"/>
  <c r="J120" i="1"/>
  <c r="K120" i="1"/>
  <c r="L120" i="1"/>
  <c r="M120" i="1"/>
  <c r="N120" i="1"/>
  <c r="O120" i="1"/>
  <c r="E121" i="1"/>
  <c r="F121" i="1"/>
  <c r="G121" i="1"/>
  <c r="H121" i="1"/>
  <c r="I121" i="1"/>
  <c r="J121" i="1"/>
  <c r="K121" i="1"/>
  <c r="L121" i="1"/>
  <c r="M121" i="1"/>
  <c r="N121" i="1"/>
  <c r="O121" i="1"/>
  <c r="E122" i="1"/>
  <c r="F122" i="1"/>
  <c r="G122" i="1"/>
  <c r="H122" i="1"/>
  <c r="I122" i="1"/>
  <c r="J122" i="1"/>
  <c r="K122" i="1"/>
  <c r="L122" i="1"/>
  <c r="M122" i="1"/>
  <c r="N122" i="1"/>
  <c r="O122" i="1"/>
  <c r="E123" i="1"/>
  <c r="F123" i="1"/>
  <c r="G123" i="1"/>
  <c r="H123" i="1"/>
  <c r="I123" i="1"/>
  <c r="J123" i="1"/>
  <c r="K123" i="1"/>
  <c r="L123" i="1"/>
  <c r="M123" i="1"/>
  <c r="N123" i="1"/>
  <c r="O123" i="1"/>
  <c r="E124" i="1"/>
  <c r="F124" i="1"/>
  <c r="G124" i="1"/>
  <c r="H124" i="1"/>
  <c r="I124" i="1"/>
  <c r="J124" i="1"/>
  <c r="K124" i="1"/>
  <c r="L124" i="1"/>
  <c r="M124" i="1"/>
  <c r="N124" i="1"/>
  <c r="O124" i="1"/>
  <c r="E125" i="1"/>
  <c r="F125" i="1"/>
  <c r="G125" i="1"/>
  <c r="H125" i="1"/>
  <c r="I125" i="1"/>
  <c r="J125" i="1"/>
  <c r="K125" i="1"/>
  <c r="L125" i="1"/>
  <c r="M125" i="1"/>
  <c r="N125" i="1"/>
  <c r="O125" i="1"/>
  <c r="E126" i="1"/>
  <c r="F126" i="1"/>
  <c r="G126" i="1"/>
  <c r="H126" i="1"/>
  <c r="I126" i="1"/>
  <c r="J126" i="1"/>
  <c r="K126" i="1"/>
  <c r="L126" i="1"/>
  <c r="M126" i="1"/>
  <c r="N126" i="1"/>
  <c r="O126" i="1"/>
  <c r="E127" i="1"/>
  <c r="F127" i="1"/>
  <c r="G127" i="1"/>
  <c r="H127" i="1"/>
  <c r="I127" i="1"/>
  <c r="J127" i="1"/>
  <c r="K127" i="1"/>
  <c r="L127" i="1"/>
  <c r="M127" i="1"/>
  <c r="N127" i="1"/>
  <c r="O127" i="1"/>
  <c r="E128" i="1"/>
  <c r="F128" i="1"/>
  <c r="G128" i="1"/>
  <c r="H128" i="1"/>
  <c r="I128" i="1"/>
  <c r="J128" i="1"/>
  <c r="K128" i="1"/>
  <c r="L128" i="1"/>
  <c r="M128" i="1"/>
  <c r="N128" i="1"/>
  <c r="O128" i="1"/>
  <c r="E129" i="1"/>
  <c r="F129" i="1"/>
  <c r="G129" i="1"/>
  <c r="H129" i="1"/>
  <c r="I129" i="1"/>
  <c r="J129" i="1"/>
  <c r="K129" i="1"/>
  <c r="L129" i="1"/>
  <c r="M129" i="1"/>
  <c r="N129" i="1"/>
  <c r="O129" i="1"/>
  <c r="E130" i="1"/>
  <c r="F130" i="1"/>
  <c r="G130" i="1"/>
  <c r="H130" i="1"/>
  <c r="I130" i="1"/>
  <c r="J130" i="1"/>
  <c r="K130" i="1"/>
  <c r="L130" i="1"/>
  <c r="M130" i="1"/>
  <c r="N130" i="1"/>
  <c r="O130" i="1"/>
  <c r="E131" i="1"/>
  <c r="F131" i="1"/>
  <c r="G131" i="1"/>
  <c r="H131" i="1"/>
  <c r="I131" i="1"/>
  <c r="J131" i="1"/>
  <c r="K131" i="1"/>
  <c r="L131" i="1"/>
  <c r="M131" i="1"/>
  <c r="N131" i="1"/>
  <c r="O131" i="1"/>
  <c r="O92" i="1"/>
  <c r="N92" i="1"/>
  <c r="M92" i="1"/>
  <c r="L92" i="1"/>
  <c r="K92" i="1"/>
  <c r="J92" i="1"/>
  <c r="I92" i="1"/>
  <c r="H92" i="1"/>
  <c r="G92" i="1"/>
  <c r="F92" i="1"/>
  <c r="E92" i="1"/>
  <c r="B94" i="4" l="1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92" i="3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92" i="1"/>
  <c r="F65" i="3" l="1"/>
  <c r="G65" i="3"/>
  <c r="H65" i="3"/>
  <c r="I65" i="3"/>
  <c r="J65" i="3"/>
  <c r="K65" i="3"/>
  <c r="L65" i="3"/>
  <c r="M65" i="3"/>
  <c r="N65" i="3"/>
  <c r="O65" i="3"/>
  <c r="P65" i="3"/>
  <c r="R65" i="3"/>
  <c r="T65" i="3"/>
  <c r="U65" i="3"/>
  <c r="V65" i="3"/>
  <c r="W65" i="3"/>
  <c r="X65" i="3"/>
  <c r="E65" i="3"/>
  <c r="F65" i="1"/>
  <c r="G65" i="1"/>
  <c r="H65" i="1"/>
  <c r="I65" i="1"/>
  <c r="J65" i="1"/>
  <c r="K65" i="1"/>
  <c r="L65" i="1"/>
  <c r="M65" i="1"/>
  <c r="N65" i="1"/>
  <c r="O65" i="1"/>
  <c r="P65" i="1"/>
  <c r="R65" i="1"/>
  <c r="T65" i="1"/>
  <c r="U65" i="1"/>
  <c r="V65" i="1"/>
  <c r="W65" i="1"/>
  <c r="X65" i="1"/>
  <c r="E65" i="1"/>
  <c r="F65" i="4"/>
  <c r="G65" i="4"/>
  <c r="H65" i="4"/>
  <c r="I65" i="4"/>
  <c r="J65" i="4"/>
  <c r="K65" i="4"/>
  <c r="L65" i="4"/>
  <c r="M65" i="4"/>
  <c r="N65" i="4"/>
  <c r="O65" i="4"/>
  <c r="P65" i="4"/>
  <c r="Q65" i="4"/>
  <c r="S65" i="4"/>
  <c r="U65" i="4"/>
  <c r="V65" i="4"/>
  <c r="W65" i="4"/>
  <c r="X65" i="4"/>
  <c r="Y65" i="4"/>
  <c r="E65" i="4"/>
  <c r="X25" i="4" l="1"/>
  <c r="X93" i="4" s="1"/>
  <c r="X26" i="4"/>
  <c r="X94" i="4" s="1"/>
  <c r="X27" i="4"/>
  <c r="X95" i="4" s="1"/>
  <c r="X28" i="4"/>
  <c r="X96" i="4" s="1"/>
  <c r="X29" i="4"/>
  <c r="X97" i="4" s="1"/>
  <c r="X30" i="4"/>
  <c r="X98" i="4" s="1"/>
  <c r="X31" i="4"/>
  <c r="X99" i="4" s="1"/>
  <c r="X32" i="4"/>
  <c r="X100" i="4" s="1"/>
  <c r="X33" i="4"/>
  <c r="X101" i="4" s="1"/>
  <c r="X34" i="4"/>
  <c r="X102" i="4" s="1"/>
  <c r="X35" i="4"/>
  <c r="X103" i="4" s="1"/>
  <c r="X36" i="4"/>
  <c r="X104" i="4" s="1"/>
  <c r="X37" i="4"/>
  <c r="X105" i="4" s="1"/>
  <c r="X38" i="4"/>
  <c r="X106" i="4" s="1"/>
  <c r="X39" i="4"/>
  <c r="X107" i="4" s="1"/>
  <c r="X40" i="4"/>
  <c r="X108" i="4" s="1"/>
  <c r="X41" i="4"/>
  <c r="X109" i="4" s="1"/>
  <c r="X42" i="4"/>
  <c r="X110" i="4" s="1"/>
  <c r="X43" i="4"/>
  <c r="X111" i="4" s="1"/>
  <c r="X44" i="4"/>
  <c r="X112" i="4" s="1"/>
  <c r="X45" i="4"/>
  <c r="X113" i="4" s="1"/>
  <c r="X46" i="4"/>
  <c r="X114" i="4" s="1"/>
  <c r="X47" i="4"/>
  <c r="X115" i="4" s="1"/>
  <c r="X48" i="4"/>
  <c r="X116" i="4" s="1"/>
  <c r="X49" i="4"/>
  <c r="X117" i="4" s="1"/>
  <c r="X50" i="4"/>
  <c r="X118" i="4" s="1"/>
  <c r="X51" i="4"/>
  <c r="X119" i="4" s="1"/>
  <c r="X52" i="4"/>
  <c r="X120" i="4" s="1"/>
  <c r="X53" i="4"/>
  <c r="X121" i="4" s="1"/>
  <c r="X54" i="4"/>
  <c r="X122" i="4" s="1"/>
  <c r="X55" i="4"/>
  <c r="X123" i="4" s="1"/>
  <c r="X56" i="4"/>
  <c r="X124" i="4" s="1"/>
  <c r="X57" i="4"/>
  <c r="X125" i="4" s="1"/>
  <c r="X58" i="4"/>
  <c r="X126" i="4" s="1"/>
  <c r="X59" i="4"/>
  <c r="X127" i="4" s="1"/>
  <c r="X60" i="4"/>
  <c r="X128" i="4" s="1"/>
  <c r="X61" i="4"/>
  <c r="X129" i="4" s="1"/>
  <c r="X62" i="4"/>
  <c r="X130" i="4" s="1"/>
  <c r="X63" i="4"/>
  <c r="X131" i="4" s="1"/>
  <c r="X92" i="4"/>
  <c r="W25" i="4"/>
  <c r="W93" i="4" s="1"/>
  <c r="W26" i="4"/>
  <c r="W94" i="4" s="1"/>
  <c r="W27" i="4"/>
  <c r="W95" i="4" s="1"/>
  <c r="W28" i="4"/>
  <c r="W96" i="4" s="1"/>
  <c r="W29" i="4"/>
  <c r="W97" i="4" s="1"/>
  <c r="W30" i="4"/>
  <c r="W98" i="4" s="1"/>
  <c r="W31" i="4"/>
  <c r="W99" i="4" s="1"/>
  <c r="W32" i="4"/>
  <c r="W100" i="4" s="1"/>
  <c r="W33" i="4"/>
  <c r="W101" i="4" s="1"/>
  <c r="W34" i="4"/>
  <c r="W102" i="4" s="1"/>
  <c r="W35" i="4"/>
  <c r="W103" i="4" s="1"/>
  <c r="W36" i="4"/>
  <c r="W104" i="4" s="1"/>
  <c r="W37" i="4"/>
  <c r="W105" i="4" s="1"/>
  <c r="W38" i="4"/>
  <c r="W106" i="4" s="1"/>
  <c r="W39" i="4"/>
  <c r="W107" i="4" s="1"/>
  <c r="W40" i="4"/>
  <c r="W108" i="4" s="1"/>
  <c r="W41" i="4"/>
  <c r="W109" i="4" s="1"/>
  <c r="W42" i="4"/>
  <c r="W110" i="4" s="1"/>
  <c r="W43" i="4"/>
  <c r="W111" i="4" s="1"/>
  <c r="W44" i="4"/>
  <c r="W112" i="4" s="1"/>
  <c r="W45" i="4"/>
  <c r="W113" i="4" s="1"/>
  <c r="W46" i="4"/>
  <c r="W114" i="4" s="1"/>
  <c r="W47" i="4"/>
  <c r="W115" i="4" s="1"/>
  <c r="W48" i="4"/>
  <c r="W116" i="4" s="1"/>
  <c r="W49" i="4"/>
  <c r="W117" i="4" s="1"/>
  <c r="W50" i="4"/>
  <c r="W118" i="4" s="1"/>
  <c r="W51" i="4"/>
  <c r="W119" i="4" s="1"/>
  <c r="W52" i="4"/>
  <c r="W120" i="4" s="1"/>
  <c r="W53" i="4"/>
  <c r="W121" i="4" s="1"/>
  <c r="W54" i="4"/>
  <c r="W122" i="4" s="1"/>
  <c r="W55" i="4"/>
  <c r="W123" i="4" s="1"/>
  <c r="W56" i="4"/>
  <c r="W124" i="4" s="1"/>
  <c r="W57" i="4"/>
  <c r="W125" i="4" s="1"/>
  <c r="W58" i="4"/>
  <c r="W126" i="4" s="1"/>
  <c r="W59" i="4"/>
  <c r="W127" i="4" s="1"/>
  <c r="W60" i="4"/>
  <c r="W128" i="4" s="1"/>
  <c r="W61" i="4"/>
  <c r="W129" i="4" s="1"/>
  <c r="W62" i="4"/>
  <c r="W130" i="4" s="1"/>
  <c r="W63" i="4"/>
  <c r="W131" i="4" s="1"/>
  <c r="W92" i="4"/>
  <c r="V25" i="4"/>
  <c r="V93" i="4" s="1"/>
  <c r="V26" i="4"/>
  <c r="V94" i="4" s="1"/>
  <c r="V27" i="4"/>
  <c r="V95" i="4" s="1"/>
  <c r="V28" i="4"/>
  <c r="V96" i="4" s="1"/>
  <c r="V29" i="4"/>
  <c r="V97" i="4" s="1"/>
  <c r="V30" i="4"/>
  <c r="V98" i="4" s="1"/>
  <c r="V31" i="4"/>
  <c r="V99" i="4" s="1"/>
  <c r="V32" i="4"/>
  <c r="V100" i="4" s="1"/>
  <c r="V33" i="4"/>
  <c r="V101" i="4" s="1"/>
  <c r="V34" i="4"/>
  <c r="V102" i="4" s="1"/>
  <c r="V35" i="4"/>
  <c r="V103" i="4" s="1"/>
  <c r="V36" i="4"/>
  <c r="V104" i="4" s="1"/>
  <c r="V37" i="4"/>
  <c r="V105" i="4" s="1"/>
  <c r="V38" i="4"/>
  <c r="V106" i="4" s="1"/>
  <c r="V39" i="4"/>
  <c r="V107" i="4" s="1"/>
  <c r="V40" i="4"/>
  <c r="V108" i="4" s="1"/>
  <c r="V41" i="4"/>
  <c r="V109" i="4" s="1"/>
  <c r="V42" i="4"/>
  <c r="V110" i="4" s="1"/>
  <c r="V43" i="4"/>
  <c r="V111" i="4" s="1"/>
  <c r="V44" i="4"/>
  <c r="V112" i="4" s="1"/>
  <c r="V45" i="4"/>
  <c r="V113" i="4" s="1"/>
  <c r="V46" i="4"/>
  <c r="V114" i="4" s="1"/>
  <c r="V47" i="4"/>
  <c r="V115" i="4" s="1"/>
  <c r="V48" i="4"/>
  <c r="V116" i="4" s="1"/>
  <c r="V49" i="4"/>
  <c r="V117" i="4" s="1"/>
  <c r="V50" i="4"/>
  <c r="V118" i="4" s="1"/>
  <c r="V51" i="4"/>
  <c r="V119" i="4" s="1"/>
  <c r="V52" i="4"/>
  <c r="V120" i="4" s="1"/>
  <c r="V53" i="4"/>
  <c r="V121" i="4" s="1"/>
  <c r="V54" i="4"/>
  <c r="V122" i="4" s="1"/>
  <c r="V55" i="4"/>
  <c r="V123" i="4" s="1"/>
  <c r="V56" i="4"/>
  <c r="V124" i="4" s="1"/>
  <c r="V57" i="4"/>
  <c r="V125" i="4" s="1"/>
  <c r="V58" i="4"/>
  <c r="V126" i="4" s="1"/>
  <c r="V59" i="4"/>
  <c r="V127" i="4" s="1"/>
  <c r="V60" i="4"/>
  <c r="V128" i="4" s="1"/>
  <c r="V61" i="4"/>
  <c r="V129" i="4" s="1"/>
  <c r="V62" i="4"/>
  <c r="V130" i="4" s="1"/>
  <c r="V63" i="4"/>
  <c r="V131" i="4" s="1"/>
  <c r="V24" i="4"/>
  <c r="U25" i="4"/>
  <c r="U93" i="4" s="1"/>
  <c r="U94" i="4"/>
  <c r="U27" i="4"/>
  <c r="U95" i="4" s="1"/>
  <c r="U28" i="4"/>
  <c r="U96" i="4" s="1"/>
  <c r="U29" i="4"/>
  <c r="U97" i="4" s="1"/>
  <c r="U30" i="4"/>
  <c r="U98" i="4" s="1"/>
  <c r="U31" i="4"/>
  <c r="U99" i="4" s="1"/>
  <c r="U32" i="4"/>
  <c r="U100" i="4" s="1"/>
  <c r="U33" i="4"/>
  <c r="U101" i="4" s="1"/>
  <c r="U34" i="4"/>
  <c r="U102" i="4" s="1"/>
  <c r="U35" i="4"/>
  <c r="U103" i="4" s="1"/>
  <c r="U36" i="4"/>
  <c r="U104" i="4" s="1"/>
  <c r="U37" i="4"/>
  <c r="U105" i="4" s="1"/>
  <c r="U38" i="4"/>
  <c r="U106" i="4" s="1"/>
  <c r="U39" i="4"/>
  <c r="U107" i="4" s="1"/>
  <c r="U40" i="4"/>
  <c r="U108" i="4" s="1"/>
  <c r="U41" i="4"/>
  <c r="U109" i="4" s="1"/>
  <c r="U42" i="4"/>
  <c r="U110" i="4" s="1"/>
  <c r="U43" i="4"/>
  <c r="U111" i="4" s="1"/>
  <c r="U44" i="4"/>
  <c r="U112" i="4" s="1"/>
  <c r="U45" i="4"/>
  <c r="U113" i="4" s="1"/>
  <c r="U46" i="4"/>
  <c r="U114" i="4" s="1"/>
  <c r="U47" i="4"/>
  <c r="U115" i="4" s="1"/>
  <c r="U48" i="4"/>
  <c r="U116" i="4" s="1"/>
  <c r="U49" i="4"/>
  <c r="U117" i="4" s="1"/>
  <c r="U50" i="4"/>
  <c r="U118" i="4" s="1"/>
  <c r="U51" i="4"/>
  <c r="U119" i="4" s="1"/>
  <c r="U52" i="4"/>
  <c r="U120" i="4" s="1"/>
  <c r="U53" i="4"/>
  <c r="U121" i="4" s="1"/>
  <c r="U54" i="4"/>
  <c r="U122" i="4" s="1"/>
  <c r="U55" i="4"/>
  <c r="U123" i="4" s="1"/>
  <c r="U56" i="4"/>
  <c r="U124" i="4" s="1"/>
  <c r="U57" i="4"/>
  <c r="U125" i="4" s="1"/>
  <c r="U58" i="4"/>
  <c r="U126" i="4" s="1"/>
  <c r="U59" i="4"/>
  <c r="U127" i="4" s="1"/>
  <c r="U60" i="4"/>
  <c r="U128" i="4" s="1"/>
  <c r="U61" i="4"/>
  <c r="U129" i="4" s="1"/>
  <c r="U62" i="4"/>
  <c r="U130" i="4" s="1"/>
  <c r="U63" i="4"/>
  <c r="U131" i="4" s="1"/>
  <c r="U92" i="4"/>
  <c r="W25" i="3"/>
  <c r="W93" i="3" s="1"/>
  <c r="W26" i="3"/>
  <c r="W94" i="3" s="1"/>
  <c r="W27" i="3"/>
  <c r="W95" i="3" s="1"/>
  <c r="W28" i="3"/>
  <c r="W96" i="3" s="1"/>
  <c r="W29" i="3"/>
  <c r="W97" i="3" s="1"/>
  <c r="W30" i="3"/>
  <c r="W98" i="3" s="1"/>
  <c r="W31" i="3"/>
  <c r="W99" i="3" s="1"/>
  <c r="W32" i="3"/>
  <c r="W100" i="3" s="1"/>
  <c r="W33" i="3"/>
  <c r="W101" i="3" s="1"/>
  <c r="W34" i="3"/>
  <c r="W102" i="3" s="1"/>
  <c r="W35" i="3"/>
  <c r="W103" i="3" s="1"/>
  <c r="W36" i="3"/>
  <c r="W104" i="3" s="1"/>
  <c r="W37" i="3"/>
  <c r="W105" i="3" s="1"/>
  <c r="W38" i="3"/>
  <c r="W106" i="3" s="1"/>
  <c r="W39" i="3"/>
  <c r="W107" i="3" s="1"/>
  <c r="W40" i="3"/>
  <c r="W108" i="3" s="1"/>
  <c r="W41" i="3"/>
  <c r="W109" i="3" s="1"/>
  <c r="W42" i="3"/>
  <c r="W110" i="3" s="1"/>
  <c r="W43" i="3"/>
  <c r="W111" i="3" s="1"/>
  <c r="W44" i="3"/>
  <c r="W112" i="3" s="1"/>
  <c r="W45" i="3"/>
  <c r="W113" i="3" s="1"/>
  <c r="W46" i="3"/>
  <c r="W114" i="3" s="1"/>
  <c r="W47" i="3"/>
  <c r="W115" i="3" s="1"/>
  <c r="W48" i="3"/>
  <c r="W116" i="3" s="1"/>
  <c r="W49" i="3"/>
  <c r="W117" i="3" s="1"/>
  <c r="W50" i="3"/>
  <c r="W118" i="3" s="1"/>
  <c r="W51" i="3"/>
  <c r="W119" i="3" s="1"/>
  <c r="W52" i="3"/>
  <c r="W120" i="3" s="1"/>
  <c r="W53" i="3"/>
  <c r="W121" i="3" s="1"/>
  <c r="W54" i="3"/>
  <c r="W122" i="3" s="1"/>
  <c r="W55" i="3"/>
  <c r="W123" i="3" s="1"/>
  <c r="W56" i="3"/>
  <c r="W124" i="3" s="1"/>
  <c r="W57" i="3"/>
  <c r="W125" i="3" s="1"/>
  <c r="W58" i="3"/>
  <c r="W126" i="3" s="1"/>
  <c r="W59" i="3"/>
  <c r="W127" i="3" s="1"/>
  <c r="W60" i="3"/>
  <c r="W128" i="3" s="1"/>
  <c r="W61" i="3"/>
  <c r="W129" i="3" s="1"/>
  <c r="W62" i="3"/>
  <c r="W130" i="3" s="1"/>
  <c r="W63" i="3"/>
  <c r="W131" i="3" s="1"/>
  <c r="W92" i="3"/>
  <c r="V25" i="3"/>
  <c r="V93" i="3" s="1"/>
  <c r="V26" i="3"/>
  <c r="V94" i="3" s="1"/>
  <c r="V27" i="3"/>
  <c r="V95" i="3" s="1"/>
  <c r="V28" i="3"/>
  <c r="V96" i="3" s="1"/>
  <c r="V29" i="3"/>
  <c r="V97" i="3" s="1"/>
  <c r="V30" i="3"/>
  <c r="V98" i="3" s="1"/>
  <c r="V31" i="3"/>
  <c r="V99" i="3" s="1"/>
  <c r="V32" i="3"/>
  <c r="V100" i="3" s="1"/>
  <c r="V33" i="3"/>
  <c r="V101" i="3" s="1"/>
  <c r="V34" i="3"/>
  <c r="V102" i="3" s="1"/>
  <c r="V35" i="3"/>
  <c r="V103" i="3" s="1"/>
  <c r="V36" i="3"/>
  <c r="V104" i="3" s="1"/>
  <c r="V37" i="3"/>
  <c r="V105" i="3" s="1"/>
  <c r="V38" i="3"/>
  <c r="V106" i="3" s="1"/>
  <c r="V39" i="3"/>
  <c r="V107" i="3" s="1"/>
  <c r="V40" i="3"/>
  <c r="V108" i="3" s="1"/>
  <c r="V41" i="3"/>
  <c r="V109" i="3" s="1"/>
  <c r="V42" i="3"/>
  <c r="V110" i="3" s="1"/>
  <c r="V43" i="3"/>
  <c r="V111" i="3" s="1"/>
  <c r="V44" i="3"/>
  <c r="V112" i="3" s="1"/>
  <c r="V45" i="3"/>
  <c r="V113" i="3" s="1"/>
  <c r="V46" i="3"/>
  <c r="V114" i="3" s="1"/>
  <c r="V47" i="3"/>
  <c r="V115" i="3" s="1"/>
  <c r="V48" i="3"/>
  <c r="V116" i="3" s="1"/>
  <c r="V49" i="3"/>
  <c r="V117" i="3" s="1"/>
  <c r="V50" i="3"/>
  <c r="V118" i="3" s="1"/>
  <c r="V51" i="3"/>
  <c r="V119" i="3" s="1"/>
  <c r="V52" i="3"/>
  <c r="V120" i="3" s="1"/>
  <c r="V53" i="3"/>
  <c r="V121" i="3" s="1"/>
  <c r="V54" i="3"/>
  <c r="V122" i="3" s="1"/>
  <c r="V55" i="3"/>
  <c r="V123" i="3" s="1"/>
  <c r="V56" i="3"/>
  <c r="V124" i="3" s="1"/>
  <c r="V57" i="3"/>
  <c r="V125" i="3" s="1"/>
  <c r="V58" i="3"/>
  <c r="V126" i="3" s="1"/>
  <c r="V59" i="3"/>
  <c r="V127" i="3" s="1"/>
  <c r="V60" i="3"/>
  <c r="V128" i="3" s="1"/>
  <c r="V61" i="3"/>
  <c r="V129" i="3" s="1"/>
  <c r="V62" i="3"/>
  <c r="V130" i="3" s="1"/>
  <c r="V63" i="3"/>
  <c r="V131" i="3" s="1"/>
  <c r="V92" i="3"/>
  <c r="U25" i="3"/>
  <c r="U93" i="3" s="1"/>
  <c r="U26" i="3"/>
  <c r="U94" i="3" s="1"/>
  <c r="U27" i="3"/>
  <c r="U95" i="3" s="1"/>
  <c r="U28" i="3"/>
  <c r="U96" i="3" s="1"/>
  <c r="U29" i="3"/>
  <c r="U97" i="3" s="1"/>
  <c r="U30" i="3"/>
  <c r="U98" i="3" s="1"/>
  <c r="U31" i="3"/>
  <c r="U99" i="3" s="1"/>
  <c r="U32" i="3"/>
  <c r="U100" i="3" s="1"/>
  <c r="U33" i="3"/>
  <c r="U101" i="3" s="1"/>
  <c r="U34" i="3"/>
  <c r="U102" i="3" s="1"/>
  <c r="U35" i="3"/>
  <c r="U103" i="3" s="1"/>
  <c r="U36" i="3"/>
  <c r="U104" i="3" s="1"/>
  <c r="U37" i="3"/>
  <c r="U105" i="3" s="1"/>
  <c r="U38" i="3"/>
  <c r="U106" i="3" s="1"/>
  <c r="U39" i="3"/>
  <c r="U107" i="3" s="1"/>
  <c r="U40" i="3"/>
  <c r="U108" i="3" s="1"/>
  <c r="U41" i="3"/>
  <c r="U109" i="3" s="1"/>
  <c r="U42" i="3"/>
  <c r="U110" i="3" s="1"/>
  <c r="U43" i="3"/>
  <c r="U111" i="3" s="1"/>
  <c r="U44" i="3"/>
  <c r="U112" i="3" s="1"/>
  <c r="U45" i="3"/>
  <c r="U113" i="3" s="1"/>
  <c r="U46" i="3"/>
  <c r="U114" i="3" s="1"/>
  <c r="U47" i="3"/>
  <c r="U115" i="3" s="1"/>
  <c r="U48" i="3"/>
  <c r="U116" i="3" s="1"/>
  <c r="U49" i="3"/>
  <c r="U117" i="3" s="1"/>
  <c r="U50" i="3"/>
  <c r="U118" i="3" s="1"/>
  <c r="U51" i="3"/>
  <c r="U119" i="3" s="1"/>
  <c r="U52" i="3"/>
  <c r="U120" i="3" s="1"/>
  <c r="U53" i="3"/>
  <c r="U121" i="3" s="1"/>
  <c r="U54" i="3"/>
  <c r="U122" i="3" s="1"/>
  <c r="U55" i="3"/>
  <c r="U123" i="3" s="1"/>
  <c r="U56" i="3"/>
  <c r="U124" i="3" s="1"/>
  <c r="U57" i="3"/>
  <c r="U125" i="3" s="1"/>
  <c r="U58" i="3"/>
  <c r="U126" i="3" s="1"/>
  <c r="U59" i="3"/>
  <c r="U127" i="3" s="1"/>
  <c r="U60" i="3"/>
  <c r="U128" i="3" s="1"/>
  <c r="U61" i="3"/>
  <c r="U129" i="3" s="1"/>
  <c r="U62" i="3"/>
  <c r="U130" i="3" s="1"/>
  <c r="U63" i="3"/>
  <c r="U131" i="3" s="1"/>
  <c r="U92" i="3"/>
  <c r="T25" i="3"/>
  <c r="T93" i="3" s="1"/>
  <c r="T26" i="3"/>
  <c r="T94" i="3" s="1"/>
  <c r="T27" i="3"/>
  <c r="T95" i="3" s="1"/>
  <c r="T28" i="3"/>
  <c r="T96" i="3" s="1"/>
  <c r="T29" i="3"/>
  <c r="T97" i="3" s="1"/>
  <c r="T30" i="3"/>
  <c r="T98" i="3" s="1"/>
  <c r="T31" i="3"/>
  <c r="T99" i="3" s="1"/>
  <c r="T32" i="3"/>
  <c r="T100" i="3" s="1"/>
  <c r="T33" i="3"/>
  <c r="T101" i="3" s="1"/>
  <c r="T34" i="3"/>
  <c r="T102" i="3" s="1"/>
  <c r="T35" i="3"/>
  <c r="T103" i="3" s="1"/>
  <c r="T36" i="3"/>
  <c r="T104" i="3" s="1"/>
  <c r="T37" i="3"/>
  <c r="T105" i="3" s="1"/>
  <c r="T38" i="3"/>
  <c r="T106" i="3" s="1"/>
  <c r="T39" i="3"/>
  <c r="T107" i="3" s="1"/>
  <c r="T40" i="3"/>
  <c r="T108" i="3" s="1"/>
  <c r="T41" i="3"/>
  <c r="T109" i="3" s="1"/>
  <c r="T42" i="3"/>
  <c r="T110" i="3" s="1"/>
  <c r="T43" i="3"/>
  <c r="T111" i="3" s="1"/>
  <c r="T44" i="3"/>
  <c r="T112" i="3" s="1"/>
  <c r="T45" i="3"/>
  <c r="T113" i="3" s="1"/>
  <c r="T46" i="3"/>
  <c r="T114" i="3" s="1"/>
  <c r="T47" i="3"/>
  <c r="T115" i="3" s="1"/>
  <c r="T48" i="3"/>
  <c r="T116" i="3" s="1"/>
  <c r="T49" i="3"/>
  <c r="T117" i="3" s="1"/>
  <c r="T50" i="3"/>
  <c r="T118" i="3" s="1"/>
  <c r="T51" i="3"/>
  <c r="T119" i="3" s="1"/>
  <c r="T52" i="3"/>
  <c r="T120" i="3" s="1"/>
  <c r="T53" i="3"/>
  <c r="T121" i="3" s="1"/>
  <c r="T54" i="3"/>
  <c r="T122" i="3" s="1"/>
  <c r="T55" i="3"/>
  <c r="T123" i="3" s="1"/>
  <c r="T56" i="3"/>
  <c r="T124" i="3" s="1"/>
  <c r="T57" i="3"/>
  <c r="T125" i="3" s="1"/>
  <c r="T58" i="3"/>
  <c r="T126" i="3" s="1"/>
  <c r="T59" i="3"/>
  <c r="T127" i="3" s="1"/>
  <c r="T60" i="3"/>
  <c r="T128" i="3" s="1"/>
  <c r="T61" i="3"/>
  <c r="T129" i="3" s="1"/>
  <c r="T62" i="3"/>
  <c r="T130" i="3" s="1"/>
  <c r="T63" i="3"/>
  <c r="T131" i="3" s="1"/>
  <c r="T92" i="3"/>
  <c r="W92" i="1"/>
  <c r="V92" i="1"/>
  <c r="U92" i="1"/>
  <c r="T92" i="1"/>
  <c r="W25" i="1"/>
  <c r="W93" i="1" s="1"/>
  <c r="W26" i="1"/>
  <c r="W94" i="1" s="1"/>
  <c r="W27" i="1"/>
  <c r="W95" i="1" s="1"/>
  <c r="W28" i="1"/>
  <c r="W96" i="1" s="1"/>
  <c r="W29" i="1"/>
  <c r="W97" i="1" s="1"/>
  <c r="W30" i="1"/>
  <c r="W98" i="1" s="1"/>
  <c r="W31" i="1"/>
  <c r="W99" i="1" s="1"/>
  <c r="W32" i="1"/>
  <c r="W100" i="1" s="1"/>
  <c r="W33" i="1"/>
  <c r="W101" i="1" s="1"/>
  <c r="W34" i="1"/>
  <c r="W102" i="1" s="1"/>
  <c r="W35" i="1"/>
  <c r="W103" i="1" s="1"/>
  <c r="W36" i="1"/>
  <c r="W104" i="1" s="1"/>
  <c r="W37" i="1"/>
  <c r="W105" i="1" s="1"/>
  <c r="W38" i="1"/>
  <c r="W106" i="1" s="1"/>
  <c r="W39" i="1"/>
  <c r="W107" i="1" s="1"/>
  <c r="W40" i="1"/>
  <c r="W108" i="1" s="1"/>
  <c r="W41" i="1"/>
  <c r="W109" i="1" s="1"/>
  <c r="W42" i="1"/>
  <c r="W110" i="1" s="1"/>
  <c r="W43" i="1"/>
  <c r="W111" i="1" s="1"/>
  <c r="W44" i="1"/>
  <c r="W112" i="1" s="1"/>
  <c r="W45" i="1"/>
  <c r="W113" i="1" s="1"/>
  <c r="W46" i="1"/>
  <c r="W114" i="1" s="1"/>
  <c r="W47" i="1"/>
  <c r="W115" i="1" s="1"/>
  <c r="W48" i="1"/>
  <c r="W116" i="1" s="1"/>
  <c r="W49" i="1"/>
  <c r="W117" i="1" s="1"/>
  <c r="W50" i="1"/>
  <c r="W118" i="1" s="1"/>
  <c r="W51" i="1"/>
  <c r="W119" i="1" s="1"/>
  <c r="W52" i="1"/>
  <c r="W120" i="1" s="1"/>
  <c r="W53" i="1"/>
  <c r="W121" i="1" s="1"/>
  <c r="W54" i="1"/>
  <c r="W122" i="1" s="1"/>
  <c r="W55" i="1"/>
  <c r="W123" i="1" s="1"/>
  <c r="W56" i="1"/>
  <c r="W124" i="1" s="1"/>
  <c r="W57" i="1"/>
  <c r="W125" i="1" s="1"/>
  <c r="W58" i="1"/>
  <c r="W126" i="1" s="1"/>
  <c r="W59" i="1"/>
  <c r="W127" i="1" s="1"/>
  <c r="W60" i="1"/>
  <c r="W128" i="1" s="1"/>
  <c r="W61" i="1"/>
  <c r="W129" i="1" s="1"/>
  <c r="W62" i="1"/>
  <c r="W130" i="1" s="1"/>
  <c r="W63" i="1"/>
  <c r="W131" i="1" s="1"/>
  <c r="V25" i="1"/>
  <c r="V93" i="1" s="1"/>
  <c r="V26" i="1"/>
  <c r="V94" i="1" s="1"/>
  <c r="V27" i="1"/>
  <c r="V95" i="1" s="1"/>
  <c r="V28" i="1"/>
  <c r="V96" i="1" s="1"/>
  <c r="V29" i="1"/>
  <c r="V97" i="1" s="1"/>
  <c r="V30" i="1"/>
  <c r="V98" i="1" s="1"/>
  <c r="V31" i="1"/>
  <c r="V99" i="1" s="1"/>
  <c r="V32" i="1"/>
  <c r="V100" i="1" s="1"/>
  <c r="V33" i="1"/>
  <c r="V101" i="1" s="1"/>
  <c r="V34" i="1"/>
  <c r="V102" i="1" s="1"/>
  <c r="V35" i="1"/>
  <c r="V103" i="1" s="1"/>
  <c r="V36" i="1"/>
  <c r="V104" i="1" s="1"/>
  <c r="V37" i="1"/>
  <c r="V105" i="1" s="1"/>
  <c r="V38" i="1"/>
  <c r="V106" i="1" s="1"/>
  <c r="V39" i="1"/>
  <c r="V107" i="1" s="1"/>
  <c r="V40" i="1"/>
  <c r="V108" i="1" s="1"/>
  <c r="V41" i="1"/>
  <c r="V109" i="1" s="1"/>
  <c r="V42" i="1"/>
  <c r="V110" i="1" s="1"/>
  <c r="V43" i="1"/>
  <c r="V111" i="1" s="1"/>
  <c r="V44" i="1"/>
  <c r="V112" i="1" s="1"/>
  <c r="V45" i="1"/>
  <c r="V113" i="1" s="1"/>
  <c r="V46" i="1"/>
  <c r="V114" i="1" s="1"/>
  <c r="V47" i="1"/>
  <c r="V115" i="1" s="1"/>
  <c r="V48" i="1"/>
  <c r="V116" i="1" s="1"/>
  <c r="V49" i="1"/>
  <c r="V117" i="1" s="1"/>
  <c r="V50" i="1"/>
  <c r="V118" i="1" s="1"/>
  <c r="V51" i="1"/>
  <c r="V119" i="1" s="1"/>
  <c r="V52" i="1"/>
  <c r="V120" i="1" s="1"/>
  <c r="V53" i="1"/>
  <c r="V121" i="1" s="1"/>
  <c r="V54" i="1"/>
  <c r="V122" i="1" s="1"/>
  <c r="V55" i="1"/>
  <c r="V123" i="1" s="1"/>
  <c r="V56" i="1"/>
  <c r="V124" i="1" s="1"/>
  <c r="V57" i="1"/>
  <c r="V125" i="1" s="1"/>
  <c r="V58" i="1"/>
  <c r="V126" i="1" s="1"/>
  <c r="V59" i="1"/>
  <c r="V127" i="1" s="1"/>
  <c r="V60" i="1"/>
  <c r="V128" i="1" s="1"/>
  <c r="V61" i="1"/>
  <c r="V129" i="1" s="1"/>
  <c r="V62" i="1"/>
  <c r="V130" i="1" s="1"/>
  <c r="V63" i="1"/>
  <c r="V131" i="1" s="1"/>
  <c r="U25" i="1"/>
  <c r="U93" i="1" s="1"/>
  <c r="U26" i="1"/>
  <c r="U94" i="1" s="1"/>
  <c r="U27" i="1"/>
  <c r="U95" i="1" s="1"/>
  <c r="U28" i="1"/>
  <c r="U96" i="1" s="1"/>
  <c r="U29" i="1"/>
  <c r="U97" i="1" s="1"/>
  <c r="U30" i="1"/>
  <c r="U98" i="1" s="1"/>
  <c r="U31" i="1"/>
  <c r="U99" i="1" s="1"/>
  <c r="U32" i="1"/>
  <c r="U100" i="1" s="1"/>
  <c r="U33" i="1"/>
  <c r="U101" i="1" s="1"/>
  <c r="U34" i="1"/>
  <c r="U102" i="1" s="1"/>
  <c r="U35" i="1"/>
  <c r="U103" i="1" s="1"/>
  <c r="U36" i="1"/>
  <c r="U104" i="1" s="1"/>
  <c r="U37" i="1"/>
  <c r="U105" i="1" s="1"/>
  <c r="U38" i="1"/>
  <c r="U106" i="1" s="1"/>
  <c r="U39" i="1"/>
  <c r="U107" i="1" s="1"/>
  <c r="U40" i="1"/>
  <c r="U108" i="1" s="1"/>
  <c r="U41" i="1"/>
  <c r="U109" i="1" s="1"/>
  <c r="U42" i="1"/>
  <c r="U110" i="1" s="1"/>
  <c r="U43" i="1"/>
  <c r="U111" i="1" s="1"/>
  <c r="U44" i="1"/>
  <c r="U112" i="1" s="1"/>
  <c r="U45" i="1"/>
  <c r="U113" i="1" s="1"/>
  <c r="U46" i="1"/>
  <c r="U114" i="1" s="1"/>
  <c r="U47" i="1"/>
  <c r="U115" i="1" s="1"/>
  <c r="U48" i="1"/>
  <c r="U116" i="1" s="1"/>
  <c r="U49" i="1"/>
  <c r="U117" i="1" s="1"/>
  <c r="U50" i="1"/>
  <c r="U118" i="1" s="1"/>
  <c r="U51" i="1"/>
  <c r="U119" i="1" s="1"/>
  <c r="U52" i="1"/>
  <c r="U120" i="1" s="1"/>
  <c r="U53" i="1"/>
  <c r="U121" i="1" s="1"/>
  <c r="U54" i="1"/>
  <c r="U122" i="1" s="1"/>
  <c r="U55" i="1"/>
  <c r="U123" i="1" s="1"/>
  <c r="U56" i="1"/>
  <c r="U124" i="1" s="1"/>
  <c r="U57" i="1"/>
  <c r="U125" i="1" s="1"/>
  <c r="U58" i="1"/>
  <c r="U126" i="1" s="1"/>
  <c r="U59" i="1"/>
  <c r="U127" i="1" s="1"/>
  <c r="U60" i="1"/>
  <c r="U128" i="1" s="1"/>
  <c r="U61" i="1"/>
  <c r="U129" i="1" s="1"/>
  <c r="U62" i="1"/>
  <c r="U130" i="1" s="1"/>
  <c r="U63" i="1"/>
  <c r="U131" i="1" s="1"/>
  <c r="T25" i="1"/>
  <c r="T93" i="1" s="1"/>
  <c r="T26" i="1"/>
  <c r="T94" i="1" s="1"/>
  <c r="T27" i="1"/>
  <c r="T95" i="1" s="1"/>
  <c r="T28" i="1"/>
  <c r="T96" i="1" s="1"/>
  <c r="T29" i="1"/>
  <c r="T97" i="1" s="1"/>
  <c r="T30" i="1"/>
  <c r="T98" i="1" s="1"/>
  <c r="T31" i="1"/>
  <c r="T99" i="1" s="1"/>
  <c r="T32" i="1"/>
  <c r="T100" i="1" s="1"/>
  <c r="T33" i="1"/>
  <c r="T101" i="1" s="1"/>
  <c r="T34" i="1"/>
  <c r="T102" i="1" s="1"/>
  <c r="T35" i="1"/>
  <c r="T103" i="1" s="1"/>
  <c r="T36" i="1"/>
  <c r="T104" i="1" s="1"/>
  <c r="T37" i="1"/>
  <c r="T105" i="1" s="1"/>
  <c r="T38" i="1"/>
  <c r="T106" i="1" s="1"/>
  <c r="T39" i="1"/>
  <c r="T107" i="1" s="1"/>
  <c r="T40" i="1"/>
  <c r="T108" i="1" s="1"/>
  <c r="T41" i="1"/>
  <c r="T109" i="1" s="1"/>
  <c r="T42" i="1"/>
  <c r="T110" i="1" s="1"/>
  <c r="T43" i="1"/>
  <c r="T111" i="1" s="1"/>
  <c r="T44" i="1"/>
  <c r="T112" i="1" s="1"/>
  <c r="T45" i="1"/>
  <c r="T113" i="1" s="1"/>
  <c r="T46" i="1"/>
  <c r="T114" i="1" s="1"/>
  <c r="T47" i="1"/>
  <c r="T115" i="1" s="1"/>
  <c r="T48" i="1"/>
  <c r="T116" i="1" s="1"/>
  <c r="T49" i="1"/>
  <c r="T117" i="1" s="1"/>
  <c r="T50" i="1"/>
  <c r="T118" i="1" s="1"/>
  <c r="T51" i="1"/>
  <c r="T119" i="1" s="1"/>
  <c r="T52" i="1"/>
  <c r="T120" i="1" s="1"/>
  <c r="T53" i="1"/>
  <c r="T121" i="1" s="1"/>
  <c r="T54" i="1"/>
  <c r="T122" i="1" s="1"/>
  <c r="T55" i="1"/>
  <c r="T123" i="1" s="1"/>
  <c r="T56" i="1"/>
  <c r="T124" i="1" s="1"/>
  <c r="T57" i="1"/>
  <c r="T125" i="1" s="1"/>
  <c r="T58" i="1"/>
  <c r="T126" i="1" s="1"/>
  <c r="T59" i="1"/>
  <c r="T127" i="1" s="1"/>
  <c r="T60" i="1"/>
  <c r="T128" i="1" s="1"/>
  <c r="T61" i="1"/>
  <c r="T129" i="1" s="1"/>
  <c r="T62" i="1"/>
  <c r="T130" i="1" s="1"/>
  <c r="T63" i="1"/>
  <c r="T131" i="1" s="1"/>
  <c r="V64" i="4" l="1"/>
  <c r="V66" i="4" s="1"/>
  <c r="V134" i="4" s="1"/>
  <c r="V92" i="4"/>
  <c r="X64" i="4"/>
  <c r="X66" i="4" s="1"/>
  <c r="X134" i="4" s="1"/>
  <c r="U64" i="4"/>
  <c r="U66" i="4" s="1"/>
  <c r="U134" i="4" s="1"/>
  <c r="W64" i="4"/>
  <c r="W66" i="4" s="1"/>
  <c r="W134" i="4" s="1"/>
  <c r="U64" i="3"/>
  <c r="U66" i="3" s="1"/>
  <c r="U134" i="3" s="1"/>
  <c r="W64" i="3"/>
  <c r="W66" i="3" s="1"/>
  <c r="W134" i="3" s="1"/>
  <c r="T64" i="3"/>
  <c r="T66" i="3" s="1"/>
  <c r="T134" i="3" s="1"/>
  <c r="V64" i="3"/>
  <c r="V66" i="3" s="1"/>
  <c r="V134" i="3" s="1"/>
  <c r="W64" i="1"/>
  <c r="W66" i="1" s="1"/>
  <c r="W134" i="1" s="1"/>
  <c r="U64" i="1"/>
  <c r="U66" i="1" s="1"/>
  <c r="U134" i="1" s="1"/>
  <c r="T64" i="1"/>
  <c r="T66" i="1" s="1"/>
  <c r="T134" i="1" s="1"/>
  <c r="V64" i="1"/>
  <c r="V66" i="1" s="1"/>
  <c r="V134" i="1" s="1"/>
  <c r="G64" i="4"/>
  <c r="G66" i="4" s="1"/>
  <c r="G134" i="4" s="1"/>
  <c r="H64" i="4"/>
  <c r="H66" i="4" s="1"/>
  <c r="H134" i="4" s="1"/>
  <c r="I64" i="4"/>
  <c r="I66" i="4" s="1"/>
  <c r="I134" i="4" s="1"/>
  <c r="J64" i="4"/>
  <c r="J66" i="4" s="1"/>
  <c r="J134" i="4" s="1"/>
  <c r="K64" i="4"/>
  <c r="K66" i="4" s="1"/>
  <c r="K134" i="4" s="1"/>
  <c r="L64" i="4"/>
  <c r="L66" i="4" s="1"/>
  <c r="L134" i="4" s="1"/>
  <c r="M64" i="4"/>
  <c r="M66" i="4" s="1"/>
  <c r="M134" i="4" s="1"/>
  <c r="N64" i="4"/>
  <c r="N66" i="4" s="1"/>
  <c r="N134" i="4" s="1"/>
  <c r="O64" i="4"/>
  <c r="O66" i="4" s="1"/>
  <c r="O134" i="4" s="1"/>
  <c r="P64" i="4"/>
  <c r="P66" i="4" s="1"/>
  <c r="P134" i="4" s="1"/>
  <c r="F64" i="4"/>
  <c r="F66" i="4" s="1"/>
  <c r="F134" i="4" s="1"/>
  <c r="E64" i="4"/>
  <c r="E66" i="4" s="1"/>
  <c r="E134" i="4" s="1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Q26" i="4"/>
  <c r="Q27" i="4"/>
  <c r="R27" i="4" s="1"/>
  <c r="R95" i="4" s="1"/>
  <c r="Q28" i="4"/>
  <c r="Q29" i="4"/>
  <c r="Q30" i="4"/>
  <c r="Q31" i="4"/>
  <c r="Q32" i="4"/>
  <c r="Q33" i="4"/>
  <c r="Q34" i="4"/>
  <c r="Q35" i="4"/>
  <c r="R35" i="4" s="1"/>
  <c r="R103" i="4" s="1"/>
  <c r="Q36" i="4"/>
  <c r="Q37" i="4"/>
  <c r="Q38" i="4"/>
  <c r="Q39" i="4"/>
  <c r="Q40" i="4"/>
  <c r="Q41" i="4"/>
  <c r="Q42" i="4"/>
  <c r="Q43" i="4"/>
  <c r="R43" i="4" s="1"/>
  <c r="R111" i="4" s="1"/>
  <c r="Q44" i="4"/>
  <c r="Q45" i="4"/>
  <c r="Q46" i="4"/>
  <c r="Q47" i="4"/>
  <c r="Q48" i="4"/>
  <c r="Q49" i="4"/>
  <c r="Q50" i="4"/>
  <c r="Q51" i="4"/>
  <c r="R51" i="4" s="1"/>
  <c r="R119" i="4" s="1"/>
  <c r="Q52" i="4"/>
  <c r="Q53" i="4"/>
  <c r="Q54" i="4"/>
  <c r="Q55" i="4"/>
  <c r="Q56" i="4"/>
  <c r="Q57" i="4"/>
  <c r="Q58" i="4"/>
  <c r="Q59" i="4"/>
  <c r="R59" i="4" s="1"/>
  <c r="R127" i="4" s="1"/>
  <c r="Q60" i="4"/>
  <c r="Q61" i="4"/>
  <c r="Q62" i="4"/>
  <c r="Q63" i="4"/>
  <c r="S25" i="4"/>
  <c r="Q25" i="4"/>
  <c r="R24" i="4"/>
  <c r="R92" i="4" s="1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25" i="3"/>
  <c r="G64" i="3"/>
  <c r="G66" i="3" s="1"/>
  <c r="G134" i="3" s="1"/>
  <c r="H64" i="3"/>
  <c r="H66" i="3" s="1"/>
  <c r="H134" i="3" s="1"/>
  <c r="I64" i="3"/>
  <c r="I66" i="3" s="1"/>
  <c r="I134" i="3" s="1"/>
  <c r="J64" i="3"/>
  <c r="J66" i="3" s="1"/>
  <c r="J134" i="3" s="1"/>
  <c r="K64" i="3"/>
  <c r="K66" i="3" s="1"/>
  <c r="K134" i="3" s="1"/>
  <c r="L64" i="3"/>
  <c r="L66" i="3" s="1"/>
  <c r="L134" i="3" s="1"/>
  <c r="M64" i="3"/>
  <c r="M66" i="3" s="1"/>
  <c r="M134" i="3" s="1"/>
  <c r="N64" i="3"/>
  <c r="N66" i="3" s="1"/>
  <c r="N134" i="3" s="1"/>
  <c r="O64" i="3"/>
  <c r="O66" i="3" s="1"/>
  <c r="O134" i="3" s="1"/>
  <c r="F64" i="3"/>
  <c r="F66" i="3" s="1"/>
  <c r="F134" i="3" s="1"/>
  <c r="E64" i="3"/>
  <c r="E66" i="3" s="1"/>
  <c r="E134" i="3" s="1"/>
  <c r="P26" i="3"/>
  <c r="P27" i="3"/>
  <c r="Q27" i="3" s="1"/>
  <c r="Q95" i="3" s="1"/>
  <c r="P28" i="3"/>
  <c r="Q28" i="3" s="1"/>
  <c r="Q96" i="3" s="1"/>
  <c r="P29" i="3"/>
  <c r="P30" i="3"/>
  <c r="P31" i="3"/>
  <c r="Q31" i="3" s="1"/>
  <c r="Q99" i="3" s="1"/>
  <c r="P32" i="3"/>
  <c r="Q32" i="3" s="1"/>
  <c r="Q100" i="3" s="1"/>
  <c r="P33" i="3"/>
  <c r="P34" i="3"/>
  <c r="P35" i="3"/>
  <c r="Q35" i="3" s="1"/>
  <c r="Q103" i="3" s="1"/>
  <c r="P36" i="3"/>
  <c r="Q36" i="3" s="1"/>
  <c r="Q104" i="3" s="1"/>
  <c r="P37" i="3"/>
  <c r="P38" i="3"/>
  <c r="Q38" i="3" s="1"/>
  <c r="Q106" i="3" s="1"/>
  <c r="P39" i="3"/>
  <c r="Q39" i="3" s="1"/>
  <c r="Q107" i="3" s="1"/>
  <c r="P40" i="3"/>
  <c r="Q40" i="3" s="1"/>
  <c r="Q108" i="3" s="1"/>
  <c r="P41" i="3"/>
  <c r="P42" i="3"/>
  <c r="Q42" i="3" s="1"/>
  <c r="Q110" i="3" s="1"/>
  <c r="P43" i="3"/>
  <c r="Q43" i="3" s="1"/>
  <c r="Q111" i="3" s="1"/>
  <c r="P44" i="3"/>
  <c r="Q44" i="3" s="1"/>
  <c r="Q112" i="3" s="1"/>
  <c r="P45" i="3"/>
  <c r="P46" i="3"/>
  <c r="Q46" i="3" s="1"/>
  <c r="Q114" i="3" s="1"/>
  <c r="P47" i="3"/>
  <c r="Q47" i="3" s="1"/>
  <c r="Q115" i="3" s="1"/>
  <c r="P48" i="3"/>
  <c r="Q48" i="3" s="1"/>
  <c r="Q116" i="3" s="1"/>
  <c r="P49" i="3"/>
  <c r="P50" i="3"/>
  <c r="Q50" i="3" s="1"/>
  <c r="Q118" i="3" s="1"/>
  <c r="P51" i="3"/>
  <c r="Q51" i="3" s="1"/>
  <c r="Q119" i="3" s="1"/>
  <c r="P52" i="3"/>
  <c r="Q52" i="3" s="1"/>
  <c r="Q120" i="3" s="1"/>
  <c r="P53" i="3"/>
  <c r="P54" i="3"/>
  <c r="Q54" i="3" s="1"/>
  <c r="Q122" i="3" s="1"/>
  <c r="P55" i="3"/>
  <c r="Q55" i="3" s="1"/>
  <c r="Q123" i="3" s="1"/>
  <c r="P56" i="3"/>
  <c r="Q56" i="3" s="1"/>
  <c r="Q124" i="3" s="1"/>
  <c r="P57" i="3"/>
  <c r="P58" i="3"/>
  <c r="P59" i="3"/>
  <c r="Q59" i="3" s="1"/>
  <c r="Q127" i="3" s="1"/>
  <c r="P60" i="3"/>
  <c r="Q60" i="3" s="1"/>
  <c r="Q128" i="3" s="1"/>
  <c r="P61" i="3"/>
  <c r="P62" i="3"/>
  <c r="P63" i="3"/>
  <c r="Q63" i="3" s="1"/>
  <c r="Q131" i="3" s="1"/>
  <c r="P25" i="3"/>
  <c r="Q25" i="3" s="1"/>
  <c r="Q93" i="3" s="1"/>
  <c r="S92" i="3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S45" i="1" s="1"/>
  <c r="S113" i="1" s="1"/>
  <c r="R46" i="1"/>
  <c r="R47" i="1"/>
  <c r="R48" i="1"/>
  <c r="R49" i="1"/>
  <c r="R50" i="1"/>
  <c r="R51" i="1"/>
  <c r="R52" i="1"/>
  <c r="R53" i="1"/>
  <c r="S53" i="1" s="1"/>
  <c r="S121" i="1" s="1"/>
  <c r="R54" i="1"/>
  <c r="R55" i="1"/>
  <c r="R56" i="1"/>
  <c r="R57" i="1"/>
  <c r="R58" i="1"/>
  <c r="R59" i="1"/>
  <c r="R60" i="1"/>
  <c r="R61" i="1"/>
  <c r="R62" i="1"/>
  <c r="R63" i="1"/>
  <c r="P26" i="1"/>
  <c r="Q26" i="1" s="1"/>
  <c r="Q94" i="1" s="1"/>
  <c r="P27" i="1"/>
  <c r="Q27" i="1" s="1"/>
  <c r="Q95" i="1" s="1"/>
  <c r="P28" i="1"/>
  <c r="P29" i="1"/>
  <c r="P30" i="1"/>
  <c r="Q30" i="1" s="1"/>
  <c r="Q98" i="1" s="1"/>
  <c r="P31" i="1"/>
  <c r="Q31" i="1" s="1"/>
  <c r="Q99" i="1" s="1"/>
  <c r="P32" i="1"/>
  <c r="P33" i="1"/>
  <c r="P34" i="1"/>
  <c r="Q34" i="1" s="1"/>
  <c r="Q102" i="1" s="1"/>
  <c r="P35" i="1"/>
  <c r="Q35" i="1" s="1"/>
  <c r="Q103" i="1" s="1"/>
  <c r="P36" i="1"/>
  <c r="P37" i="1"/>
  <c r="P38" i="1"/>
  <c r="Q38" i="1" s="1"/>
  <c r="Q106" i="1" s="1"/>
  <c r="P39" i="1"/>
  <c r="Q39" i="1" s="1"/>
  <c r="Q107" i="1" s="1"/>
  <c r="P40" i="1"/>
  <c r="P41" i="1"/>
  <c r="P42" i="1"/>
  <c r="Q42" i="1" s="1"/>
  <c r="Q110" i="1" s="1"/>
  <c r="P43" i="1"/>
  <c r="Q43" i="1" s="1"/>
  <c r="Q111" i="1" s="1"/>
  <c r="P44" i="1"/>
  <c r="P45" i="1"/>
  <c r="P46" i="1"/>
  <c r="Q46" i="1" s="1"/>
  <c r="Q114" i="1" s="1"/>
  <c r="P47" i="1"/>
  <c r="Q47" i="1" s="1"/>
  <c r="Q115" i="1" s="1"/>
  <c r="P48" i="1"/>
  <c r="P49" i="1"/>
  <c r="P50" i="1"/>
  <c r="Q50" i="1" s="1"/>
  <c r="Q118" i="1" s="1"/>
  <c r="P51" i="1"/>
  <c r="Q51" i="1" s="1"/>
  <c r="Q119" i="1" s="1"/>
  <c r="P52" i="1"/>
  <c r="P53" i="1"/>
  <c r="P54" i="1"/>
  <c r="Q54" i="1" s="1"/>
  <c r="Q122" i="1" s="1"/>
  <c r="P55" i="1"/>
  <c r="Q55" i="1" s="1"/>
  <c r="Q123" i="1" s="1"/>
  <c r="P56" i="1"/>
  <c r="P57" i="1"/>
  <c r="P58" i="1"/>
  <c r="Q58" i="1" s="1"/>
  <c r="Q126" i="1" s="1"/>
  <c r="P59" i="1"/>
  <c r="Q59" i="1" s="1"/>
  <c r="Q127" i="1" s="1"/>
  <c r="P60" i="1"/>
  <c r="P61" i="1"/>
  <c r="P62" i="1"/>
  <c r="Q62" i="1" s="1"/>
  <c r="Q130" i="1" s="1"/>
  <c r="P63" i="1"/>
  <c r="Q63" i="1" s="1"/>
  <c r="Q131" i="1" s="1"/>
  <c r="R25" i="1"/>
  <c r="P25" i="1"/>
  <c r="Q24" i="1"/>
  <c r="Q92" i="1" s="1"/>
  <c r="F132" i="4" l="1"/>
  <c r="I132" i="4"/>
  <c r="N132" i="3"/>
  <c r="P132" i="4"/>
  <c r="H132" i="4"/>
  <c r="M132" i="3"/>
  <c r="O132" i="4"/>
  <c r="G132" i="4"/>
  <c r="O132" i="3"/>
  <c r="L132" i="3"/>
  <c r="N132" i="4"/>
  <c r="G132" i="3"/>
  <c r="K132" i="3"/>
  <c r="M132" i="4"/>
  <c r="J132" i="3"/>
  <c r="L132" i="4"/>
  <c r="E132" i="3"/>
  <c r="I132" i="3"/>
  <c r="K132" i="4"/>
  <c r="F132" i="3"/>
  <c r="H132" i="3"/>
  <c r="E132" i="4"/>
  <c r="J132" i="4"/>
  <c r="R102" i="3"/>
  <c r="S34" i="3"/>
  <c r="S102" i="3" s="1"/>
  <c r="P109" i="1"/>
  <c r="Q41" i="1"/>
  <c r="Q109" i="1" s="1"/>
  <c r="R123" i="1"/>
  <c r="S55" i="1"/>
  <c r="S123" i="1" s="1"/>
  <c r="R99" i="1"/>
  <c r="S31" i="1"/>
  <c r="S99" i="1" s="1"/>
  <c r="R125" i="3"/>
  <c r="S57" i="3"/>
  <c r="S125" i="3" s="1"/>
  <c r="R117" i="3"/>
  <c r="S49" i="3"/>
  <c r="S117" i="3" s="1"/>
  <c r="R109" i="3"/>
  <c r="S41" i="3"/>
  <c r="S109" i="3" s="1"/>
  <c r="R101" i="3"/>
  <c r="S33" i="3"/>
  <c r="S101" i="3" s="1"/>
  <c r="Q126" i="4"/>
  <c r="R58" i="4"/>
  <c r="R126" i="4" s="1"/>
  <c r="Q118" i="4"/>
  <c r="R50" i="4"/>
  <c r="R118" i="4" s="1"/>
  <c r="Q102" i="4"/>
  <c r="R34" i="4"/>
  <c r="R102" i="4" s="1"/>
  <c r="S124" i="4"/>
  <c r="T56" i="4"/>
  <c r="T124" i="4" s="1"/>
  <c r="S116" i="4"/>
  <c r="T48" i="4"/>
  <c r="T116" i="4" s="1"/>
  <c r="S108" i="4"/>
  <c r="T40" i="4"/>
  <c r="T108" i="4" s="1"/>
  <c r="S100" i="4"/>
  <c r="T32" i="4"/>
  <c r="T100" i="4" s="1"/>
  <c r="P124" i="1"/>
  <c r="Q56" i="1"/>
  <c r="Q124" i="1" s="1"/>
  <c r="P116" i="1"/>
  <c r="Q48" i="1"/>
  <c r="Q116" i="1" s="1"/>
  <c r="P108" i="1"/>
  <c r="Q40" i="1"/>
  <c r="Q108" i="1" s="1"/>
  <c r="P100" i="1"/>
  <c r="Q32" i="1"/>
  <c r="Q100" i="1" s="1"/>
  <c r="R130" i="1"/>
  <c r="S62" i="1"/>
  <c r="S130" i="1" s="1"/>
  <c r="R122" i="1"/>
  <c r="S54" i="1"/>
  <c r="S122" i="1" s="1"/>
  <c r="R114" i="1"/>
  <c r="S46" i="1"/>
  <c r="S114" i="1" s="1"/>
  <c r="R106" i="1"/>
  <c r="S38" i="1"/>
  <c r="S106" i="1" s="1"/>
  <c r="R98" i="1"/>
  <c r="S30" i="1"/>
  <c r="S98" i="1" s="1"/>
  <c r="P130" i="3"/>
  <c r="Q62" i="3"/>
  <c r="Q130" i="3" s="1"/>
  <c r="P98" i="3"/>
  <c r="Q30" i="3"/>
  <c r="Q98" i="3" s="1"/>
  <c r="R124" i="3"/>
  <c r="S56" i="3"/>
  <c r="S124" i="3" s="1"/>
  <c r="R116" i="3"/>
  <c r="S48" i="3"/>
  <c r="S116" i="3" s="1"/>
  <c r="R108" i="3"/>
  <c r="S40" i="3"/>
  <c r="S108" i="3" s="1"/>
  <c r="R100" i="3"/>
  <c r="S32" i="3"/>
  <c r="S100" i="3" s="1"/>
  <c r="Q125" i="4"/>
  <c r="R57" i="4"/>
  <c r="R125" i="4" s="1"/>
  <c r="Q117" i="4"/>
  <c r="R49" i="4"/>
  <c r="R117" i="4" s="1"/>
  <c r="Q109" i="4"/>
  <c r="R41" i="4"/>
  <c r="R109" i="4" s="1"/>
  <c r="Q101" i="4"/>
  <c r="R33" i="4"/>
  <c r="R101" i="4" s="1"/>
  <c r="S131" i="4"/>
  <c r="T63" i="4"/>
  <c r="T131" i="4" s="1"/>
  <c r="S123" i="4"/>
  <c r="T55" i="4"/>
  <c r="T123" i="4" s="1"/>
  <c r="S115" i="4"/>
  <c r="T47" i="4"/>
  <c r="T115" i="4" s="1"/>
  <c r="S107" i="4"/>
  <c r="T39" i="4"/>
  <c r="T107" i="4" s="1"/>
  <c r="S99" i="4"/>
  <c r="T31" i="4"/>
  <c r="T99" i="4" s="1"/>
  <c r="R116" i="1"/>
  <c r="S48" i="1"/>
  <c r="S116" i="1" s="1"/>
  <c r="R118" i="3"/>
  <c r="S50" i="3"/>
  <c r="S118" i="3" s="1"/>
  <c r="P117" i="1"/>
  <c r="Q49" i="1"/>
  <c r="Q117" i="1" s="1"/>
  <c r="R115" i="1"/>
  <c r="S47" i="1"/>
  <c r="S115" i="1" s="1"/>
  <c r="Q110" i="4"/>
  <c r="R42" i="4"/>
  <c r="R110" i="4" s="1"/>
  <c r="R129" i="1"/>
  <c r="S61" i="1"/>
  <c r="S129" i="1" s="1"/>
  <c r="R105" i="1"/>
  <c r="S37" i="1"/>
  <c r="S105" i="1" s="1"/>
  <c r="R97" i="1"/>
  <c r="S29" i="1"/>
  <c r="S97" i="1" s="1"/>
  <c r="P129" i="3"/>
  <c r="Q61" i="3"/>
  <c r="Q129" i="3" s="1"/>
  <c r="P121" i="3"/>
  <c r="Q53" i="3"/>
  <c r="Q121" i="3" s="1"/>
  <c r="P113" i="3"/>
  <c r="Q45" i="3"/>
  <c r="Q113" i="3" s="1"/>
  <c r="P105" i="3"/>
  <c r="Q37" i="3"/>
  <c r="Q105" i="3" s="1"/>
  <c r="P97" i="3"/>
  <c r="Q29" i="3"/>
  <c r="Q97" i="3" s="1"/>
  <c r="R131" i="3"/>
  <c r="S63" i="3"/>
  <c r="S131" i="3" s="1"/>
  <c r="R123" i="3"/>
  <c r="S55" i="3"/>
  <c r="S123" i="3" s="1"/>
  <c r="R115" i="3"/>
  <c r="S47" i="3"/>
  <c r="S115" i="3" s="1"/>
  <c r="R107" i="3"/>
  <c r="S39" i="3"/>
  <c r="S107" i="3" s="1"/>
  <c r="R99" i="3"/>
  <c r="S31" i="3"/>
  <c r="S99" i="3" s="1"/>
  <c r="Q124" i="4"/>
  <c r="R56" i="4"/>
  <c r="R124" i="4" s="1"/>
  <c r="Q116" i="4"/>
  <c r="R48" i="4"/>
  <c r="R116" i="4" s="1"/>
  <c r="Q108" i="4"/>
  <c r="R40" i="4"/>
  <c r="R108" i="4" s="1"/>
  <c r="Q100" i="4"/>
  <c r="R32" i="4"/>
  <c r="R100" i="4" s="1"/>
  <c r="S130" i="4"/>
  <c r="T62" i="4"/>
  <c r="T130" i="4" s="1"/>
  <c r="S122" i="4"/>
  <c r="T54" i="4"/>
  <c r="T122" i="4" s="1"/>
  <c r="S114" i="4"/>
  <c r="T46" i="4"/>
  <c r="T114" i="4" s="1"/>
  <c r="S106" i="4"/>
  <c r="T38" i="4"/>
  <c r="T106" i="4" s="1"/>
  <c r="S98" i="4"/>
  <c r="T30" i="4"/>
  <c r="T98" i="4" s="1"/>
  <c r="R100" i="1"/>
  <c r="S32" i="1"/>
  <c r="S100" i="1" s="1"/>
  <c r="P101" i="1"/>
  <c r="Q33" i="1"/>
  <c r="Q101" i="1" s="1"/>
  <c r="R107" i="1"/>
  <c r="S39" i="1"/>
  <c r="S107" i="1" s="1"/>
  <c r="R106" i="3"/>
  <c r="S38" i="3"/>
  <c r="S106" i="3" s="1"/>
  <c r="Q115" i="4"/>
  <c r="R47" i="4"/>
  <c r="R115" i="4" s="1"/>
  <c r="S121" i="4"/>
  <c r="T53" i="4"/>
  <c r="T121" i="4" s="1"/>
  <c r="R126" i="3"/>
  <c r="S58" i="3"/>
  <c r="S126" i="3" s="1"/>
  <c r="P125" i="1"/>
  <c r="Q57" i="1"/>
  <c r="Q125" i="1" s="1"/>
  <c r="R128" i="1"/>
  <c r="S60" i="1"/>
  <c r="S128" i="1" s="1"/>
  <c r="R130" i="3"/>
  <c r="S62" i="3"/>
  <c r="S130" i="3" s="1"/>
  <c r="R114" i="3"/>
  <c r="S46" i="3"/>
  <c r="S114" i="3" s="1"/>
  <c r="Q131" i="4"/>
  <c r="R63" i="4"/>
  <c r="R131" i="4" s="1"/>
  <c r="Q107" i="4"/>
  <c r="R39" i="4"/>
  <c r="R107" i="4" s="1"/>
  <c r="S129" i="4"/>
  <c r="T61" i="4"/>
  <c r="T129" i="4" s="1"/>
  <c r="S113" i="4"/>
  <c r="T45" i="4"/>
  <c r="T113" i="4" s="1"/>
  <c r="S97" i="4"/>
  <c r="T29" i="4"/>
  <c r="T97" i="4" s="1"/>
  <c r="P121" i="1"/>
  <c r="Q53" i="1"/>
  <c r="Q121" i="1" s="1"/>
  <c r="P105" i="1"/>
  <c r="Q37" i="1"/>
  <c r="Q105" i="1" s="1"/>
  <c r="R127" i="1"/>
  <c r="S59" i="1"/>
  <c r="S127" i="1" s="1"/>
  <c r="R119" i="1"/>
  <c r="S51" i="1"/>
  <c r="S119" i="1" s="1"/>
  <c r="R111" i="1"/>
  <c r="S43" i="1"/>
  <c r="S111" i="1" s="1"/>
  <c r="R103" i="1"/>
  <c r="S35" i="1"/>
  <c r="S103" i="1" s="1"/>
  <c r="R129" i="3"/>
  <c r="S61" i="3"/>
  <c r="S129" i="3" s="1"/>
  <c r="R121" i="3"/>
  <c r="S53" i="3"/>
  <c r="S121" i="3" s="1"/>
  <c r="R113" i="3"/>
  <c r="S45" i="3"/>
  <c r="S113" i="3" s="1"/>
  <c r="R105" i="3"/>
  <c r="S37" i="3"/>
  <c r="S105" i="3" s="1"/>
  <c r="R97" i="3"/>
  <c r="S29" i="3"/>
  <c r="S97" i="3" s="1"/>
  <c r="Q130" i="4"/>
  <c r="R62" i="4"/>
  <c r="R130" i="4" s="1"/>
  <c r="Q122" i="4"/>
  <c r="R54" i="4"/>
  <c r="R122" i="4" s="1"/>
  <c r="Q114" i="4"/>
  <c r="R46" i="4"/>
  <c r="R114" i="4" s="1"/>
  <c r="Q106" i="4"/>
  <c r="R38" i="4"/>
  <c r="R106" i="4" s="1"/>
  <c r="Q98" i="4"/>
  <c r="R30" i="4"/>
  <c r="R98" i="4" s="1"/>
  <c r="S128" i="4"/>
  <c r="T60" i="4"/>
  <c r="T128" i="4" s="1"/>
  <c r="S120" i="4"/>
  <c r="T52" i="4"/>
  <c r="T120" i="4" s="1"/>
  <c r="S112" i="4"/>
  <c r="T44" i="4"/>
  <c r="T112" i="4" s="1"/>
  <c r="S104" i="4"/>
  <c r="T36" i="4"/>
  <c r="T104" i="4" s="1"/>
  <c r="S96" i="4"/>
  <c r="T28" i="4"/>
  <c r="T96" i="4" s="1"/>
  <c r="R124" i="1"/>
  <c r="S56" i="1"/>
  <c r="S124" i="1" s="1"/>
  <c r="R120" i="1"/>
  <c r="S52" i="1"/>
  <c r="S120" i="1" s="1"/>
  <c r="R112" i="1"/>
  <c r="S44" i="1"/>
  <c r="S112" i="1" s="1"/>
  <c r="R104" i="1"/>
  <c r="S36" i="1"/>
  <c r="S104" i="1" s="1"/>
  <c r="R96" i="1"/>
  <c r="S28" i="1"/>
  <c r="S96" i="1" s="1"/>
  <c r="R122" i="3"/>
  <c r="S54" i="3"/>
  <c r="S122" i="3" s="1"/>
  <c r="R98" i="3"/>
  <c r="S30" i="3"/>
  <c r="S98" i="3" s="1"/>
  <c r="Q123" i="4"/>
  <c r="R55" i="4"/>
  <c r="R123" i="4" s="1"/>
  <c r="S105" i="4"/>
  <c r="T37" i="4"/>
  <c r="T105" i="4" s="1"/>
  <c r="P129" i="1"/>
  <c r="Q61" i="1"/>
  <c r="Q129" i="1" s="1"/>
  <c r="P113" i="1"/>
  <c r="Q45" i="1"/>
  <c r="Q113" i="1" s="1"/>
  <c r="P97" i="1"/>
  <c r="Q29" i="1"/>
  <c r="Q97" i="1" s="1"/>
  <c r="P128" i="1"/>
  <c r="Q60" i="1"/>
  <c r="Q128" i="1" s="1"/>
  <c r="P120" i="1"/>
  <c r="Q52" i="1"/>
  <c r="Q120" i="1" s="1"/>
  <c r="P112" i="1"/>
  <c r="Q44" i="1"/>
  <c r="Q112" i="1" s="1"/>
  <c r="P104" i="1"/>
  <c r="Q36" i="1"/>
  <c r="Q104" i="1" s="1"/>
  <c r="P96" i="1"/>
  <c r="Q28" i="1"/>
  <c r="Q96" i="1" s="1"/>
  <c r="R126" i="1"/>
  <c r="S58" i="1"/>
  <c r="S126" i="1" s="1"/>
  <c r="R118" i="1"/>
  <c r="S50" i="1"/>
  <c r="S118" i="1" s="1"/>
  <c r="R110" i="1"/>
  <c r="S42" i="1"/>
  <c r="S110" i="1" s="1"/>
  <c r="R102" i="1"/>
  <c r="S34" i="1"/>
  <c r="S102" i="1" s="1"/>
  <c r="P126" i="3"/>
  <c r="Q58" i="3"/>
  <c r="Q126" i="3" s="1"/>
  <c r="P102" i="3"/>
  <c r="Q34" i="3"/>
  <c r="Q102" i="3" s="1"/>
  <c r="R128" i="3"/>
  <c r="S60" i="3"/>
  <c r="S128" i="3" s="1"/>
  <c r="R120" i="3"/>
  <c r="S52" i="3"/>
  <c r="S120" i="3" s="1"/>
  <c r="R112" i="3"/>
  <c r="S44" i="3"/>
  <c r="S112" i="3" s="1"/>
  <c r="R104" i="3"/>
  <c r="S36" i="3"/>
  <c r="S104" i="3" s="1"/>
  <c r="R96" i="3"/>
  <c r="S28" i="3"/>
  <c r="S96" i="3" s="1"/>
  <c r="Q129" i="4"/>
  <c r="R61" i="4"/>
  <c r="R129" i="4" s="1"/>
  <c r="Q121" i="4"/>
  <c r="R53" i="4"/>
  <c r="R121" i="4" s="1"/>
  <c r="Q113" i="4"/>
  <c r="R45" i="4"/>
  <c r="R113" i="4" s="1"/>
  <c r="Q105" i="4"/>
  <c r="R37" i="4"/>
  <c r="R105" i="4" s="1"/>
  <c r="Q97" i="4"/>
  <c r="R29" i="4"/>
  <c r="R97" i="4" s="1"/>
  <c r="S127" i="4"/>
  <c r="T59" i="4"/>
  <c r="T127" i="4" s="1"/>
  <c r="S119" i="4"/>
  <c r="T51" i="4"/>
  <c r="T119" i="4" s="1"/>
  <c r="S111" i="4"/>
  <c r="T43" i="4"/>
  <c r="T111" i="4" s="1"/>
  <c r="S103" i="4"/>
  <c r="T35" i="4"/>
  <c r="T103" i="4" s="1"/>
  <c r="R108" i="1"/>
  <c r="S40" i="1"/>
  <c r="S108" i="1" s="1"/>
  <c r="R131" i="1"/>
  <c r="S63" i="1"/>
  <c r="S131" i="1" s="1"/>
  <c r="Q99" i="4"/>
  <c r="R31" i="4"/>
  <c r="R99" i="4" s="1"/>
  <c r="R125" i="1"/>
  <c r="S57" i="1"/>
  <c r="S125" i="1" s="1"/>
  <c r="R117" i="1"/>
  <c r="S49" i="1"/>
  <c r="S117" i="1" s="1"/>
  <c r="R109" i="1"/>
  <c r="S41" i="1"/>
  <c r="S109" i="1" s="1"/>
  <c r="R101" i="1"/>
  <c r="S33" i="1"/>
  <c r="S101" i="1" s="1"/>
  <c r="P125" i="3"/>
  <c r="Q57" i="3"/>
  <c r="Q125" i="3" s="1"/>
  <c r="P117" i="3"/>
  <c r="Q49" i="3"/>
  <c r="Q117" i="3" s="1"/>
  <c r="P109" i="3"/>
  <c r="Q41" i="3"/>
  <c r="Q109" i="3" s="1"/>
  <c r="P101" i="3"/>
  <c r="Q33" i="3"/>
  <c r="Q101" i="3" s="1"/>
  <c r="R127" i="3"/>
  <c r="S59" i="3"/>
  <c r="S127" i="3" s="1"/>
  <c r="R119" i="3"/>
  <c r="S51" i="3"/>
  <c r="S119" i="3" s="1"/>
  <c r="R111" i="3"/>
  <c r="S43" i="3"/>
  <c r="S111" i="3" s="1"/>
  <c r="R103" i="3"/>
  <c r="S35" i="3"/>
  <c r="S103" i="3" s="1"/>
  <c r="Q128" i="4"/>
  <c r="R60" i="4"/>
  <c r="R128" i="4" s="1"/>
  <c r="Q120" i="4"/>
  <c r="R52" i="4"/>
  <c r="R120" i="4" s="1"/>
  <c r="Q112" i="4"/>
  <c r="R44" i="4"/>
  <c r="R112" i="4" s="1"/>
  <c r="Q104" i="4"/>
  <c r="R36" i="4"/>
  <c r="R104" i="4" s="1"/>
  <c r="Q96" i="4"/>
  <c r="R28" i="4"/>
  <c r="R96" i="4" s="1"/>
  <c r="S126" i="4"/>
  <c r="T58" i="4"/>
  <c r="T126" i="4" s="1"/>
  <c r="S118" i="4"/>
  <c r="T50" i="4"/>
  <c r="T118" i="4" s="1"/>
  <c r="S110" i="4"/>
  <c r="T42" i="4"/>
  <c r="T110" i="4" s="1"/>
  <c r="S102" i="4"/>
  <c r="T34" i="4"/>
  <c r="T102" i="4" s="1"/>
  <c r="R110" i="3"/>
  <c r="S42" i="3"/>
  <c r="S110" i="3" s="1"/>
  <c r="S125" i="4"/>
  <c r="T57" i="4"/>
  <c r="T125" i="4" s="1"/>
  <c r="S117" i="4"/>
  <c r="T49" i="4"/>
  <c r="T117" i="4" s="1"/>
  <c r="S109" i="4"/>
  <c r="T41" i="4"/>
  <c r="T109" i="4" s="1"/>
  <c r="S101" i="4"/>
  <c r="T33" i="4"/>
  <c r="T101" i="4" s="1"/>
  <c r="S95" i="4"/>
  <c r="T27" i="4"/>
  <c r="T95" i="4" s="1"/>
  <c r="S94" i="4"/>
  <c r="T26" i="4"/>
  <c r="T94" i="4" s="1"/>
  <c r="S93" i="4"/>
  <c r="T25" i="4"/>
  <c r="T93" i="4" s="1"/>
  <c r="S92" i="4"/>
  <c r="T24" i="4"/>
  <c r="T92" i="4" s="1"/>
  <c r="Q94" i="4"/>
  <c r="R26" i="4"/>
  <c r="R94" i="4" s="1"/>
  <c r="Q93" i="4"/>
  <c r="R25" i="4"/>
  <c r="R93" i="4" s="1"/>
  <c r="R95" i="3"/>
  <c r="S27" i="3"/>
  <c r="S95" i="3" s="1"/>
  <c r="R94" i="3"/>
  <c r="S26" i="3"/>
  <c r="S94" i="3" s="1"/>
  <c r="R93" i="3"/>
  <c r="S25" i="3"/>
  <c r="S93" i="3" s="1"/>
  <c r="P94" i="3"/>
  <c r="Q26" i="3"/>
  <c r="Q94" i="3" s="1"/>
  <c r="P92" i="3"/>
  <c r="Q92" i="3"/>
  <c r="R95" i="1"/>
  <c r="S27" i="1"/>
  <c r="S95" i="1" s="1"/>
  <c r="R94" i="1"/>
  <c r="S26" i="1"/>
  <c r="S94" i="1" s="1"/>
  <c r="R93" i="1"/>
  <c r="S25" i="1"/>
  <c r="S93" i="1" s="1"/>
  <c r="R92" i="1"/>
  <c r="S24" i="1"/>
  <c r="S92" i="1" s="1"/>
  <c r="P93" i="1"/>
  <c r="Q25" i="1"/>
  <c r="Q93" i="1" s="1"/>
  <c r="X62" i="1"/>
  <c r="P130" i="1"/>
  <c r="X54" i="1"/>
  <c r="P122" i="1"/>
  <c r="X46" i="1"/>
  <c r="P114" i="1"/>
  <c r="X38" i="1"/>
  <c r="P106" i="1"/>
  <c r="X30" i="1"/>
  <c r="P98" i="1"/>
  <c r="X60" i="3"/>
  <c r="P128" i="3"/>
  <c r="X52" i="3"/>
  <c r="P120" i="3"/>
  <c r="X44" i="3"/>
  <c r="P112" i="3"/>
  <c r="X36" i="3"/>
  <c r="P104" i="3"/>
  <c r="X28" i="3"/>
  <c r="P96" i="3"/>
  <c r="X59" i="3"/>
  <c r="P127" i="3"/>
  <c r="X51" i="3"/>
  <c r="P119" i="3"/>
  <c r="X43" i="3"/>
  <c r="P111" i="3"/>
  <c r="X35" i="3"/>
  <c r="P103" i="3"/>
  <c r="X27" i="3"/>
  <c r="P95" i="3"/>
  <c r="X59" i="1"/>
  <c r="P127" i="1"/>
  <c r="X51" i="1"/>
  <c r="P119" i="1"/>
  <c r="X43" i="1"/>
  <c r="P111" i="1"/>
  <c r="X35" i="1"/>
  <c r="P103" i="1"/>
  <c r="X27" i="1"/>
  <c r="P95" i="1"/>
  <c r="X50" i="3"/>
  <c r="P118" i="3"/>
  <c r="X42" i="3"/>
  <c r="P110" i="3"/>
  <c r="X58" i="1"/>
  <c r="P126" i="1"/>
  <c r="X50" i="1"/>
  <c r="P118" i="1"/>
  <c r="X42" i="1"/>
  <c r="P110" i="1"/>
  <c r="X34" i="1"/>
  <c r="P102" i="1"/>
  <c r="X26" i="1"/>
  <c r="P94" i="1"/>
  <c r="X34" i="3"/>
  <c r="X56" i="3"/>
  <c r="P124" i="3"/>
  <c r="X48" i="3"/>
  <c r="P116" i="3"/>
  <c r="X40" i="3"/>
  <c r="P108" i="3"/>
  <c r="X32" i="3"/>
  <c r="P100" i="3"/>
  <c r="X63" i="3"/>
  <c r="P131" i="3"/>
  <c r="X55" i="3"/>
  <c r="P123" i="3"/>
  <c r="X47" i="3"/>
  <c r="P115" i="3"/>
  <c r="X39" i="3"/>
  <c r="P107" i="3"/>
  <c r="X31" i="3"/>
  <c r="P99" i="3"/>
  <c r="X63" i="1"/>
  <c r="P131" i="1"/>
  <c r="X55" i="1"/>
  <c r="P123" i="1"/>
  <c r="X47" i="1"/>
  <c r="P115" i="1"/>
  <c r="X39" i="1"/>
  <c r="P107" i="1"/>
  <c r="X31" i="1"/>
  <c r="P99" i="1"/>
  <c r="X53" i="1"/>
  <c r="R121" i="1"/>
  <c r="X45" i="1"/>
  <c r="R113" i="1"/>
  <c r="X54" i="3"/>
  <c r="P122" i="3"/>
  <c r="X46" i="3"/>
  <c r="P114" i="3"/>
  <c r="X38" i="3"/>
  <c r="P106" i="3"/>
  <c r="Y59" i="4"/>
  <c r="AD59" i="4" s="1"/>
  <c r="Q127" i="4"/>
  <c r="Y51" i="4"/>
  <c r="AD51" i="4" s="1"/>
  <c r="Q119" i="4"/>
  <c r="Y43" i="4"/>
  <c r="AD43" i="4" s="1"/>
  <c r="Q111" i="4"/>
  <c r="Y35" i="4"/>
  <c r="AD35" i="4" s="1"/>
  <c r="Q103" i="4"/>
  <c r="Y27" i="4"/>
  <c r="AD27" i="4" s="1"/>
  <c r="Q95" i="4"/>
  <c r="W132" i="1"/>
  <c r="V132" i="1"/>
  <c r="U132" i="1"/>
  <c r="T132" i="1"/>
  <c r="X24" i="1"/>
  <c r="P92" i="1"/>
  <c r="X25" i="3"/>
  <c r="P93" i="3"/>
  <c r="W132" i="3"/>
  <c r="V132" i="3"/>
  <c r="R92" i="3"/>
  <c r="U132" i="3"/>
  <c r="T132" i="3"/>
  <c r="X132" i="4"/>
  <c r="W132" i="4"/>
  <c r="V132" i="4"/>
  <c r="U132" i="4"/>
  <c r="Y24" i="4"/>
  <c r="Q92" i="4"/>
  <c r="Y62" i="4"/>
  <c r="AD62" i="4" s="1"/>
  <c r="Y54" i="4"/>
  <c r="AD54" i="4" s="1"/>
  <c r="Y46" i="4"/>
  <c r="AD46" i="4" s="1"/>
  <c r="Y38" i="4"/>
  <c r="AD38" i="4" s="1"/>
  <c r="Y30" i="4"/>
  <c r="AD30" i="4" s="1"/>
  <c r="Y57" i="4"/>
  <c r="AD57" i="4" s="1"/>
  <c r="Y49" i="4"/>
  <c r="AD49" i="4" s="1"/>
  <c r="Y41" i="4"/>
  <c r="AD41" i="4" s="1"/>
  <c r="Y33" i="4"/>
  <c r="AD33" i="4" s="1"/>
  <c r="X61" i="1"/>
  <c r="X37" i="1"/>
  <c r="X29" i="1"/>
  <c r="X62" i="3"/>
  <c r="X30" i="3"/>
  <c r="X60" i="1"/>
  <c r="X52" i="1"/>
  <c r="X44" i="1"/>
  <c r="X36" i="1"/>
  <c r="X28" i="1"/>
  <c r="X58" i="3"/>
  <c r="X26" i="3"/>
  <c r="X56" i="1"/>
  <c r="X48" i="1"/>
  <c r="X40" i="1"/>
  <c r="X32" i="1"/>
  <c r="R64" i="3"/>
  <c r="R66" i="3" s="1"/>
  <c r="R134" i="3" s="1"/>
  <c r="Y58" i="4"/>
  <c r="AD58" i="4" s="1"/>
  <c r="Y50" i="4"/>
  <c r="AD50" i="4" s="1"/>
  <c r="Y42" i="4"/>
  <c r="AD42" i="4" s="1"/>
  <c r="Y34" i="4"/>
  <c r="AD34" i="4" s="1"/>
  <c r="Y26" i="4"/>
  <c r="AD26" i="4" s="1"/>
  <c r="X25" i="1"/>
  <c r="X57" i="1"/>
  <c r="X49" i="1"/>
  <c r="X41" i="1"/>
  <c r="X33" i="1"/>
  <c r="P64" i="3"/>
  <c r="P66" i="3" s="1"/>
  <c r="P134" i="3" s="1"/>
  <c r="Y25" i="4"/>
  <c r="AD25" i="4" s="1"/>
  <c r="Y63" i="4"/>
  <c r="AD63" i="4" s="1"/>
  <c r="Y55" i="4"/>
  <c r="AD55" i="4" s="1"/>
  <c r="Y47" i="4"/>
  <c r="AD47" i="4" s="1"/>
  <c r="Y39" i="4"/>
  <c r="AD39" i="4" s="1"/>
  <c r="Y31" i="4"/>
  <c r="AD31" i="4" s="1"/>
  <c r="Y60" i="4"/>
  <c r="AD60" i="4" s="1"/>
  <c r="Y56" i="4"/>
  <c r="AD56" i="4" s="1"/>
  <c r="Y52" i="4"/>
  <c r="AD52" i="4" s="1"/>
  <c r="Y48" i="4"/>
  <c r="AD48" i="4" s="1"/>
  <c r="Y44" i="4"/>
  <c r="AD44" i="4" s="1"/>
  <c r="Y40" i="4"/>
  <c r="AD40" i="4" s="1"/>
  <c r="Y36" i="4"/>
  <c r="AD36" i="4" s="1"/>
  <c r="Y32" i="4"/>
  <c r="AD32" i="4" s="1"/>
  <c r="Y28" i="4"/>
  <c r="AD28" i="4" s="1"/>
  <c r="Y61" i="4"/>
  <c r="AD61" i="4" s="1"/>
  <c r="Y53" i="4"/>
  <c r="AD53" i="4" s="1"/>
  <c r="Y45" i="4"/>
  <c r="AD45" i="4" s="1"/>
  <c r="Y37" i="4"/>
  <c r="AD37" i="4" s="1"/>
  <c r="Y29" i="4"/>
  <c r="AD29" i="4" s="1"/>
  <c r="Q64" i="4"/>
  <c r="Q66" i="4" s="1"/>
  <c r="Q134" i="4" s="1"/>
  <c r="X57" i="3"/>
  <c r="X49" i="3"/>
  <c r="X41" i="3"/>
  <c r="X33" i="3"/>
  <c r="S64" i="4"/>
  <c r="S66" i="4" s="1"/>
  <c r="S134" i="4" s="1"/>
  <c r="X61" i="3"/>
  <c r="X53" i="3"/>
  <c r="X45" i="3"/>
  <c r="X37" i="3"/>
  <c r="X29" i="3"/>
  <c r="E64" i="1"/>
  <c r="E66" i="1" s="1"/>
  <c r="E134" i="1" s="1"/>
  <c r="R64" i="1"/>
  <c r="R66" i="1" s="1"/>
  <c r="R134" i="1" s="1"/>
  <c r="K64" i="1"/>
  <c r="K66" i="1" s="1"/>
  <c r="K134" i="1" s="1"/>
  <c r="L64" i="1"/>
  <c r="L66" i="1" s="1"/>
  <c r="L134" i="1" s="1"/>
  <c r="M64" i="1"/>
  <c r="M66" i="1" s="1"/>
  <c r="M134" i="1" s="1"/>
  <c r="N64" i="1"/>
  <c r="N66" i="1" s="1"/>
  <c r="N134" i="1" s="1"/>
  <c r="O64" i="1"/>
  <c r="O66" i="1" s="1"/>
  <c r="O134" i="1" s="1"/>
  <c r="J64" i="1"/>
  <c r="J66" i="1" s="1"/>
  <c r="J134" i="1" s="1"/>
  <c r="I64" i="1"/>
  <c r="I66" i="1" s="1"/>
  <c r="I134" i="1" s="1"/>
  <c r="H64" i="1"/>
  <c r="H66" i="1" s="1"/>
  <c r="H134" i="1" s="1"/>
  <c r="G64" i="1"/>
  <c r="G66" i="1" s="1"/>
  <c r="G134" i="1" s="1"/>
  <c r="F64" i="1"/>
  <c r="F66" i="1" s="1"/>
  <c r="F134" i="1" s="1"/>
  <c r="P64" i="1"/>
  <c r="P66" i="1" s="1"/>
  <c r="P134" i="1" s="1"/>
  <c r="AD24" i="4" l="1"/>
  <c r="AY24" i="4"/>
  <c r="AW24" i="1"/>
  <c r="AC24" i="1"/>
  <c r="H132" i="1"/>
  <c r="G132" i="1"/>
  <c r="I132" i="1"/>
  <c r="J132" i="1"/>
  <c r="E132" i="1"/>
  <c r="O132" i="1"/>
  <c r="N132" i="1"/>
  <c r="K132" i="1"/>
  <c r="M132" i="1"/>
  <c r="F132" i="1"/>
  <c r="L132" i="1"/>
  <c r="X107" i="3"/>
  <c r="Y39" i="3"/>
  <c r="Y113" i="4"/>
  <c r="Z45" i="4"/>
  <c r="AE45" i="4" s="1"/>
  <c r="X126" i="1"/>
  <c r="Y58" i="1"/>
  <c r="X103" i="1"/>
  <c r="Y35" i="1"/>
  <c r="X95" i="3"/>
  <c r="Y27" i="3"/>
  <c r="X127" i="3"/>
  <c r="Y59" i="3"/>
  <c r="X120" i="3"/>
  <c r="Y52" i="3"/>
  <c r="X114" i="1"/>
  <c r="Y46" i="1"/>
  <c r="Y116" i="4"/>
  <c r="Z48" i="4"/>
  <c r="AE48" i="4" s="1"/>
  <c r="Y117" i="4"/>
  <c r="Z49" i="4"/>
  <c r="AE49" i="4" s="1"/>
  <c r="Y127" i="4"/>
  <c r="Z59" i="4"/>
  <c r="AE59" i="4" s="1"/>
  <c r="Y120" i="4"/>
  <c r="Z52" i="4"/>
  <c r="AE52" i="4" s="1"/>
  <c r="Y129" i="4"/>
  <c r="Z61" i="4"/>
  <c r="AE61" i="4" s="1"/>
  <c r="Y124" i="4"/>
  <c r="Z56" i="4"/>
  <c r="AE56" i="4" s="1"/>
  <c r="Y110" i="4"/>
  <c r="Z42" i="4"/>
  <c r="AE42" i="4" s="1"/>
  <c r="X130" i="3"/>
  <c r="Y62" i="3"/>
  <c r="Y103" i="4"/>
  <c r="Z35" i="4"/>
  <c r="AE35" i="4" s="1"/>
  <c r="Y94" i="4"/>
  <c r="Z26" i="4"/>
  <c r="AE26" i="4" s="1"/>
  <c r="X113" i="1"/>
  <c r="Y45" i="1"/>
  <c r="Y121" i="4"/>
  <c r="Z53" i="4"/>
  <c r="AE53" i="4" s="1"/>
  <c r="Y125" i="4"/>
  <c r="Z57" i="4"/>
  <c r="AE57" i="4" s="1"/>
  <c r="X94" i="3"/>
  <c r="Y26" i="3"/>
  <c r="Y98" i="4"/>
  <c r="Z30" i="4"/>
  <c r="AE30" i="4" s="1"/>
  <c r="X106" i="3"/>
  <c r="Y38" i="3"/>
  <c r="X121" i="1"/>
  <c r="Y53" i="1"/>
  <c r="X123" i="1"/>
  <c r="Y55" i="1"/>
  <c r="X115" i="3"/>
  <c r="Y47" i="3"/>
  <c r="X108" i="3"/>
  <c r="Y40" i="3"/>
  <c r="X97" i="3"/>
  <c r="Y29" i="3"/>
  <c r="X117" i="3"/>
  <c r="Y49" i="3"/>
  <c r="Y96" i="4"/>
  <c r="Z28" i="4"/>
  <c r="AE28" i="4" s="1"/>
  <c r="Y128" i="4"/>
  <c r="Z60" i="4"/>
  <c r="AE60" i="4" s="1"/>
  <c r="X101" i="1"/>
  <c r="Y33" i="1"/>
  <c r="Y118" i="4"/>
  <c r="Z50" i="4"/>
  <c r="AE50" i="4" s="1"/>
  <c r="X126" i="3"/>
  <c r="Y58" i="3"/>
  <c r="X97" i="1"/>
  <c r="Y29" i="1"/>
  <c r="Y106" i="4"/>
  <c r="Z38" i="4"/>
  <c r="AE38" i="4" s="1"/>
  <c r="X102" i="1"/>
  <c r="Y34" i="1"/>
  <c r="X110" i="3"/>
  <c r="Y42" i="3"/>
  <c r="X111" i="1"/>
  <c r="Y43" i="1"/>
  <c r="X103" i="3"/>
  <c r="Y35" i="3"/>
  <c r="X96" i="3"/>
  <c r="Y28" i="3"/>
  <c r="X128" i="3"/>
  <c r="Y60" i="3"/>
  <c r="X122" i="1"/>
  <c r="Y54" i="1"/>
  <c r="Y131" i="4"/>
  <c r="Z63" i="4"/>
  <c r="AE63" i="4" s="1"/>
  <c r="Y93" i="4"/>
  <c r="Z25" i="4"/>
  <c r="AE25" i="4" s="1"/>
  <c r="X125" i="3"/>
  <c r="Y57" i="3"/>
  <c r="Y126" i="4"/>
  <c r="Z58" i="4"/>
  <c r="AE58" i="4" s="1"/>
  <c r="X131" i="1"/>
  <c r="Y63" i="1"/>
  <c r="X116" i="3"/>
  <c r="Y48" i="3"/>
  <c r="X116" i="1"/>
  <c r="Y48" i="1"/>
  <c r="X115" i="1"/>
  <c r="Y47" i="1"/>
  <c r="X101" i="3"/>
  <c r="Y33" i="3"/>
  <c r="X124" i="1"/>
  <c r="Y56" i="1"/>
  <c r="X94" i="1"/>
  <c r="Y26" i="1"/>
  <c r="X105" i="3"/>
  <c r="Y37" i="3"/>
  <c r="X109" i="1"/>
  <c r="Y41" i="1"/>
  <c r="X105" i="1"/>
  <c r="Y37" i="1"/>
  <c r="X93" i="3"/>
  <c r="Y25" i="3"/>
  <c r="X99" i="1"/>
  <c r="Y31" i="1"/>
  <c r="X123" i="3"/>
  <c r="Y55" i="3"/>
  <c r="X113" i="3"/>
  <c r="Y45" i="3"/>
  <c r="Y104" i="4"/>
  <c r="Z36" i="4"/>
  <c r="AE36" i="4" s="1"/>
  <c r="Y107" i="4"/>
  <c r="Z39" i="4"/>
  <c r="AE39" i="4" s="1"/>
  <c r="X117" i="1"/>
  <c r="Y49" i="1"/>
  <c r="X104" i="1"/>
  <c r="Y36" i="1"/>
  <c r="X129" i="1"/>
  <c r="Y61" i="1"/>
  <c r="Y122" i="4"/>
  <c r="Z54" i="4"/>
  <c r="AE54" i="4" s="1"/>
  <c r="X110" i="1"/>
  <c r="Y42" i="1"/>
  <c r="X118" i="3"/>
  <c r="Y50" i="3"/>
  <c r="X119" i="1"/>
  <c r="Y51" i="1"/>
  <c r="X111" i="3"/>
  <c r="Y43" i="3"/>
  <c r="X104" i="3"/>
  <c r="Y36" i="3"/>
  <c r="X98" i="1"/>
  <c r="Y30" i="1"/>
  <c r="X130" i="1"/>
  <c r="Y62" i="1"/>
  <c r="X128" i="1"/>
  <c r="Y60" i="1"/>
  <c r="Y95" i="4"/>
  <c r="Z27" i="4"/>
  <c r="AE27" i="4" s="1"/>
  <c r="X98" i="3"/>
  <c r="Y30" i="3"/>
  <c r="Y99" i="4"/>
  <c r="Z31" i="4"/>
  <c r="AE31" i="4" s="1"/>
  <c r="Y114" i="4"/>
  <c r="Z46" i="4"/>
  <c r="AE46" i="4" s="1"/>
  <c r="X114" i="3"/>
  <c r="Y46" i="3"/>
  <c r="X121" i="3"/>
  <c r="Y53" i="3"/>
  <c r="Y108" i="4"/>
  <c r="Z40" i="4"/>
  <c r="AE40" i="4" s="1"/>
  <c r="X125" i="1"/>
  <c r="Y57" i="1"/>
  <c r="X112" i="1"/>
  <c r="Y44" i="1"/>
  <c r="Y130" i="4"/>
  <c r="Z62" i="4"/>
  <c r="AE62" i="4" s="1"/>
  <c r="Y119" i="4"/>
  <c r="Z51" i="4"/>
  <c r="AE51" i="4" s="1"/>
  <c r="X99" i="3"/>
  <c r="Y31" i="3"/>
  <c r="X100" i="3"/>
  <c r="Y32" i="3"/>
  <c r="Y102" i="4"/>
  <c r="Z34" i="4"/>
  <c r="AE34" i="4" s="1"/>
  <c r="X109" i="3"/>
  <c r="Y41" i="3"/>
  <c r="Y100" i="4"/>
  <c r="Z32" i="4"/>
  <c r="AE32" i="4" s="1"/>
  <c r="X96" i="1"/>
  <c r="Y28" i="1"/>
  <c r="Y111" i="4"/>
  <c r="Z43" i="4"/>
  <c r="AE43" i="4" s="1"/>
  <c r="Y97" i="4"/>
  <c r="Z29" i="4"/>
  <c r="AE29" i="4" s="1"/>
  <c r="Y115" i="4"/>
  <c r="Z47" i="4"/>
  <c r="AE47" i="4" s="1"/>
  <c r="X100" i="1"/>
  <c r="Y32" i="1"/>
  <c r="Y101" i="4"/>
  <c r="Z33" i="4"/>
  <c r="AE33" i="4" s="1"/>
  <c r="X122" i="3"/>
  <c r="Y54" i="3"/>
  <c r="X107" i="1"/>
  <c r="Y39" i="1"/>
  <c r="X131" i="3"/>
  <c r="Y63" i="3"/>
  <c r="X124" i="3"/>
  <c r="Y56" i="3"/>
  <c r="X129" i="3"/>
  <c r="Y61" i="3"/>
  <c r="Y105" i="4"/>
  <c r="Z37" i="4"/>
  <c r="AE37" i="4" s="1"/>
  <c r="Y112" i="4"/>
  <c r="Z44" i="4"/>
  <c r="AE44" i="4" s="1"/>
  <c r="Y123" i="4"/>
  <c r="Z55" i="4"/>
  <c r="AE55" i="4" s="1"/>
  <c r="X93" i="1"/>
  <c r="Y25" i="1"/>
  <c r="X108" i="1"/>
  <c r="Y40" i="1"/>
  <c r="X120" i="1"/>
  <c r="Y52" i="1"/>
  <c r="Y109" i="4"/>
  <c r="Z41" i="4"/>
  <c r="AE41" i="4" s="1"/>
  <c r="X102" i="3"/>
  <c r="Y34" i="3"/>
  <c r="X118" i="1"/>
  <c r="Y50" i="1"/>
  <c r="X95" i="1"/>
  <c r="Y27" i="1"/>
  <c r="X127" i="1"/>
  <c r="Y59" i="1"/>
  <c r="X119" i="3"/>
  <c r="Y51" i="3"/>
  <c r="X112" i="3"/>
  <c r="Y44" i="3"/>
  <c r="X106" i="1"/>
  <c r="Y38" i="1"/>
  <c r="Y92" i="4"/>
  <c r="Z24" i="4"/>
  <c r="AE24" i="4" s="1"/>
  <c r="X92" i="3"/>
  <c r="Y24" i="3"/>
  <c r="AD24" i="3" s="1"/>
  <c r="X92" i="1"/>
  <c r="Y24" i="1"/>
  <c r="AD24" i="1" s="1"/>
  <c r="R132" i="1"/>
  <c r="P132" i="1"/>
  <c r="R132" i="3"/>
  <c r="P132" i="3"/>
  <c r="Y64" i="4"/>
  <c r="Y66" i="4" s="1"/>
  <c r="S132" i="4"/>
  <c r="Q132" i="4"/>
  <c r="X64" i="1"/>
  <c r="X66" i="1" s="1"/>
  <c r="X64" i="3"/>
  <c r="X66" i="3" s="1"/>
  <c r="AZ28" i="4" l="1"/>
  <c r="BA28" i="4" s="1"/>
  <c r="AZ34" i="4"/>
  <c r="BA34" i="4" s="1"/>
  <c r="AZ38" i="4"/>
  <c r="BA38" i="4" s="1"/>
  <c r="AZ44" i="4"/>
  <c r="BA44" i="4" s="1"/>
  <c r="AZ50" i="4"/>
  <c r="BA50" i="4" s="1"/>
  <c r="AZ54" i="4"/>
  <c r="BA54" i="4" s="1"/>
  <c r="AZ60" i="4"/>
  <c r="BA60" i="4" s="1"/>
  <c r="AZ25" i="4"/>
  <c r="BA25" i="4" s="1"/>
  <c r="AZ41" i="4"/>
  <c r="BA41" i="4" s="1"/>
  <c r="AZ57" i="4"/>
  <c r="BA57" i="4" s="1"/>
  <c r="AZ33" i="4"/>
  <c r="BA33" i="4" s="1"/>
  <c r="AZ49" i="4"/>
  <c r="BA49" i="4" s="1"/>
  <c r="AZ40" i="4"/>
  <c r="BA40" i="4" s="1"/>
  <c r="AZ53" i="4"/>
  <c r="BA53" i="4" s="1"/>
  <c r="AZ59" i="4"/>
  <c r="BA59" i="4" s="1"/>
  <c r="AZ47" i="4"/>
  <c r="BA47" i="4" s="1"/>
  <c r="AZ29" i="4"/>
  <c r="BA29" i="4" s="1"/>
  <c r="AZ32" i="4"/>
  <c r="BA32" i="4" s="1"/>
  <c r="AZ35" i="4"/>
  <c r="BA35" i="4" s="1"/>
  <c r="AZ45" i="4"/>
  <c r="BA45" i="4" s="1"/>
  <c r="AZ48" i="4"/>
  <c r="BA48" i="4" s="1"/>
  <c r="AZ51" i="4"/>
  <c r="BA51" i="4" s="1"/>
  <c r="AZ61" i="4"/>
  <c r="BA61" i="4" s="1"/>
  <c r="AZ39" i="4"/>
  <c r="BA39" i="4" s="1"/>
  <c r="AZ55" i="4"/>
  <c r="BA55" i="4" s="1"/>
  <c r="AZ27" i="4"/>
  <c r="BA27" i="4" s="1"/>
  <c r="AZ43" i="4"/>
  <c r="BA43" i="4" s="1"/>
  <c r="AZ56" i="4"/>
  <c r="BA56" i="4" s="1"/>
  <c r="AZ26" i="4"/>
  <c r="BA26" i="4" s="1"/>
  <c r="AZ30" i="4"/>
  <c r="BA30" i="4" s="1"/>
  <c r="AZ36" i="4"/>
  <c r="BA36" i="4" s="1"/>
  <c r="AZ42" i="4"/>
  <c r="BA42" i="4" s="1"/>
  <c r="AZ46" i="4"/>
  <c r="BA46" i="4" s="1"/>
  <c r="AZ52" i="4"/>
  <c r="BA52" i="4" s="1"/>
  <c r="AZ58" i="4"/>
  <c r="BA58" i="4" s="1"/>
  <c r="AZ62" i="4"/>
  <c r="BA62" i="4" s="1"/>
  <c r="AZ37" i="4"/>
  <c r="BA37" i="4" s="1"/>
  <c r="AZ31" i="4"/>
  <c r="BA31" i="4" s="1"/>
  <c r="AZ63" i="4"/>
  <c r="BA63" i="4" s="1"/>
  <c r="AX27" i="3"/>
  <c r="AY27" i="3" s="1"/>
  <c r="AX26" i="3"/>
  <c r="AY26" i="3" s="1"/>
  <c r="AX29" i="3"/>
  <c r="AY29" i="3" s="1"/>
  <c r="AX39" i="3"/>
  <c r="AY39" i="3" s="1"/>
  <c r="AX45" i="3"/>
  <c r="AY45" i="3" s="1"/>
  <c r="AX55" i="3"/>
  <c r="AY55" i="3" s="1"/>
  <c r="AX61" i="3"/>
  <c r="AY61" i="3" s="1"/>
  <c r="AX47" i="3"/>
  <c r="AY47" i="3" s="1"/>
  <c r="AX25" i="3"/>
  <c r="AY25" i="3" s="1"/>
  <c r="AX41" i="3"/>
  <c r="AY41" i="3" s="1"/>
  <c r="AX57" i="3"/>
  <c r="AY57" i="3" s="1"/>
  <c r="AX33" i="3"/>
  <c r="AY33" i="3" s="1"/>
  <c r="AX36" i="3"/>
  <c r="AY36" i="3" s="1"/>
  <c r="AX49" i="3"/>
  <c r="AY49" i="3" s="1"/>
  <c r="AX52" i="3"/>
  <c r="AY52" i="3" s="1"/>
  <c r="AX53" i="3"/>
  <c r="AY53" i="3" s="1"/>
  <c r="AX30" i="3"/>
  <c r="AY30" i="3" s="1"/>
  <c r="AX40" i="3"/>
  <c r="AY40" i="3" s="1"/>
  <c r="AX43" i="3"/>
  <c r="AY43" i="3" s="1"/>
  <c r="AX46" i="3"/>
  <c r="AY46" i="3" s="1"/>
  <c r="AX56" i="3"/>
  <c r="AY56" i="3" s="1"/>
  <c r="AX59" i="3"/>
  <c r="AY59" i="3" s="1"/>
  <c r="AX62" i="3"/>
  <c r="AY62" i="3" s="1"/>
  <c r="AX37" i="3"/>
  <c r="AY37" i="3" s="1"/>
  <c r="AX63" i="3"/>
  <c r="AY63" i="3" s="1"/>
  <c r="AX34" i="3"/>
  <c r="AY34" i="3" s="1"/>
  <c r="AX50" i="3"/>
  <c r="AY50" i="3" s="1"/>
  <c r="AX31" i="3"/>
  <c r="AY31" i="3" s="1"/>
  <c r="AX28" i="3"/>
  <c r="AY28" i="3" s="1"/>
  <c r="AX44" i="3"/>
  <c r="AY44" i="3" s="1"/>
  <c r="AX32" i="3"/>
  <c r="AY32" i="3" s="1"/>
  <c r="AX35" i="3"/>
  <c r="AY35" i="3" s="1"/>
  <c r="AX38" i="3"/>
  <c r="AY38" i="3" s="1"/>
  <c r="AX48" i="3"/>
  <c r="AY48" i="3" s="1"/>
  <c r="AX51" i="3"/>
  <c r="AY51" i="3" s="1"/>
  <c r="AX54" i="3"/>
  <c r="AY54" i="3" s="1"/>
  <c r="AX42" i="3"/>
  <c r="AY42" i="3" s="1"/>
  <c r="AX58" i="3"/>
  <c r="AY58" i="3" s="1"/>
  <c r="AX60" i="3"/>
  <c r="AY60" i="3" s="1"/>
  <c r="AX38" i="1"/>
  <c r="AY38" i="1" s="1"/>
  <c r="AX47" i="1"/>
  <c r="AY47" i="1" s="1"/>
  <c r="AX53" i="1"/>
  <c r="AY53" i="1" s="1"/>
  <c r="AX56" i="1"/>
  <c r="AY56" i="1" s="1"/>
  <c r="AX59" i="1"/>
  <c r="AY59" i="1" s="1"/>
  <c r="AX54" i="1"/>
  <c r="AY54" i="1" s="1"/>
  <c r="AX46" i="1"/>
  <c r="AY46" i="1" s="1"/>
  <c r="AX61" i="1"/>
  <c r="AY61" i="1" s="1"/>
  <c r="AX29" i="1"/>
  <c r="AY29" i="1" s="1"/>
  <c r="AX32" i="1"/>
  <c r="AY32" i="1" s="1"/>
  <c r="AX35" i="1"/>
  <c r="AY35" i="1" s="1"/>
  <c r="AX41" i="1"/>
  <c r="AY41" i="1" s="1"/>
  <c r="AX44" i="1"/>
  <c r="AY44" i="1" s="1"/>
  <c r="AX50" i="1"/>
  <c r="AY50" i="1" s="1"/>
  <c r="AX63" i="1"/>
  <c r="AY63" i="1" s="1"/>
  <c r="AX55" i="1"/>
  <c r="AY55" i="1" s="1"/>
  <c r="AX26" i="1"/>
  <c r="AY26" i="1" s="1"/>
  <c r="AX30" i="1"/>
  <c r="AY30" i="1" s="1"/>
  <c r="AX39" i="1"/>
  <c r="AY39" i="1" s="1"/>
  <c r="AX45" i="1"/>
  <c r="AY45" i="1" s="1"/>
  <c r="AX48" i="1"/>
  <c r="AY48" i="1" s="1"/>
  <c r="AX51" i="1"/>
  <c r="AY51" i="1" s="1"/>
  <c r="AX57" i="1"/>
  <c r="AY57" i="1" s="1"/>
  <c r="AX60" i="1"/>
  <c r="AY60" i="1" s="1"/>
  <c r="AX27" i="1"/>
  <c r="AY27" i="1" s="1"/>
  <c r="AX33" i="1"/>
  <c r="AY33" i="1" s="1"/>
  <c r="AX36" i="1"/>
  <c r="AY36" i="1" s="1"/>
  <c r="AX42" i="1"/>
  <c r="AY42" i="1" s="1"/>
  <c r="AX31" i="1"/>
  <c r="AY31" i="1" s="1"/>
  <c r="AX37" i="1"/>
  <c r="AY37" i="1" s="1"/>
  <c r="AX40" i="1"/>
  <c r="AY40" i="1" s="1"/>
  <c r="AX43" i="1"/>
  <c r="AY43" i="1" s="1"/>
  <c r="AX49" i="1"/>
  <c r="AY49" i="1" s="1"/>
  <c r="AX52" i="1"/>
  <c r="AY52" i="1" s="1"/>
  <c r="AX58" i="1"/>
  <c r="AY58" i="1" s="1"/>
  <c r="AX25" i="1"/>
  <c r="AY25" i="1" s="1"/>
  <c r="AX28" i="1"/>
  <c r="AY28" i="1" s="1"/>
  <c r="AX34" i="1"/>
  <c r="AY34" i="1" s="1"/>
  <c r="AX62" i="1"/>
  <c r="AY62" i="1" s="1"/>
  <c r="Y134" i="4"/>
  <c r="AI20" i="4"/>
  <c r="AZ24" i="4"/>
  <c r="BA24" i="4" s="1"/>
  <c r="X134" i="3"/>
  <c r="AH20" i="3"/>
  <c r="AX24" i="3"/>
  <c r="AY24" i="3" s="1"/>
  <c r="X134" i="1"/>
  <c r="AH20" i="1"/>
  <c r="AX24" i="1"/>
  <c r="AY24" i="1" s="1"/>
  <c r="X132" i="3"/>
  <c r="Y132" i="4"/>
  <c r="X132" i="1"/>
  <c r="BE26" i="1" l="1"/>
  <c r="BF28" i="1" s="1"/>
  <c r="AH22" i="1" s="1"/>
  <c r="BG26" i="4"/>
  <c r="BH28" i="4" s="1"/>
  <c r="AI22" i="4" s="1"/>
  <c r="BE26" i="3"/>
  <c r="BF28" i="3" s="1"/>
  <c r="AH22" i="3" s="1"/>
</calcChain>
</file>

<file path=xl/sharedStrings.xml><?xml version="1.0" encoding="utf-8"?>
<sst xmlns="http://schemas.openxmlformats.org/spreadsheetml/2006/main" count="353" uniqueCount="115">
  <si>
    <t xml:space="preserve"> A　得 点 計</t>
    <rPh sb="3" eb="4">
      <t>エ</t>
    </rPh>
    <rPh sb="5" eb="6">
      <t>テン</t>
    </rPh>
    <rPh sb="7" eb="8">
      <t>ケイ</t>
    </rPh>
    <phoneticPr fontId="1"/>
  </si>
  <si>
    <t xml:space="preserve"> Ｂ　配点×人数</t>
    <rPh sb="3" eb="5">
      <t>ハイテン</t>
    </rPh>
    <rPh sb="6" eb="8">
      <t>ニンズウ</t>
    </rPh>
    <phoneticPr fontId="1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</si>
  <si>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</si>
  <si>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</si>
  <si>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書くこと</t>
    <rPh sb="0" eb="1">
      <t>カ</t>
    </rPh>
    <phoneticPr fontId="1"/>
  </si>
  <si>
    <t>読むこと</t>
    <rPh sb="0" eb="1">
      <t>ヨ</t>
    </rPh>
    <phoneticPr fontId="1"/>
  </si>
  <si>
    <t>話す
こと
聞く
こと</t>
    <rPh sb="0" eb="1">
      <t>ハナ</t>
    </rPh>
    <rPh sb="6" eb="7">
      <t>キ</t>
    </rPh>
    <phoneticPr fontId="1"/>
  </si>
  <si>
    <t>番
号</t>
    <rPh sb="0" eb="1">
      <t>バン</t>
    </rPh>
    <rPh sb="5" eb="6">
      <t>ゴウ</t>
    </rPh>
    <phoneticPr fontId="1"/>
  </si>
  <si>
    <t>問 題 別 得 点 一 覧 表</t>
    <rPh sb="0" eb="1">
      <t>トイ</t>
    </rPh>
    <rPh sb="2" eb="3">
      <t>ダイ</t>
    </rPh>
    <rPh sb="4" eb="5">
      <t>ベツ</t>
    </rPh>
    <rPh sb="6" eb="7">
      <t>エ</t>
    </rPh>
    <rPh sb="8" eb="9">
      <t>テン</t>
    </rPh>
    <rPh sb="10" eb="11">
      <t>イチ</t>
    </rPh>
    <rPh sb="12" eb="13">
      <t>ラン</t>
    </rPh>
    <rPh sb="14" eb="15">
      <t>ヒョウ</t>
    </rPh>
    <phoneticPr fontId="1"/>
  </si>
  <si>
    <t>平均正答率Ａ/Ｂ×100</t>
    <rPh sb="0" eb="2">
      <t>ヘイキン</t>
    </rPh>
    <rPh sb="2" eb="5">
      <t>セイトウリツ</t>
    </rPh>
    <phoneticPr fontId="1"/>
  </si>
  <si>
    <t>言葉・情報・
言語文化</t>
    <rPh sb="0" eb="2">
      <t>コトバ</t>
    </rPh>
    <rPh sb="3" eb="5">
      <t>ジョウホウ</t>
    </rPh>
    <rPh sb="7" eb="9">
      <t>ゲンゴ</t>
    </rPh>
    <rPh sb="9" eb="11">
      <t>ブンカ</t>
    </rPh>
    <phoneticPr fontId="1"/>
  </si>
  <si>
    <t>話す
こと
聞く
こと</t>
    <phoneticPr fontId="1"/>
  </si>
  <si>
    <t xml:space="preserve">          </t>
    <phoneticPr fontId="1"/>
  </si>
  <si>
    <t xml:space="preserve">          </t>
    <phoneticPr fontId="1"/>
  </si>
  <si>
    <t>千葉県標準学力検査　－観点別到達度－</t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</si>
  <si>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</si>
  <si>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>[検査年月日　　年　　月　　日]</t>
    <phoneticPr fontId="1"/>
  </si>
  <si>
    <t>　　年　　組　担任</t>
    <phoneticPr fontId="1"/>
  </si>
  <si>
    <t>[検査年月日　　　年　　　月　　　日]</t>
    <phoneticPr fontId="1"/>
  </si>
  <si>
    <t>　　年　　組　担任</t>
    <phoneticPr fontId="1"/>
  </si>
  <si>
    <t>[検査年月日　　年　　月　　日]</t>
    <phoneticPr fontId="1"/>
  </si>
  <si>
    <t>人数＝</t>
    <rPh sb="0" eb="2">
      <t>ニンズウ</t>
    </rPh>
    <phoneticPr fontId="1"/>
  </si>
  <si>
    <t>％</t>
    <phoneticPr fontId="1"/>
  </si>
  <si>
    <t>％</t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</si>
  <si>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</si>
  <si>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氏名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シメイ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</si>
  <si>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</si>
  <si>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</si>
  <si>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</si>
  <si>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>実現状況の
Ａ
Ｂ
Ｃ</t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</si>
  <si>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</si>
  <si>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話
す
・
聞
く</t>
    <rPh sb="1" eb="2">
      <t>ハナ</t>
    </rPh>
    <rPh sb="7" eb="8">
      <t>キ</t>
    </rPh>
    <phoneticPr fontId="1"/>
  </si>
  <si>
    <t xml:space="preserve">
書
く
こ
と</t>
    <rPh sb="1" eb="2">
      <t>カ</t>
    </rPh>
    <phoneticPr fontId="1"/>
  </si>
  <si>
    <t xml:space="preserve">
読
む
こ
と</t>
    <rPh sb="1" eb="2">
      <t>ヨ</t>
    </rPh>
    <phoneticPr fontId="1"/>
  </si>
  <si>
    <t>　　立　　中学校</t>
    <phoneticPr fontId="1"/>
  </si>
  <si>
    <t xml:space="preserve">
言
葉
言・
語情
文報
化・
</t>
    <rPh sb="1" eb="2">
      <t>ゲン</t>
    </rPh>
    <rPh sb="3" eb="4">
      <t>ハ</t>
    </rPh>
    <rPh sb="5" eb="6">
      <t>ゲン</t>
    </rPh>
    <rPh sb="8" eb="9">
      <t>ゴ</t>
    </rPh>
    <rPh sb="9" eb="10">
      <t>ジョウ</t>
    </rPh>
    <rPh sb="11" eb="12">
      <t>ブン</t>
    </rPh>
    <rPh sb="12" eb="13">
      <t>ホウ</t>
    </rPh>
    <rPh sb="14" eb="15">
      <t>カ</t>
    </rPh>
    <phoneticPr fontId="1"/>
  </si>
  <si>
    <t xml:space="preserve">
言
葉
言・
語情
文報
化・
</t>
    <rPh sb="1" eb="2">
      <t>ゴン</t>
    </rPh>
    <rPh sb="3" eb="4">
      <t>ハ</t>
    </rPh>
    <rPh sb="5" eb="6">
      <t>ゲン</t>
    </rPh>
    <rPh sb="8" eb="9">
      <t>ゴ</t>
    </rPh>
    <rPh sb="9" eb="10">
      <t>ジョウ</t>
    </rPh>
    <rPh sb="11" eb="12">
      <t>ブン</t>
    </rPh>
    <rPh sb="12" eb="13">
      <t>ホウ</t>
    </rPh>
    <rPh sb="14" eb="15">
      <t>カ</t>
    </rPh>
    <phoneticPr fontId="1"/>
  </si>
  <si>
    <t>　問 題 別 正 答 率 一 覧 表</t>
    <rPh sb="1" eb="2">
      <t>トイ</t>
    </rPh>
    <rPh sb="3" eb="4">
      <t>ダイ</t>
    </rPh>
    <rPh sb="5" eb="6">
      <t>ベツ</t>
    </rPh>
    <rPh sb="7" eb="8">
      <t>セイ</t>
    </rPh>
    <rPh sb="9" eb="10">
      <t>コタエ</t>
    </rPh>
    <rPh sb="11" eb="12">
      <t>リツ</t>
    </rPh>
    <rPh sb="13" eb="14">
      <t>イチ</t>
    </rPh>
    <rPh sb="15" eb="16">
      <t>ラン</t>
    </rPh>
    <rPh sb="17" eb="18">
      <t>ヒョウ</t>
    </rPh>
    <phoneticPr fontId="1"/>
  </si>
  <si>
    <t>平均正答率（％）</t>
    <rPh sb="0" eb="2">
      <t>ヘイキン</t>
    </rPh>
    <rPh sb="2" eb="5">
      <t>セイトウリツ</t>
    </rPh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</si>
  <si>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</si>
  <si>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</si>
  <si>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 xml:space="preserve">知識・技能
</t>
    <rPh sb="0" eb="2">
      <t>チシキ</t>
    </rPh>
    <rPh sb="3" eb="5">
      <t>ギノウ</t>
    </rPh>
    <phoneticPr fontId="1"/>
  </si>
  <si>
    <t>実現状況の
Ａ
Ｂ
Ｃ</t>
    <phoneticPr fontId="1"/>
  </si>
  <si>
    <t>実現状況の
Ａ
Ｂ
Ｃ</t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</si>
  <si>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</si>
  <si>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</si>
  <si>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</si>
  <si>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 xml:space="preserve">
デ
❘
タ
の
活
用</t>
    <rPh sb="9" eb="10">
      <t>イ</t>
    </rPh>
    <rPh sb="11" eb="12">
      <t>ヨウ</t>
    </rPh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</si>
  <si>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</si>
  <si>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</si>
  <si>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</si>
  <si>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Ｄ
４</t>
    <phoneticPr fontId="1"/>
  </si>
  <si>
    <t xml:space="preserve">
Ａ
５</t>
    <phoneticPr fontId="1"/>
  </si>
  <si>
    <t xml:space="preserve">
Ｂ
６</t>
    <phoneticPr fontId="1"/>
  </si>
  <si>
    <t xml:space="preserve">
Ｃ
７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</si>
  <si>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</si>
  <si>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</si>
  <si>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</si>
  <si>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</si>
  <si>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</si>
  <si>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</si>
  <si>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</si>
  <si>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 xml:space="preserve">
学力標準点</t>
    <rPh sb="1" eb="6">
      <t>ガクリョクヒョウジュンテン</t>
    </rPh>
    <phoneticPr fontId="1"/>
  </si>
  <si>
    <t>記入注意　問題ごとに個人の得点を数字で記入します。ただし、主体的に学習に取り組む態度は総得点に加えない。</t>
    <phoneticPr fontId="1"/>
  </si>
  <si>
    <t>県 正 答 率</t>
    <rPh sb="0" eb="1">
      <t>ケン</t>
    </rPh>
    <rPh sb="2" eb="3">
      <t>セイ</t>
    </rPh>
    <rPh sb="4" eb="5">
      <t>コタエ</t>
    </rPh>
    <rPh sb="6" eb="7">
      <t>リツ</t>
    </rPh>
    <phoneticPr fontId="1"/>
  </si>
  <si>
    <t>記入注意　問題ごとに個人の得点を数字で記入します。ただし、主体的に学習に取り組む態度は総得点に加えない。</t>
    <phoneticPr fontId="1"/>
  </si>
  <si>
    <t>得点</t>
    <rPh sb="0" eb="2">
      <t>トクテン</t>
    </rPh>
    <phoneticPr fontId="1"/>
  </si>
  <si>
    <t>県正答率（％）</t>
    <rPh sb="0" eb="4">
      <t>ケンセイトウリツ</t>
    </rPh>
    <phoneticPr fontId="1"/>
  </si>
  <si>
    <t>正答率の比較</t>
    <rPh sb="0" eb="2">
      <t>セイトウ</t>
    </rPh>
    <rPh sb="2" eb="3">
      <t>リツ</t>
    </rPh>
    <rPh sb="4" eb="6">
      <t>ヒカク</t>
    </rPh>
    <phoneticPr fontId="1"/>
  </si>
  <si>
    <t>・正答率の比較＝平均正答率－県正答率</t>
    <rPh sb="8" eb="10">
      <t>ヘイキン</t>
    </rPh>
    <phoneticPr fontId="1"/>
  </si>
  <si>
    <t>・正答率の比較＝平均正答率－県正答率　</t>
    <rPh sb="8" eb="10">
      <t>ヘイキン</t>
    </rPh>
    <phoneticPr fontId="1"/>
  </si>
  <si>
    <t>千葉県標準学力検査－観点別到達度－</t>
    <phoneticPr fontId="1"/>
  </si>
  <si>
    <t>学  年</t>
    <rPh sb="0" eb="1">
      <t>ガク</t>
    </rPh>
    <rPh sb="3" eb="4">
      <t>ネン</t>
    </rPh>
    <phoneticPr fontId="1"/>
  </si>
  <si>
    <t>教　科</t>
    <rPh sb="0" eb="1">
      <t>キョウ</t>
    </rPh>
    <rPh sb="2" eb="3">
      <t>カ</t>
    </rPh>
    <phoneticPr fontId="1"/>
  </si>
  <si>
    <t>　　　立　　中学校</t>
    <rPh sb="3" eb="4">
      <t>リツ</t>
    </rPh>
    <rPh sb="6" eb="7">
      <t>チュウ</t>
    </rPh>
    <rPh sb="7" eb="9">
      <t>ガッコウ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</si>
  <si>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</si>
  <si>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</si>
  <si>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　　　　</t>
    <phoneticPr fontId="1"/>
  </si>
  <si>
    <t>標準偏差を求める</t>
    <rPh sb="0" eb="4">
      <t>ヒョウジュンヘンサ</t>
    </rPh>
    <rPh sb="5" eb="6">
      <t>モト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</si>
  <si>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</si>
  <si>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得点</t>
  </si>
  <si>
    <t>標準点</t>
  </si>
  <si>
    <t>標準偏差</t>
    <rPh sb="0" eb="4">
      <t>ヒョウジュンヘンサ</t>
    </rPh>
    <phoneticPr fontId="1"/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</si>
  <si>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</si>
  <si>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</si>
  <si>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</si>
  <si>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</si>
  <si>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</si>
  <si>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</si>
  <si>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</si>
  <si>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</si>
  <si>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</si>
  <si>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</si>
  <si>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</si>
  <si>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</si>
  <si>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</si>
  <si>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</si>
  <si>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</si>
  <si>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</si>
  <si>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</si>
  <si>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</si>
  <si>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</si>
  <si>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</si>
  <si>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</si>
  <si>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</si>
  <si>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</si>
  <si>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</t>
    <rPh sb="0" eb="3">
      <t>ドスウオ</t>
    </rPh>
    <rPh sb="4" eb="5">
      <t>セン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</si>
  <si>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</si>
  <si>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</si>
  <si>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   OK           </t>
    <phoneticPr fontId="1"/>
  </si>
  <si>
    <t>※得点順一覧表を作成するには、「順位表作成の手順」を参照してください。</t>
    <rPh sb="1" eb="4">
      <t>トクテンジュン</t>
    </rPh>
    <rPh sb="4" eb="7">
      <t>イチランヒョウ</t>
    </rPh>
    <rPh sb="8" eb="10">
      <t>サクセイ</t>
    </rPh>
    <rPh sb="16" eb="19">
      <t>ジュンイヒョウ</t>
    </rPh>
    <rPh sb="19" eb="21">
      <t>サクセイ</t>
    </rPh>
    <rPh sb="22" eb="24">
      <t>テジュン</t>
    </rPh>
    <rPh sb="26" eb="28">
      <t>サンショウ</t>
    </rPh>
    <phoneticPr fontId="1"/>
  </si>
  <si>
    <t xml:space="preserve">②挿入          グラフの中から「折れ線」を選択
              その他の折れ線グラフ           折れ線を選ぶ            OK           </t>
    <phoneticPr fontId="1"/>
  </si>
  <si>
    <t>検査人数が20人だったら2１番以降のデータを消去してください。 ⇒ 空欄にする。</t>
    <rPh sb="0" eb="4">
      <t>ケンサニンズウ</t>
    </rPh>
    <rPh sb="7" eb="8">
      <t>ニン</t>
    </rPh>
    <rPh sb="14" eb="15">
      <t>バン</t>
    </rPh>
    <rPh sb="15" eb="17">
      <t>イコウ</t>
    </rPh>
    <rPh sb="22" eb="24">
      <t>ショウキョ</t>
    </rPh>
    <rPh sb="34" eb="36">
      <t>クウラン</t>
    </rPh>
    <phoneticPr fontId="1"/>
  </si>
  <si>
    <t>得点一覧表</t>
    <rPh sb="0" eb="2">
      <t>トクテン</t>
    </rPh>
    <rPh sb="2" eb="5">
      <t>イチランヒョウ</t>
    </rPh>
    <phoneticPr fontId="1"/>
  </si>
  <si>
    <t>氏　　名</t>
    <rPh sb="0" eb="1">
      <t>シ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</si>
</sst>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_ "/>
    <numFmt numFmtId="178" formatCode="0.0_);[Red]\(0.0\)"/>
    <numFmt numFmtId="179" formatCode="0_);[Red]\(0\)"/>
    <numFmt numFmtId="180" formatCode="0.0;[Red]0.0"/>
    <numFmt numFmtId="181" formatCode="0.00_ 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OCR-B"/>
      <family val="4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.5"/>
      <color rgb="FFFF0000"/>
      <name val="ＭＳ Ｐゴシック"/>
      <family val="2"/>
      <charset val="128"/>
      <scheme val="minor"/>
    </font>
    <font>
      <sz val="9.5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 diagonalUp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29">
    <xf numFmtId="0" fontId="0" fillId="0" borderId="0" xfId="0">
      <alignment vertical="center"/>
    </xf>
    <xf numFmtId="0" fontId="0" fillId="0" borderId="27" xfId="0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5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/>
    <xf numFmtId="0" fontId="4" fillId="0" borderId="18" xfId="0" applyFont="1" applyBorder="1" applyAlignment="1">
      <alignment horizontal="center" vertical="top" wrapText="1"/>
    </xf>
    <xf numFmtId="0" fontId="4" fillId="0" borderId="62" xfId="0" applyFont="1" applyBorder="1" applyAlignment="1">
      <alignment horizontal="center" vertical="center"/>
    </xf>
    <xf numFmtId="0" fontId="2" fillId="0" borderId="65" xfId="0" applyFont="1" applyBorder="1">
      <alignment vertical="center"/>
    </xf>
    <xf numFmtId="0" fontId="2" fillId="0" borderId="64" xfId="0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2" fillId="0" borderId="75" xfId="0" applyFont="1" applyBorder="1">
      <alignment vertical="center"/>
    </xf>
    <xf numFmtId="0" fontId="13" fillId="0" borderId="12" xfId="0" applyFont="1" applyBorder="1">
      <alignment vertical="center"/>
    </xf>
    <xf numFmtId="0" fontId="14" fillId="0" borderId="12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13" fillId="0" borderId="46" xfId="0" applyFont="1" applyBorder="1">
      <alignment vertical="center"/>
    </xf>
    <xf numFmtId="0" fontId="14" fillId="0" borderId="46" xfId="0" applyFont="1" applyBorder="1" applyAlignment="1">
      <alignment horizontal="center" vertical="center"/>
    </xf>
    <xf numFmtId="0" fontId="2" fillId="0" borderId="46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8" xfId="0" applyFont="1" applyBorder="1">
      <alignment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14" fillId="0" borderId="12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74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62" xfId="0" applyFont="1" applyBorder="1" applyAlignment="1">
      <alignment vertical="center" shrinkToFit="1"/>
    </xf>
    <xf numFmtId="0" fontId="2" fillId="0" borderId="53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64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51" xfId="0" applyFont="1" applyBorder="1" applyAlignment="1">
      <alignment vertical="center" shrinkToFit="1"/>
    </xf>
    <xf numFmtId="0" fontId="2" fillId="0" borderId="67" xfId="0" applyFont="1" applyBorder="1" applyAlignment="1">
      <alignment vertical="center" shrinkToFit="1"/>
    </xf>
    <xf numFmtId="0" fontId="2" fillId="0" borderId="47" xfId="0" applyFont="1" applyBorder="1" applyAlignment="1">
      <alignment vertical="center" shrinkToFit="1"/>
    </xf>
    <xf numFmtId="0" fontId="2" fillId="0" borderId="72" xfId="0" applyFont="1" applyBorder="1" applyAlignment="1">
      <alignment vertical="center" shrinkToFit="1"/>
    </xf>
    <xf numFmtId="0" fontId="2" fillId="0" borderId="55" xfId="0" applyFont="1" applyBorder="1" applyAlignment="1">
      <alignment horizontal="center" vertical="center" shrinkToFit="1"/>
    </xf>
    <xf numFmtId="178" fontId="2" fillId="0" borderId="19" xfId="0" applyNumberFormat="1" applyFont="1" applyBorder="1" applyAlignment="1">
      <alignment vertical="center" shrinkToFit="1"/>
    </xf>
    <xf numFmtId="178" fontId="2" fillId="0" borderId="16" xfId="0" applyNumberFormat="1" applyFont="1" applyBorder="1" applyAlignment="1">
      <alignment vertical="center" shrinkToFit="1"/>
    </xf>
    <xf numFmtId="178" fontId="2" fillId="0" borderId="64" xfId="0" applyNumberFormat="1" applyFont="1" applyBorder="1" applyAlignment="1">
      <alignment vertical="center" shrinkToFit="1"/>
    </xf>
    <xf numFmtId="178" fontId="2" fillId="0" borderId="17" xfId="0" applyNumberFormat="1" applyFont="1" applyBorder="1" applyAlignment="1">
      <alignment vertical="center" shrinkToFit="1"/>
    </xf>
    <xf numFmtId="178" fontId="2" fillId="0" borderId="54" xfId="0" applyNumberFormat="1" applyFont="1" applyBorder="1" applyAlignment="1">
      <alignment vertical="center" shrinkToFit="1"/>
    </xf>
    <xf numFmtId="178" fontId="2" fillId="0" borderId="21" xfId="0" applyNumberFormat="1" applyFont="1" applyBorder="1" applyAlignment="1">
      <alignment vertical="center" shrinkToFit="1"/>
    </xf>
    <xf numFmtId="178" fontId="2" fillId="0" borderId="13" xfId="0" applyNumberFormat="1" applyFont="1" applyBorder="1" applyAlignment="1">
      <alignment horizontal="center" vertical="center" shrinkToFit="1"/>
    </xf>
    <xf numFmtId="178" fontId="8" fillId="0" borderId="79" xfId="0" applyNumberFormat="1" applyFont="1" applyBorder="1" applyAlignment="1">
      <alignment horizontal="center" vertical="center" shrinkToFit="1"/>
    </xf>
    <xf numFmtId="178" fontId="8" fillId="0" borderId="76" xfId="0" applyNumberFormat="1" applyFont="1" applyBorder="1" applyAlignment="1">
      <alignment horizontal="center" vertical="center" shrinkToFit="1"/>
    </xf>
    <xf numFmtId="178" fontId="8" fillId="0" borderId="80" xfId="0" applyNumberFormat="1" applyFont="1" applyBorder="1" applyAlignment="1">
      <alignment horizontal="center" vertical="center" shrinkToFit="1"/>
    </xf>
    <xf numFmtId="178" fontId="8" fillId="0" borderId="74" xfId="0" applyNumberFormat="1" applyFont="1" applyBorder="1" applyAlignment="1">
      <alignment horizontal="center" vertical="center" shrinkToFit="1"/>
    </xf>
    <xf numFmtId="178" fontId="8" fillId="0" borderId="77" xfId="0" applyNumberFormat="1" applyFont="1" applyBorder="1" applyAlignment="1">
      <alignment horizontal="center" vertical="center" shrinkToFit="1"/>
    </xf>
    <xf numFmtId="178" fontId="8" fillId="0" borderId="73" xfId="0" applyNumberFormat="1" applyFont="1" applyBorder="1" applyAlignment="1">
      <alignment horizontal="center" vertical="center" shrinkToFit="1"/>
    </xf>
    <xf numFmtId="179" fontId="8" fillId="0" borderId="14" xfId="0" applyNumberFormat="1" applyFont="1" applyBorder="1" applyAlignment="1">
      <alignment vertical="center" shrinkToFit="1"/>
    </xf>
    <xf numFmtId="179" fontId="8" fillId="0" borderId="18" xfId="0" applyNumberFormat="1" applyFont="1" applyBorder="1" applyAlignment="1">
      <alignment vertical="center" shrinkToFit="1"/>
    </xf>
    <xf numFmtId="179" fontId="8" fillId="0" borderId="15" xfId="0" applyNumberFormat="1" applyFont="1" applyBorder="1" applyAlignment="1">
      <alignment vertical="center" shrinkToFit="1"/>
    </xf>
    <xf numFmtId="179" fontId="8" fillId="0" borderId="62" xfId="0" applyNumberFormat="1" applyFont="1" applyBorder="1" applyAlignment="1">
      <alignment vertical="center" shrinkToFit="1"/>
    </xf>
    <xf numFmtId="179" fontId="8" fillId="0" borderId="53" xfId="0" applyNumberFormat="1" applyFont="1" applyBorder="1" applyAlignment="1">
      <alignment vertical="center" shrinkToFit="1"/>
    </xf>
    <xf numFmtId="179" fontId="8" fillId="0" borderId="20" xfId="0" applyNumberFormat="1" applyFont="1" applyBorder="1" applyAlignment="1">
      <alignment vertical="center" shrinkToFit="1"/>
    </xf>
    <xf numFmtId="179" fontId="2" fillId="0" borderId="14" xfId="0" applyNumberFormat="1" applyFont="1" applyBorder="1" applyAlignment="1">
      <alignment vertical="center" shrinkToFit="1"/>
    </xf>
    <xf numFmtId="179" fontId="2" fillId="0" borderId="18" xfId="0" applyNumberFormat="1" applyFont="1" applyBorder="1" applyAlignment="1">
      <alignment horizontal="center" vertical="center" shrinkToFit="1"/>
    </xf>
    <xf numFmtId="179" fontId="2" fillId="0" borderId="18" xfId="0" applyNumberFormat="1" applyFont="1" applyBorder="1" applyAlignment="1">
      <alignment vertical="center" shrinkToFit="1"/>
    </xf>
    <xf numFmtId="179" fontId="2" fillId="0" borderId="20" xfId="0" applyNumberFormat="1" applyFont="1" applyBorder="1" applyAlignment="1">
      <alignment horizontal="center" vertical="center" shrinkToFit="1"/>
    </xf>
    <xf numFmtId="179" fontId="2" fillId="0" borderId="15" xfId="0" applyNumberFormat="1" applyFont="1" applyBorder="1" applyAlignment="1">
      <alignment vertical="center" shrinkToFit="1"/>
    </xf>
    <xf numFmtId="179" fontId="2" fillId="0" borderId="12" xfId="0" applyNumberFormat="1" applyFont="1" applyBorder="1" applyAlignment="1">
      <alignment horizontal="center" vertical="center" shrinkToFit="1"/>
    </xf>
    <xf numFmtId="178" fontId="8" fillId="0" borderId="77" xfId="0" applyNumberFormat="1" applyFont="1" applyBorder="1" applyAlignment="1">
      <alignment vertical="center" shrinkToFit="1"/>
    </xf>
    <xf numFmtId="178" fontId="8" fillId="0" borderId="76" xfId="0" applyNumberFormat="1" applyFont="1" applyBorder="1" applyAlignment="1">
      <alignment vertical="center" shrinkToFit="1"/>
    </xf>
    <xf numFmtId="178" fontId="8" fillId="0" borderId="78" xfId="0" applyNumberFormat="1" applyFont="1" applyBorder="1" applyAlignment="1">
      <alignment vertical="center" shrinkToFit="1"/>
    </xf>
    <xf numFmtId="178" fontId="8" fillId="0" borderId="81" xfId="0" applyNumberFormat="1" applyFont="1" applyBorder="1" applyAlignment="1">
      <alignment vertical="center" shrinkToFit="1"/>
    </xf>
    <xf numFmtId="178" fontId="2" fillId="0" borderId="77" xfId="0" applyNumberFormat="1" applyFont="1" applyBorder="1" applyAlignment="1">
      <alignment vertical="center" shrinkToFit="1"/>
    </xf>
    <xf numFmtId="178" fontId="2" fillId="0" borderId="76" xfId="0" applyNumberFormat="1" applyFont="1" applyBorder="1" applyAlignment="1">
      <alignment vertical="center" shrinkToFit="1"/>
    </xf>
    <xf numFmtId="178" fontId="2" fillId="0" borderId="78" xfId="0" applyNumberFormat="1" applyFont="1" applyBorder="1" applyAlignment="1">
      <alignment vertical="center" shrinkToFit="1"/>
    </xf>
    <xf numFmtId="178" fontId="2" fillId="0" borderId="73" xfId="0" applyNumberFormat="1" applyFont="1" applyBorder="1" applyAlignment="1">
      <alignment horizontal="center" vertical="center" shrinkToFit="1"/>
    </xf>
    <xf numFmtId="178" fontId="8" fillId="0" borderId="73" xfId="0" applyNumberFormat="1" applyFont="1" applyBorder="1" applyAlignment="1">
      <alignment vertical="center" shrinkToFit="1"/>
    </xf>
    <xf numFmtId="178" fontId="8" fillId="0" borderId="78" xfId="0" applyNumberFormat="1" applyFont="1" applyBorder="1" applyAlignment="1">
      <alignment horizontal="center" vertical="center" shrinkToFit="1"/>
    </xf>
    <xf numFmtId="178" fontId="8" fillId="0" borderId="8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2" fillId="0" borderId="40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4" fillId="0" borderId="66" xfId="0" applyFont="1" applyBorder="1" applyAlignment="1">
      <alignment horizontal="center" vertical="center" shrinkToFit="1"/>
    </xf>
    <xf numFmtId="0" fontId="2" fillId="0" borderId="7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69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178" fontId="2" fillId="0" borderId="71" xfId="0" applyNumberFormat="1" applyFont="1" applyBorder="1" applyAlignment="1">
      <alignment vertical="center" shrinkToFit="1"/>
    </xf>
    <xf numFmtId="179" fontId="4" fillId="0" borderId="12" xfId="0" applyNumberFormat="1" applyFont="1" applyBorder="1" applyAlignment="1">
      <alignment horizontal="center" vertical="center" shrinkToFit="1"/>
    </xf>
    <xf numFmtId="178" fontId="8" fillId="0" borderId="80" xfId="0" applyNumberFormat="1" applyFont="1" applyBorder="1" applyAlignment="1">
      <alignment vertical="center" shrinkToFit="1"/>
    </xf>
    <xf numFmtId="178" fontId="8" fillId="0" borderId="79" xfId="0" applyNumberFormat="1" applyFont="1" applyBorder="1" applyAlignment="1">
      <alignment vertical="center" shrinkToFit="1"/>
    </xf>
    <xf numFmtId="0" fontId="2" fillId="0" borderId="68" xfId="0" applyFont="1" applyBorder="1" applyAlignment="1">
      <alignment vertical="center" shrinkToFit="1"/>
    </xf>
    <xf numFmtId="0" fontId="2" fillId="0" borderId="52" xfId="0" applyFont="1" applyBorder="1" applyAlignment="1">
      <alignment vertical="center" shrinkToFit="1"/>
    </xf>
    <xf numFmtId="176" fontId="2" fillId="0" borderId="24" xfId="0" applyNumberFormat="1" applyFont="1" applyBorder="1" applyAlignment="1">
      <alignment vertical="center" shrinkToFit="1"/>
    </xf>
    <xf numFmtId="176" fontId="2" fillId="0" borderId="26" xfId="0" applyNumberFormat="1" applyFont="1" applyBorder="1" applyAlignment="1">
      <alignment vertical="center" shrinkToFit="1"/>
    </xf>
    <xf numFmtId="176" fontId="2" fillId="0" borderId="25" xfId="0" applyNumberFormat="1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179" fontId="8" fillId="0" borderId="68" xfId="0" applyNumberFormat="1" applyFont="1" applyBorder="1" applyAlignment="1">
      <alignment vertical="center" shrinkToFit="1"/>
    </xf>
    <xf numFmtId="0" fontId="13" fillId="2" borderId="12" xfId="0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62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176" fontId="2" fillId="2" borderId="12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64" xfId="0" applyFont="1" applyFill="1" applyBorder="1" applyAlignment="1">
      <alignment vertical="center" shrinkToFit="1"/>
    </xf>
    <xf numFmtId="0" fontId="2" fillId="2" borderId="54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176" fontId="2" fillId="2" borderId="13" xfId="0" applyNumberFormat="1" applyFont="1" applyFill="1" applyBorder="1" applyAlignment="1">
      <alignment horizontal="center" vertical="center"/>
    </xf>
    <xf numFmtId="0" fontId="13" fillId="2" borderId="12" xfId="0" applyFont="1" applyFill="1" applyBorder="1">
      <alignment vertical="center"/>
    </xf>
    <xf numFmtId="179" fontId="8" fillId="2" borderId="14" xfId="0" applyNumberFormat="1" applyFont="1" applyFill="1" applyBorder="1" applyAlignment="1">
      <alignment vertical="center" shrinkToFit="1"/>
    </xf>
    <xf numFmtId="179" fontId="8" fillId="2" borderId="18" xfId="0" applyNumberFormat="1" applyFont="1" applyFill="1" applyBorder="1" applyAlignment="1">
      <alignment vertical="center" shrinkToFit="1"/>
    </xf>
    <xf numFmtId="179" fontId="8" fillId="2" borderId="15" xfId="0" applyNumberFormat="1" applyFont="1" applyFill="1" applyBorder="1" applyAlignment="1">
      <alignment vertical="center" shrinkToFit="1"/>
    </xf>
    <xf numFmtId="179" fontId="8" fillId="2" borderId="62" xfId="0" applyNumberFormat="1" applyFont="1" applyFill="1" applyBorder="1" applyAlignment="1">
      <alignment vertical="center" shrinkToFit="1"/>
    </xf>
    <xf numFmtId="179" fontId="8" fillId="2" borderId="53" xfId="0" applyNumberFormat="1" applyFont="1" applyFill="1" applyBorder="1" applyAlignment="1">
      <alignment vertical="center" shrinkToFit="1"/>
    </xf>
    <xf numFmtId="179" fontId="8" fillId="2" borderId="20" xfId="0" applyNumberFormat="1" applyFont="1" applyFill="1" applyBorder="1" applyAlignment="1">
      <alignment vertical="center" shrinkToFit="1"/>
    </xf>
    <xf numFmtId="179" fontId="2" fillId="2" borderId="14" xfId="0" applyNumberFormat="1" applyFont="1" applyFill="1" applyBorder="1" applyAlignment="1">
      <alignment vertical="center" shrinkToFit="1"/>
    </xf>
    <xf numFmtId="179" fontId="2" fillId="2" borderId="18" xfId="0" applyNumberFormat="1" applyFont="1" applyFill="1" applyBorder="1" applyAlignment="1">
      <alignment horizontal="center" vertical="center" shrinkToFit="1"/>
    </xf>
    <xf numFmtId="179" fontId="2" fillId="2" borderId="18" xfId="0" applyNumberFormat="1" applyFont="1" applyFill="1" applyBorder="1" applyAlignment="1">
      <alignment vertical="center" shrinkToFit="1"/>
    </xf>
    <xf numFmtId="179" fontId="2" fillId="2" borderId="20" xfId="0" applyNumberFormat="1" applyFont="1" applyFill="1" applyBorder="1" applyAlignment="1">
      <alignment horizontal="center" vertical="center" shrinkToFit="1"/>
    </xf>
    <xf numFmtId="179" fontId="2" fillId="2" borderId="15" xfId="0" applyNumberFormat="1" applyFont="1" applyFill="1" applyBorder="1" applyAlignment="1">
      <alignment vertical="center" shrinkToFit="1"/>
    </xf>
    <xf numFmtId="179" fontId="2" fillId="2" borderId="12" xfId="0" applyNumberFormat="1" applyFont="1" applyFill="1" applyBorder="1" applyAlignment="1">
      <alignment horizontal="center" vertical="center" shrinkToFit="1"/>
    </xf>
    <xf numFmtId="0" fontId="13" fillId="2" borderId="66" xfId="0" applyFont="1" applyFill="1" applyBorder="1">
      <alignment vertical="center"/>
    </xf>
    <xf numFmtId="0" fontId="14" fillId="2" borderId="66" xfId="0" applyFont="1" applyFill="1" applyBorder="1" applyAlignment="1">
      <alignment horizontal="left" vertical="center"/>
    </xf>
    <xf numFmtId="179" fontId="4" fillId="2" borderId="12" xfId="0" applyNumberFormat="1" applyFont="1" applyFill="1" applyBorder="1" applyAlignment="1">
      <alignment horizontal="center" vertical="center" shrinkToFit="1"/>
    </xf>
    <xf numFmtId="179" fontId="8" fillId="2" borderId="40" xfId="0" applyNumberFormat="1" applyFont="1" applyFill="1" applyBorder="1" applyAlignment="1">
      <alignment vertical="center" shrinkToFit="1"/>
    </xf>
    <xf numFmtId="179" fontId="8" fillId="2" borderId="1" xfId="0" applyNumberFormat="1" applyFont="1" applyFill="1" applyBorder="1" applyAlignment="1">
      <alignment vertical="center" shrinkToFit="1"/>
    </xf>
    <xf numFmtId="179" fontId="8" fillId="2" borderId="41" xfId="0" applyNumberFormat="1" applyFont="1" applyFill="1" applyBorder="1" applyAlignment="1">
      <alignment vertical="center" shrinkToFit="1"/>
    </xf>
    <xf numFmtId="179" fontId="8" fillId="2" borderId="56" xfId="0" applyNumberFormat="1" applyFont="1" applyFill="1" applyBorder="1" applyAlignment="1">
      <alignment vertical="center" shrinkToFit="1"/>
    </xf>
    <xf numFmtId="179" fontId="8" fillId="2" borderId="3" xfId="0" applyNumberFormat="1" applyFont="1" applyFill="1" applyBorder="1" applyAlignment="1">
      <alignment vertical="center" shrinkToFit="1"/>
    </xf>
    <xf numFmtId="179" fontId="8" fillId="2" borderId="6" xfId="0" applyNumberFormat="1" applyFont="1" applyFill="1" applyBorder="1" applyAlignment="1">
      <alignment vertical="center" shrinkToFit="1"/>
    </xf>
    <xf numFmtId="179" fontId="2" fillId="2" borderId="40" xfId="0" applyNumberFormat="1" applyFont="1" applyFill="1" applyBorder="1" applyAlignment="1">
      <alignment vertical="center" shrinkToFit="1"/>
    </xf>
    <xf numFmtId="179" fontId="2" fillId="2" borderId="1" xfId="0" applyNumberFormat="1" applyFont="1" applyFill="1" applyBorder="1" applyAlignment="1">
      <alignment vertical="center" shrinkToFit="1"/>
    </xf>
    <xf numFmtId="179" fontId="2" fillId="2" borderId="41" xfId="0" applyNumberFormat="1" applyFont="1" applyFill="1" applyBorder="1" applyAlignment="1">
      <alignment vertical="center" shrinkToFit="1"/>
    </xf>
    <xf numFmtId="179" fontId="4" fillId="2" borderId="66" xfId="0" applyNumberFormat="1" applyFont="1" applyFill="1" applyBorder="1" applyAlignment="1">
      <alignment horizontal="center" vertical="center" shrinkToFit="1"/>
    </xf>
    <xf numFmtId="0" fontId="2" fillId="2" borderId="68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vertical="center" shrinkToFit="1"/>
    </xf>
    <xf numFmtId="0" fontId="2" fillId="2" borderId="4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/>
    </xf>
    <xf numFmtId="179" fontId="8" fillId="2" borderId="68" xfId="0" applyNumberFormat="1" applyFont="1" applyFill="1" applyBorder="1" applyAlignment="1">
      <alignment vertical="center" shrinkToFit="1"/>
    </xf>
    <xf numFmtId="179" fontId="8" fillId="2" borderId="10" xfId="0" applyNumberFormat="1" applyFont="1" applyFill="1" applyBorder="1" applyAlignment="1">
      <alignment vertical="center" shrinkToFit="1"/>
    </xf>
    <xf numFmtId="179" fontId="2" fillId="2" borderId="66" xfId="0" applyNumberFormat="1" applyFont="1" applyFill="1" applyBorder="1" applyAlignment="1">
      <alignment horizontal="center" vertical="center" shrinkToFit="1"/>
    </xf>
    <xf numFmtId="180" fontId="2" fillId="0" borderId="77" xfId="0" applyNumberFormat="1" applyFont="1" applyBorder="1" applyAlignment="1">
      <alignment horizontal="center" vertical="center" shrinkToFit="1"/>
    </xf>
    <xf numFmtId="180" fontId="2" fillId="0" borderId="76" xfId="0" applyNumberFormat="1" applyFont="1" applyBorder="1" applyAlignment="1">
      <alignment horizontal="center" vertical="center" shrinkToFit="1"/>
    </xf>
    <xf numFmtId="180" fontId="2" fillId="0" borderId="78" xfId="0" applyNumberFormat="1" applyFont="1" applyBorder="1" applyAlignment="1">
      <alignment horizontal="center" vertical="center" shrinkToFit="1"/>
    </xf>
    <xf numFmtId="180" fontId="2" fillId="0" borderId="73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>
      <alignment vertical="center"/>
    </xf>
    <xf numFmtId="0" fontId="22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left" vertical="center" wrapText="1"/>
    </xf>
    <xf numFmtId="0" fontId="4" fillId="0" borderId="93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/>
    </xf>
    <xf numFmtId="0" fontId="17" fillId="0" borderId="50" xfId="0" applyFont="1" applyBorder="1" applyAlignment="1">
      <alignment horizontal="left" vertical="center"/>
    </xf>
    <xf numFmtId="177" fontId="4" fillId="0" borderId="2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62" xfId="0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4" fillId="0" borderId="18" xfId="0" applyNumberFormat="1" applyFont="1" applyBorder="1" applyAlignment="1">
      <alignment horizontal="center" vertical="center" wrapText="1"/>
    </xf>
    <xf numFmtId="178" fontId="4" fillId="0" borderId="18" xfId="0" applyNumberFormat="1" applyFont="1" applyBorder="1" applyAlignment="1">
      <alignment horizontal="center" vertical="center"/>
    </xf>
    <xf numFmtId="181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28" fillId="0" borderId="0" xfId="0" applyNumberFormat="1" applyFont="1">
      <alignment vertical="center"/>
    </xf>
    <xf numFmtId="176" fontId="29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6" fontId="4" fillId="0" borderId="0" xfId="0" applyNumberFormat="1" applyFont="1" applyAlignment="1">
      <alignment vertical="center" wrapText="1"/>
    </xf>
    <xf numFmtId="179" fontId="4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176" fontId="4" fillId="0" borderId="94" xfId="0" applyNumberFormat="1" applyFont="1" applyBorder="1" applyAlignment="1">
      <alignment horizontal="center" vertical="center" wrapText="1"/>
    </xf>
    <xf numFmtId="0" fontId="14" fillId="0" borderId="51" xfId="0" applyFont="1" applyBorder="1" applyAlignment="1">
      <alignment horizontal="left" vertical="center" wrapText="1"/>
    </xf>
    <xf numFmtId="0" fontId="4" fillId="0" borderId="95" xfId="0" applyFont="1" applyBorder="1" applyAlignment="1">
      <alignment horizontal="center" vertical="center" wrapText="1"/>
    </xf>
    <xf numFmtId="176" fontId="4" fillId="0" borderId="96" xfId="0" applyNumberFormat="1" applyFont="1" applyBorder="1" applyAlignment="1">
      <alignment horizontal="center" vertical="center" wrapText="1"/>
    </xf>
    <xf numFmtId="0" fontId="14" fillId="0" borderId="90" xfId="0" applyFont="1" applyBorder="1" applyAlignment="1">
      <alignment horizontal="left" vertical="center" wrapText="1"/>
    </xf>
    <xf numFmtId="0" fontId="4" fillId="0" borderId="91" xfId="0" applyFont="1" applyBorder="1" applyAlignment="1">
      <alignment horizontal="center" vertical="center" wrapText="1"/>
    </xf>
    <xf numFmtId="176" fontId="4" fillId="0" borderId="92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17" fillId="0" borderId="97" xfId="0" applyFont="1" applyBorder="1" applyAlignment="1">
      <alignment horizontal="left" vertical="center"/>
    </xf>
    <xf numFmtId="0" fontId="4" fillId="0" borderId="98" xfId="0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99" xfId="0" applyNumberFormat="1" applyFont="1" applyBorder="1" applyAlignment="1">
      <alignment horizontal="center" vertical="center"/>
    </xf>
    <xf numFmtId="0" fontId="30" fillId="0" borderId="62" xfId="0" applyFont="1" applyBorder="1">
      <alignment vertical="center"/>
    </xf>
    <xf numFmtId="178" fontId="2" fillId="0" borderId="79" xfId="0" applyNumberFormat="1" applyFont="1" applyBorder="1" applyAlignment="1">
      <alignment vertical="center" shrinkToFit="1"/>
    </xf>
    <xf numFmtId="179" fontId="4" fillId="0" borderId="94" xfId="0" applyNumberFormat="1" applyFont="1" applyBorder="1" applyAlignment="1">
      <alignment horizontal="center" vertical="center" wrapText="1"/>
    </xf>
    <xf numFmtId="179" fontId="4" fillId="0" borderId="96" xfId="0" applyNumberFormat="1" applyFont="1" applyBorder="1" applyAlignment="1">
      <alignment horizontal="center" vertical="center" wrapText="1"/>
    </xf>
    <xf numFmtId="179" fontId="4" fillId="0" borderId="92" xfId="0" applyNumberFormat="1" applyFont="1" applyBorder="1" applyAlignment="1">
      <alignment horizontal="center" vertical="center" wrapText="1"/>
    </xf>
    <xf numFmtId="0" fontId="2" fillId="0" borderId="83" xfId="0" applyFont="1" applyBorder="1" applyAlignment="1">
      <alignment vertical="center" shrinkToFit="1"/>
    </xf>
    <xf numFmtId="0" fontId="2" fillId="0" borderId="82" xfId="0" applyFont="1" applyBorder="1" applyAlignment="1">
      <alignment vertical="center" shrinkToFit="1"/>
    </xf>
    <xf numFmtId="0" fontId="2" fillId="0" borderId="90" xfId="0" applyFont="1" applyBorder="1">
      <alignment vertical="center"/>
    </xf>
    <xf numFmtId="0" fontId="2" fillId="0" borderId="10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6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178" fontId="2" fillId="0" borderId="13" xfId="0" applyNumberFormat="1" applyFont="1" applyBorder="1" applyAlignment="1">
      <alignment vertical="center" shrinkToFit="1"/>
    </xf>
    <xf numFmtId="0" fontId="2" fillId="0" borderId="74" xfId="0" applyFont="1" applyBorder="1" applyAlignment="1">
      <alignment horizontal="right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181" fontId="4" fillId="0" borderId="25" xfId="0" applyNumberFormat="1" applyFont="1" applyBorder="1" applyAlignment="1">
      <alignment horizontal="center" vertical="center" shrinkToFit="1"/>
    </xf>
    <xf numFmtId="181" fontId="4" fillId="0" borderId="45" xfId="0" applyNumberFormat="1" applyFont="1" applyBorder="1" applyAlignment="1">
      <alignment horizontal="center" vertical="center" shrinkToFit="1"/>
    </xf>
    <xf numFmtId="181" fontId="4" fillId="0" borderId="100" xfId="0" applyNumberFormat="1" applyFont="1" applyBorder="1" applyAlignment="1">
      <alignment horizontal="center" vertical="center" shrinkToFit="1"/>
    </xf>
    <xf numFmtId="0" fontId="3" fillId="0" borderId="44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66" xfId="0" applyFont="1" applyBorder="1" applyAlignment="1">
      <alignment vertical="top"/>
    </xf>
    <xf numFmtId="0" fontId="3" fillId="0" borderId="50" xfId="0" applyFont="1" applyBorder="1" applyAlignment="1">
      <alignment vertical="top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6" xfId="0" applyFont="1" applyBorder="1">
      <alignment vertical="center"/>
    </xf>
    <xf numFmtId="0" fontId="3" fillId="0" borderId="50" xfId="0" applyFont="1" applyBorder="1">
      <alignment vertical="center"/>
    </xf>
    <xf numFmtId="180" fontId="2" fillId="0" borderId="80" xfId="0" applyNumberFormat="1" applyFont="1" applyBorder="1" applyAlignment="1">
      <alignment horizontal="center" vertical="center" shrinkToFit="1"/>
    </xf>
    <xf numFmtId="179" fontId="8" fillId="0" borderId="12" xfId="0" applyNumberFormat="1" applyFont="1" applyBorder="1" applyAlignment="1">
      <alignment vertical="center" shrinkToFit="1"/>
    </xf>
    <xf numFmtId="179" fontId="8" fillId="2" borderId="12" xfId="0" applyNumberFormat="1" applyFont="1" applyFill="1" applyBorder="1" applyAlignment="1">
      <alignment vertical="center" shrinkToFit="1"/>
    </xf>
    <xf numFmtId="179" fontId="8" fillId="2" borderId="66" xfId="0" applyNumberFormat="1" applyFont="1" applyFill="1" applyBorder="1" applyAlignment="1">
      <alignment vertical="center" shrinkToFit="1"/>
    </xf>
    <xf numFmtId="0" fontId="3" fillId="0" borderId="56" xfId="0" applyFont="1" applyBorder="1" applyAlignment="1">
      <alignment vertical="top"/>
    </xf>
    <xf numFmtId="0" fontId="3" fillId="0" borderId="58" xfId="0" applyFont="1" applyBorder="1" applyAlignment="1">
      <alignment vertical="top"/>
    </xf>
    <xf numFmtId="178" fontId="8" fillId="0" borderId="74" xfId="0" applyNumberFormat="1" applyFont="1" applyBorder="1" applyAlignment="1">
      <alignment vertical="center" shrinkToFit="1"/>
    </xf>
    <xf numFmtId="180" fontId="2" fillId="0" borderId="74" xfId="0" applyNumberFormat="1" applyFont="1" applyBorder="1" applyAlignment="1">
      <alignment horizontal="center" vertical="center" shrinkToFit="1"/>
    </xf>
    <xf numFmtId="0" fontId="9" fillId="0" borderId="40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41" xfId="0" applyFont="1" applyBorder="1">
      <alignment vertical="center"/>
    </xf>
    <xf numFmtId="0" fontId="9" fillId="0" borderId="44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50" xfId="0" applyFont="1" applyBorder="1">
      <alignment vertical="center"/>
    </xf>
    <xf numFmtId="177" fontId="3" fillId="0" borderId="0" xfId="0" applyNumberFormat="1" applyFont="1" applyAlignment="1">
      <alignment horizontal="left" vertical="center"/>
    </xf>
    <xf numFmtId="0" fontId="3" fillId="0" borderId="40" xfId="0" applyFont="1" applyBorder="1" applyAlignment="1">
      <alignment vertical="top"/>
    </xf>
    <xf numFmtId="0" fontId="3" fillId="0" borderId="44" xfId="0" applyFont="1" applyBorder="1" applyAlignment="1">
      <alignment vertical="top"/>
    </xf>
    <xf numFmtId="0" fontId="4" fillId="0" borderId="18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3" fillId="0" borderId="49" xfId="0" applyFont="1" applyBorder="1" applyAlignment="1">
      <alignment horizontal="center" vertical="top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25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/>
    </xf>
    <xf numFmtId="0" fontId="12" fillId="0" borderId="2" xfId="0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/>
    </xf>
    <xf numFmtId="0" fontId="12" fillId="0" borderId="28" xfId="0" applyFont="1" applyBorder="1" applyAlignment="1">
      <alignment horizontal="right" vertical="top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6" fillId="0" borderId="7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2" fillId="0" borderId="48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16" fillId="0" borderId="74" xfId="0" applyFont="1" applyBorder="1" applyAlignment="1">
      <alignment horizontal="left" vertical="center"/>
    </xf>
    <xf numFmtId="0" fontId="16" fillId="0" borderId="8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8" fillId="0" borderId="24" xfId="0" applyFont="1" applyBorder="1" applyAlignment="1">
      <alignment horizontal="right" vertical="top" wrapText="1"/>
    </xf>
    <xf numFmtId="0" fontId="18" fillId="0" borderId="14" xfId="0" applyFont="1" applyBorder="1" applyAlignment="1">
      <alignment horizontal="right" vertical="top" wrapText="1"/>
    </xf>
    <xf numFmtId="0" fontId="6" fillId="0" borderId="4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8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21" fillId="0" borderId="0" xfId="0" applyFont="1" applyAlignment="1">
      <alignment horizontal="distributed" vertical="center" wrapText="1"/>
    </xf>
    <xf numFmtId="0" fontId="23" fillId="0" borderId="0" xfId="0" applyFont="1" applyAlignment="1">
      <alignment horizontal="distributed" vertical="center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12" fillId="0" borderId="24" xfId="0" applyFont="1" applyBorder="1" applyAlignment="1">
      <alignment horizontal="right" vertical="top" wrapText="1"/>
    </xf>
    <xf numFmtId="0" fontId="12" fillId="0" borderId="14" xfId="0" applyFont="1" applyBorder="1" applyAlignment="1">
      <alignment horizontal="right" vertical="top" wrapText="1"/>
    </xf>
    <xf numFmtId="0" fontId="21" fillId="0" borderId="0" xfId="0" applyFont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5" fillId="0" borderId="0" xfId="0" applyFont="1" applyAlignment="1">
      <alignment horizontal="distributed" vertical="distributed"/>
    </xf>
    <xf numFmtId="178" fontId="25" fillId="0" borderId="0" xfId="0" applyNumberFormat="1" applyFont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0" fontId="26" fillId="0" borderId="92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0" fillId="0" borderId="0" xfId="0" applyAlignment="1">
      <alignment horizontal="righ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76" fontId="4" fillId="0" borderId="20" xfId="0" applyNumberFormat="1" applyFont="1" applyBorder="1" applyAlignment="1">
      <alignment horizontal="left" vertical="center"/>
    </xf>
    <xf numFmtId="176" fontId="4" fillId="0" borderId="53" xfId="0" applyNumberFormat="1" applyFont="1" applyBorder="1" applyAlignment="1">
      <alignment horizontal="left" vertical="center"/>
    </xf>
    <xf numFmtId="176" fontId="4" fillId="0" borderId="20" xfId="0" applyNumberFormat="1" applyFont="1" applyBorder="1" applyAlignment="1">
      <alignment horizontal="left" vertical="center" wrapText="1"/>
    </xf>
    <xf numFmtId="176" fontId="4" fillId="0" borderId="53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43" xfId="0" applyFont="1" applyBorder="1" applyAlignment="1">
      <alignment horizontal="center" vertical="top"/>
    </xf>
    <xf numFmtId="0" fontId="9" fillId="0" borderId="49" xfId="0" applyFont="1" applyBorder="1" applyAlignment="1">
      <alignment horizontal="center" vertical="top"/>
    </xf>
    <xf numFmtId="0" fontId="2" fillId="0" borderId="6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/>
    </xf>
    <xf numFmtId="0" fontId="4" fillId="0" borderId="44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2" fillId="0" borderId="28" xfId="0" applyFont="1" applyBorder="1" applyAlignment="1">
      <alignment horizontal="center" vertical="top"/>
    </xf>
    <xf numFmtId="0" fontId="12" fillId="0" borderId="43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vertical="top"/>
    </xf>
    <xf numFmtId="0" fontId="12" fillId="0" borderId="45" xfId="0" applyFont="1" applyBorder="1" applyAlignment="1">
      <alignment horizontal="center" vertical="top"/>
    </xf>
    <xf numFmtId="0" fontId="9" fillId="0" borderId="47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/>
    </xf>
    <xf numFmtId="0" fontId="9" fillId="0" borderId="8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3" fillId="0" borderId="50" xfId="0" applyFont="1" applyBorder="1" applyAlignment="1">
      <alignment horizontal="center" vertical="top"/>
    </xf>
    <xf numFmtId="0" fontId="12" fillId="0" borderId="40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4543" y="662609"/>
          <a:ext cx="911087" cy="40584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中１国</a:t>
          </a:r>
        </a:p>
      </xdr:txBody>
    </xdr:sp>
    <xdr:clientData/>
  </xdr:twoCellAnchor>
  <xdr:twoCellAnchor>
    <xdr:from>
      <xdr:col>16</xdr:col>
      <xdr:colOff>8283</xdr:colOff>
      <xdr:row>9</xdr:row>
      <xdr:rowOff>24847</xdr:rowOff>
    </xdr:from>
    <xdr:to>
      <xdr:col>23</xdr:col>
      <xdr:colOff>320951</xdr:colOff>
      <xdr:row>9</xdr:row>
      <xdr:rowOff>24847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4663109" y="935934"/>
          <a:ext cx="198575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11</xdr:row>
      <xdr:rowOff>24847</xdr:rowOff>
    </xdr:from>
    <xdr:to>
      <xdr:col>23</xdr:col>
      <xdr:colOff>320951</xdr:colOff>
      <xdr:row>11</xdr:row>
      <xdr:rowOff>24847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4654826" y="1151282"/>
          <a:ext cx="199403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23630" y="389283"/>
          <a:ext cx="646044" cy="2236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74543" y="662609"/>
          <a:ext cx="886239" cy="40584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中１国</a:t>
          </a:r>
        </a:p>
      </xdr:txBody>
    </xdr:sp>
    <xdr:clientData/>
  </xdr:twoCellAnchor>
  <xdr:twoCellAnchor>
    <xdr:from>
      <xdr:col>16</xdr:col>
      <xdr:colOff>8283</xdr:colOff>
      <xdr:row>77</xdr:row>
      <xdr:rowOff>24847</xdr:rowOff>
    </xdr:from>
    <xdr:to>
      <xdr:col>23</xdr:col>
      <xdr:colOff>320951</xdr:colOff>
      <xdr:row>77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4712805" y="935934"/>
          <a:ext cx="215140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79</xdr:row>
      <xdr:rowOff>24847</xdr:rowOff>
    </xdr:from>
    <xdr:to>
      <xdr:col>23</xdr:col>
      <xdr:colOff>320951</xdr:colOff>
      <xdr:row>79</xdr:row>
      <xdr:rowOff>24847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4704522" y="1151282"/>
          <a:ext cx="215969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71</xdr:row>
      <xdr:rowOff>91109</xdr:rowOff>
    </xdr:from>
    <xdr:to>
      <xdr:col>1</xdr:col>
      <xdr:colOff>629478</xdr:colOff>
      <xdr:row>74</xdr:row>
      <xdr:rowOff>16565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23630" y="389283"/>
          <a:ext cx="621196" cy="2236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223630" y="2103783"/>
          <a:ext cx="880027" cy="6046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 flipV="1">
          <a:off x="215348" y="1476534"/>
          <a:ext cx="871904" cy="10601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52</xdr:col>
      <xdr:colOff>392425</xdr:colOff>
      <xdr:row>31</xdr:row>
      <xdr:rowOff>138450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B8E554-488C-43C7-AD58-011113C4698E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52</xdr:col>
      <xdr:colOff>516834</xdr:colOff>
      <xdr:row>40</xdr:row>
      <xdr:rowOff>86139</xdr:rowOff>
    </xdr:from>
    <xdr:to>
      <xdr:col>53</xdr:col>
      <xdr:colOff>165652</xdr:colOff>
      <xdr:row>40</xdr:row>
      <xdr:rowOff>86139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6DF6A59-45F4-445C-9424-EE82D2945C51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D47C2998-D891-43AB-A61E-FE6478A49EF8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D47C2998-D891-43AB-A61E-FE6478A49EF8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54</xdr:col>
      <xdr:colOff>127069</xdr:colOff>
      <xdr:row>29</xdr:row>
      <xdr:rowOff>12721</xdr:rowOff>
    </xdr:from>
    <xdr:to>
      <xdr:col>54</xdr:col>
      <xdr:colOff>413646</xdr:colOff>
      <xdr:row>29</xdr:row>
      <xdr:rowOff>12721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CAFC073-7F8E-4898-A68C-B9ECFF923674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236622</xdr:colOff>
      <xdr:row>28</xdr:row>
      <xdr:rowOff>16042</xdr:rowOff>
    </xdr:from>
    <xdr:to>
      <xdr:col>54</xdr:col>
      <xdr:colOff>293228</xdr:colOff>
      <xdr:row>28</xdr:row>
      <xdr:rowOff>159734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63D8E31E-F31B-4919-940A-2F5FDBBB2777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27</xdr:row>
      <xdr:rowOff>70092</xdr:rowOff>
    </xdr:from>
    <xdr:to>
      <xdr:col>38</xdr:col>
      <xdr:colOff>31174</xdr:colOff>
      <xdr:row>27</xdr:row>
      <xdr:rowOff>115811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0D55E028-AFB8-481B-86A8-7865BF65E6D3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27</xdr:row>
      <xdr:rowOff>87410</xdr:rowOff>
    </xdr:from>
    <xdr:to>
      <xdr:col>34</xdr:col>
      <xdr:colOff>24246</xdr:colOff>
      <xdr:row>27</xdr:row>
      <xdr:rowOff>133129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C108F32F-984D-4B57-B736-D6B0388B7822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28</xdr:row>
      <xdr:rowOff>77018</xdr:rowOff>
    </xdr:from>
    <xdr:to>
      <xdr:col>34</xdr:col>
      <xdr:colOff>24246</xdr:colOff>
      <xdr:row>28</xdr:row>
      <xdr:rowOff>122737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D19D3990-E0F4-4FB9-A00D-89702C24571F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29</xdr:row>
      <xdr:rowOff>66627</xdr:rowOff>
    </xdr:from>
    <xdr:to>
      <xdr:col>34</xdr:col>
      <xdr:colOff>24246</xdr:colOff>
      <xdr:row>29</xdr:row>
      <xdr:rowOff>112346</xdr:rowOff>
    </xdr:to>
    <xdr:sp macro="" textlink="">
      <xdr:nvSpPr>
        <xdr:cNvPr id="45" name="矢印: 右 44">
          <a:extLst>
            <a:ext uri="{FF2B5EF4-FFF2-40B4-BE49-F238E27FC236}">
              <a16:creationId xmlns:a16="http://schemas.microsoft.com/office/drawing/2014/main" id="{2A6C8A19-1AC1-4E6C-B433-3AD412835EB8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30</xdr:row>
      <xdr:rowOff>73554</xdr:rowOff>
    </xdr:from>
    <xdr:to>
      <xdr:col>34</xdr:col>
      <xdr:colOff>24246</xdr:colOff>
      <xdr:row>30</xdr:row>
      <xdr:rowOff>119273</xdr:rowOff>
    </xdr:to>
    <xdr:sp macro="" textlink="">
      <xdr:nvSpPr>
        <xdr:cNvPr id="46" name="矢印: 右 45">
          <a:extLst>
            <a:ext uri="{FF2B5EF4-FFF2-40B4-BE49-F238E27FC236}">
              <a16:creationId xmlns:a16="http://schemas.microsoft.com/office/drawing/2014/main" id="{7F59FD87-8910-4F42-A7F6-189643BF832C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31</xdr:row>
      <xdr:rowOff>59700</xdr:rowOff>
    </xdr:from>
    <xdr:to>
      <xdr:col>34</xdr:col>
      <xdr:colOff>24246</xdr:colOff>
      <xdr:row>31</xdr:row>
      <xdr:rowOff>105419</xdr:rowOff>
    </xdr:to>
    <xdr:sp macro="" textlink="">
      <xdr:nvSpPr>
        <xdr:cNvPr id="47" name="矢印: 右 46">
          <a:extLst>
            <a:ext uri="{FF2B5EF4-FFF2-40B4-BE49-F238E27FC236}">
              <a16:creationId xmlns:a16="http://schemas.microsoft.com/office/drawing/2014/main" id="{25DD8664-7476-49EC-B31D-18B91D38F1E2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28</xdr:row>
      <xdr:rowOff>70092</xdr:rowOff>
    </xdr:from>
    <xdr:to>
      <xdr:col>38</xdr:col>
      <xdr:colOff>31174</xdr:colOff>
      <xdr:row>28</xdr:row>
      <xdr:rowOff>115811</xdr:rowOff>
    </xdr:to>
    <xdr:sp macro="" textlink="">
      <xdr:nvSpPr>
        <xdr:cNvPr id="48" name="矢印: 右 47">
          <a:extLst>
            <a:ext uri="{FF2B5EF4-FFF2-40B4-BE49-F238E27FC236}">
              <a16:creationId xmlns:a16="http://schemas.microsoft.com/office/drawing/2014/main" id="{528B5971-DE11-41FE-937A-B731119FB0D9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29</xdr:row>
      <xdr:rowOff>70093</xdr:rowOff>
    </xdr:from>
    <xdr:to>
      <xdr:col>38</xdr:col>
      <xdr:colOff>31174</xdr:colOff>
      <xdr:row>29</xdr:row>
      <xdr:rowOff>115812</xdr:rowOff>
    </xdr:to>
    <xdr:sp macro="" textlink="">
      <xdr:nvSpPr>
        <xdr:cNvPr id="49" name="矢印: 右 48">
          <a:extLst>
            <a:ext uri="{FF2B5EF4-FFF2-40B4-BE49-F238E27FC236}">
              <a16:creationId xmlns:a16="http://schemas.microsoft.com/office/drawing/2014/main" id="{97EAD316-C8D8-49E1-A8FE-F130E2641388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30</xdr:row>
      <xdr:rowOff>70093</xdr:rowOff>
    </xdr:from>
    <xdr:to>
      <xdr:col>38</xdr:col>
      <xdr:colOff>31174</xdr:colOff>
      <xdr:row>30</xdr:row>
      <xdr:rowOff>115812</xdr:rowOff>
    </xdr:to>
    <xdr:sp macro="" textlink="">
      <xdr:nvSpPr>
        <xdr:cNvPr id="50" name="矢印: 右 49">
          <a:extLst>
            <a:ext uri="{FF2B5EF4-FFF2-40B4-BE49-F238E27FC236}">
              <a16:creationId xmlns:a16="http://schemas.microsoft.com/office/drawing/2014/main" id="{6A75AB86-11A5-4D41-9DA6-4A08D6C35A71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31</xdr:row>
      <xdr:rowOff>70093</xdr:rowOff>
    </xdr:from>
    <xdr:to>
      <xdr:col>38</xdr:col>
      <xdr:colOff>31174</xdr:colOff>
      <xdr:row>31</xdr:row>
      <xdr:rowOff>115812</xdr:rowOff>
    </xdr:to>
    <xdr:sp macro="" textlink="">
      <xdr:nvSpPr>
        <xdr:cNvPr id="51" name="矢印: 右 50">
          <a:extLst>
            <a:ext uri="{FF2B5EF4-FFF2-40B4-BE49-F238E27FC236}">
              <a16:creationId xmlns:a16="http://schemas.microsoft.com/office/drawing/2014/main" id="{8A07F75D-59C0-4C6E-9531-34E10E185831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52</xdr:col>
      <xdr:colOff>344556</xdr:colOff>
      <xdr:row>43</xdr:row>
      <xdr:rowOff>1</xdr:rowOff>
    </xdr:from>
    <xdr:to>
      <xdr:col>58</xdr:col>
      <xdr:colOff>462231</xdr:colOff>
      <xdr:row>64</xdr:row>
      <xdr:rowOff>55152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1F9424A2-270E-4D24-BA8F-6F0395AAC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60931" y="6276976"/>
          <a:ext cx="3889575" cy="3855626"/>
        </a:xfrm>
        <a:prstGeom prst="rect">
          <a:avLst/>
        </a:prstGeom>
      </xdr:spPr>
    </xdr:pic>
    <xdr:clientData/>
  </xdr:twoCellAnchor>
  <xdr:twoCellAnchor>
    <xdr:from>
      <xdr:col>57</xdr:col>
      <xdr:colOff>159026</xdr:colOff>
      <xdr:row>42</xdr:row>
      <xdr:rowOff>72887</xdr:rowOff>
    </xdr:from>
    <xdr:to>
      <xdr:col>58</xdr:col>
      <xdr:colOff>205408</xdr:colOff>
      <xdr:row>50</xdr:row>
      <xdr:rowOff>86139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8E446E4A-35DC-43C9-B59D-059014325DFF}"/>
            </a:ext>
          </a:extLst>
        </xdr:cNvPr>
        <xdr:cNvCxnSpPr/>
      </xdr:nvCxnSpPr>
      <xdr:spPr>
        <a:xfrm>
          <a:off x="19485251" y="6168887"/>
          <a:ext cx="503582" cy="14610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265044</xdr:colOff>
      <xdr:row>36</xdr:row>
      <xdr:rowOff>165652</xdr:rowOff>
    </xdr:from>
    <xdr:to>
      <xdr:col>57</xdr:col>
      <xdr:colOff>455295</xdr:colOff>
      <xdr:row>39</xdr:row>
      <xdr:rowOff>41366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09F8B8B6-7292-4DD3-875D-400579084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52</xdr:col>
      <xdr:colOff>284922</xdr:colOff>
      <xdr:row>37</xdr:row>
      <xdr:rowOff>46383</xdr:rowOff>
    </xdr:from>
    <xdr:to>
      <xdr:col>58</xdr:col>
      <xdr:colOff>142875</xdr:colOff>
      <xdr:row>39</xdr:row>
      <xdr:rowOff>39756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F239B145-2669-4312-949C-934D1052B86C}"/>
            </a:ext>
          </a:extLst>
        </xdr:cNvPr>
        <xdr:cNvSpPr/>
      </xdr:nvSpPr>
      <xdr:spPr>
        <a:xfrm>
          <a:off x="16972722" y="5237508"/>
          <a:ext cx="2925003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589722</xdr:colOff>
      <xdr:row>36</xdr:row>
      <xdr:rowOff>26505</xdr:rowOff>
    </xdr:from>
    <xdr:to>
      <xdr:col>53</xdr:col>
      <xdr:colOff>39756</xdr:colOff>
      <xdr:row>37</xdr:row>
      <xdr:rowOff>39757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8EA6F212-63D1-40DC-8D3B-894C8032793F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291549</xdr:colOff>
      <xdr:row>8</xdr:row>
      <xdr:rowOff>22860</xdr:rowOff>
    </xdr:from>
    <xdr:to>
      <xdr:col>44</xdr:col>
      <xdr:colOff>238539</xdr:colOff>
      <xdr:row>8</xdr:row>
      <xdr:rowOff>22860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EED6677C-3BAA-4A5D-ACEC-7C10DAB518AC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11</xdr:row>
      <xdr:rowOff>98729</xdr:rowOff>
    </xdr:from>
    <xdr:to>
      <xdr:col>44</xdr:col>
      <xdr:colOff>238539</xdr:colOff>
      <xdr:row>11</xdr:row>
      <xdr:rowOff>98729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BE886B38-CD79-429C-9F47-2251D043CBAA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516834</xdr:colOff>
      <xdr:row>40</xdr:row>
      <xdr:rowOff>86139</xdr:rowOff>
    </xdr:from>
    <xdr:to>
      <xdr:col>53</xdr:col>
      <xdr:colOff>165652</xdr:colOff>
      <xdr:row>40</xdr:row>
      <xdr:rowOff>86139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8C499C33-C185-40D0-8F5D-82C2F38185CB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52</xdr:col>
      <xdr:colOff>392425</xdr:colOff>
      <xdr:row>31</xdr:row>
      <xdr:rowOff>138450</xdr:rowOff>
    </xdr:from>
    <xdr:ext cx="65" cy="172227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54B01BC8-0F08-4BBC-ADAD-1C4CD5BB00E5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52</xdr:col>
      <xdr:colOff>516834</xdr:colOff>
      <xdr:row>40</xdr:row>
      <xdr:rowOff>86139</xdr:rowOff>
    </xdr:from>
    <xdr:to>
      <xdr:col>53</xdr:col>
      <xdr:colOff>165652</xdr:colOff>
      <xdr:row>40</xdr:row>
      <xdr:rowOff>86139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52143272-CDB0-408B-9179-8FFBF5F0C106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3" name="テキスト ボックス 92">
              <a:extLst>
                <a:ext uri="{FF2B5EF4-FFF2-40B4-BE49-F238E27FC236}">
                  <a16:creationId xmlns:a16="http://schemas.microsoft.com/office/drawing/2014/main" id="{F91288F2-9802-40FB-8CF8-C9C7C647F6C4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93" name="テキスト ボックス 92">
              <a:extLst>
                <a:ext uri="{FF2B5EF4-FFF2-40B4-BE49-F238E27FC236}">
                  <a16:creationId xmlns:a16="http://schemas.microsoft.com/office/drawing/2014/main" id="{F91288F2-9802-40FB-8CF8-C9C7C647F6C4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54</xdr:col>
      <xdr:colOff>127069</xdr:colOff>
      <xdr:row>29</xdr:row>
      <xdr:rowOff>12721</xdr:rowOff>
    </xdr:from>
    <xdr:to>
      <xdr:col>54</xdr:col>
      <xdr:colOff>413646</xdr:colOff>
      <xdr:row>29</xdr:row>
      <xdr:rowOff>12721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B2B2F603-8B39-4048-A2BE-3F9D3C5E82E8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236622</xdr:colOff>
      <xdr:row>28</xdr:row>
      <xdr:rowOff>16042</xdr:rowOff>
    </xdr:from>
    <xdr:to>
      <xdr:col>54</xdr:col>
      <xdr:colOff>293228</xdr:colOff>
      <xdr:row>28</xdr:row>
      <xdr:rowOff>159734</xdr:rowOff>
    </xdr:to>
    <xdr:sp macro="" textlink="">
      <xdr:nvSpPr>
        <xdr:cNvPr id="95" name="矢印: 下 94">
          <a:extLst>
            <a:ext uri="{FF2B5EF4-FFF2-40B4-BE49-F238E27FC236}">
              <a16:creationId xmlns:a16="http://schemas.microsoft.com/office/drawing/2014/main" id="{D5E58ADD-C726-4A7B-8D35-802683EB25C6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27</xdr:row>
      <xdr:rowOff>70092</xdr:rowOff>
    </xdr:from>
    <xdr:to>
      <xdr:col>38</xdr:col>
      <xdr:colOff>31174</xdr:colOff>
      <xdr:row>27</xdr:row>
      <xdr:rowOff>115811</xdr:rowOff>
    </xdr:to>
    <xdr:sp macro="" textlink="">
      <xdr:nvSpPr>
        <xdr:cNvPr id="96" name="矢印: 右 95">
          <a:extLst>
            <a:ext uri="{FF2B5EF4-FFF2-40B4-BE49-F238E27FC236}">
              <a16:creationId xmlns:a16="http://schemas.microsoft.com/office/drawing/2014/main" id="{BE723DED-C1B4-4179-91CB-8BF323655A8E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27</xdr:row>
      <xdr:rowOff>87410</xdr:rowOff>
    </xdr:from>
    <xdr:to>
      <xdr:col>34</xdr:col>
      <xdr:colOff>24246</xdr:colOff>
      <xdr:row>27</xdr:row>
      <xdr:rowOff>133129</xdr:rowOff>
    </xdr:to>
    <xdr:sp macro="" textlink="">
      <xdr:nvSpPr>
        <xdr:cNvPr id="97" name="矢印: 右 96">
          <a:extLst>
            <a:ext uri="{FF2B5EF4-FFF2-40B4-BE49-F238E27FC236}">
              <a16:creationId xmlns:a16="http://schemas.microsoft.com/office/drawing/2014/main" id="{24AE2AE7-3921-49A0-81A8-54674E2C0A60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28</xdr:row>
      <xdr:rowOff>77018</xdr:rowOff>
    </xdr:from>
    <xdr:to>
      <xdr:col>34</xdr:col>
      <xdr:colOff>24246</xdr:colOff>
      <xdr:row>28</xdr:row>
      <xdr:rowOff>122737</xdr:rowOff>
    </xdr:to>
    <xdr:sp macro="" textlink="">
      <xdr:nvSpPr>
        <xdr:cNvPr id="98" name="矢印: 右 97">
          <a:extLst>
            <a:ext uri="{FF2B5EF4-FFF2-40B4-BE49-F238E27FC236}">
              <a16:creationId xmlns:a16="http://schemas.microsoft.com/office/drawing/2014/main" id="{45EC6458-4C77-44D3-99EB-978E157B8182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29</xdr:row>
      <xdr:rowOff>66627</xdr:rowOff>
    </xdr:from>
    <xdr:to>
      <xdr:col>34</xdr:col>
      <xdr:colOff>24246</xdr:colOff>
      <xdr:row>29</xdr:row>
      <xdr:rowOff>112346</xdr:rowOff>
    </xdr:to>
    <xdr:sp macro="" textlink="">
      <xdr:nvSpPr>
        <xdr:cNvPr id="99" name="矢印: 右 98">
          <a:extLst>
            <a:ext uri="{FF2B5EF4-FFF2-40B4-BE49-F238E27FC236}">
              <a16:creationId xmlns:a16="http://schemas.microsoft.com/office/drawing/2014/main" id="{AD5763C7-1B92-426C-B523-C96FD519A1A2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30</xdr:row>
      <xdr:rowOff>73554</xdr:rowOff>
    </xdr:from>
    <xdr:to>
      <xdr:col>34</xdr:col>
      <xdr:colOff>24246</xdr:colOff>
      <xdr:row>30</xdr:row>
      <xdr:rowOff>119273</xdr:rowOff>
    </xdr:to>
    <xdr:sp macro="" textlink="">
      <xdr:nvSpPr>
        <xdr:cNvPr id="100" name="矢印: 右 99">
          <a:extLst>
            <a:ext uri="{FF2B5EF4-FFF2-40B4-BE49-F238E27FC236}">
              <a16:creationId xmlns:a16="http://schemas.microsoft.com/office/drawing/2014/main" id="{BACC0603-5AE1-4BFE-8316-522E9A62F972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31</xdr:row>
      <xdr:rowOff>59700</xdr:rowOff>
    </xdr:from>
    <xdr:to>
      <xdr:col>34</xdr:col>
      <xdr:colOff>24246</xdr:colOff>
      <xdr:row>31</xdr:row>
      <xdr:rowOff>105419</xdr:rowOff>
    </xdr:to>
    <xdr:sp macro="" textlink="">
      <xdr:nvSpPr>
        <xdr:cNvPr id="101" name="矢印: 右 100">
          <a:extLst>
            <a:ext uri="{FF2B5EF4-FFF2-40B4-BE49-F238E27FC236}">
              <a16:creationId xmlns:a16="http://schemas.microsoft.com/office/drawing/2014/main" id="{4937DA2C-BFF0-4421-8943-B005D97BFD98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28</xdr:row>
      <xdr:rowOff>70092</xdr:rowOff>
    </xdr:from>
    <xdr:to>
      <xdr:col>38</xdr:col>
      <xdr:colOff>31174</xdr:colOff>
      <xdr:row>28</xdr:row>
      <xdr:rowOff>115811</xdr:rowOff>
    </xdr:to>
    <xdr:sp macro="" textlink="">
      <xdr:nvSpPr>
        <xdr:cNvPr id="102" name="矢印: 右 101">
          <a:extLst>
            <a:ext uri="{FF2B5EF4-FFF2-40B4-BE49-F238E27FC236}">
              <a16:creationId xmlns:a16="http://schemas.microsoft.com/office/drawing/2014/main" id="{9D661C8F-1D45-49AB-8013-2561BCE44B2D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29</xdr:row>
      <xdr:rowOff>70093</xdr:rowOff>
    </xdr:from>
    <xdr:to>
      <xdr:col>38</xdr:col>
      <xdr:colOff>31174</xdr:colOff>
      <xdr:row>29</xdr:row>
      <xdr:rowOff>115812</xdr:rowOff>
    </xdr:to>
    <xdr:sp macro="" textlink="">
      <xdr:nvSpPr>
        <xdr:cNvPr id="103" name="矢印: 右 102">
          <a:extLst>
            <a:ext uri="{FF2B5EF4-FFF2-40B4-BE49-F238E27FC236}">
              <a16:creationId xmlns:a16="http://schemas.microsoft.com/office/drawing/2014/main" id="{90B77F20-4F55-42B3-8CF7-16267E64B4F6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30</xdr:row>
      <xdr:rowOff>70093</xdr:rowOff>
    </xdr:from>
    <xdr:to>
      <xdr:col>38</xdr:col>
      <xdr:colOff>31174</xdr:colOff>
      <xdr:row>30</xdr:row>
      <xdr:rowOff>115812</xdr:rowOff>
    </xdr:to>
    <xdr:sp macro="" textlink="">
      <xdr:nvSpPr>
        <xdr:cNvPr id="104" name="矢印: 右 103">
          <a:extLst>
            <a:ext uri="{FF2B5EF4-FFF2-40B4-BE49-F238E27FC236}">
              <a16:creationId xmlns:a16="http://schemas.microsoft.com/office/drawing/2014/main" id="{58E4A9D5-ABAC-4CB9-A775-D5D485A29CD9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31</xdr:row>
      <xdr:rowOff>70093</xdr:rowOff>
    </xdr:from>
    <xdr:to>
      <xdr:col>38</xdr:col>
      <xdr:colOff>31174</xdr:colOff>
      <xdr:row>31</xdr:row>
      <xdr:rowOff>115812</xdr:rowOff>
    </xdr:to>
    <xdr:sp macro="" textlink="">
      <xdr:nvSpPr>
        <xdr:cNvPr id="105" name="矢印: 右 104">
          <a:extLst>
            <a:ext uri="{FF2B5EF4-FFF2-40B4-BE49-F238E27FC236}">
              <a16:creationId xmlns:a16="http://schemas.microsoft.com/office/drawing/2014/main" id="{E180396D-A36B-4D2F-9188-A43B5D867AD0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52</xdr:col>
      <xdr:colOff>344556</xdr:colOff>
      <xdr:row>43</xdr:row>
      <xdr:rowOff>1</xdr:rowOff>
    </xdr:from>
    <xdr:to>
      <xdr:col>59</xdr:col>
      <xdr:colOff>538431</xdr:colOff>
      <xdr:row>64</xdr:row>
      <xdr:rowOff>55152</xdr:rowOff>
    </xdr:to>
    <xdr:pic>
      <xdr:nvPicPr>
        <xdr:cNvPr id="106" name="図 105">
          <a:extLst>
            <a:ext uri="{FF2B5EF4-FFF2-40B4-BE49-F238E27FC236}">
              <a16:creationId xmlns:a16="http://schemas.microsoft.com/office/drawing/2014/main" id="{E8EA433D-5654-41E8-BA32-3572CED05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60931" y="6276976"/>
          <a:ext cx="3889575" cy="3855626"/>
        </a:xfrm>
        <a:prstGeom prst="rect">
          <a:avLst/>
        </a:prstGeom>
      </xdr:spPr>
    </xdr:pic>
    <xdr:clientData/>
  </xdr:twoCellAnchor>
  <xdr:twoCellAnchor>
    <xdr:from>
      <xdr:col>57</xdr:col>
      <xdr:colOff>159026</xdr:colOff>
      <xdr:row>42</xdr:row>
      <xdr:rowOff>72887</xdr:rowOff>
    </xdr:from>
    <xdr:to>
      <xdr:col>58</xdr:col>
      <xdr:colOff>205408</xdr:colOff>
      <xdr:row>50</xdr:row>
      <xdr:rowOff>86139</xdr:rowOff>
    </xdr:to>
    <xdr:cxnSp macro="">
      <xdr:nvCxnSpPr>
        <xdr:cNvPr id="107" name="直線矢印コネクタ 106">
          <a:extLst>
            <a:ext uri="{FF2B5EF4-FFF2-40B4-BE49-F238E27FC236}">
              <a16:creationId xmlns:a16="http://schemas.microsoft.com/office/drawing/2014/main" id="{B6256756-E899-478C-A83F-49175DEA6728}"/>
            </a:ext>
          </a:extLst>
        </xdr:cNvPr>
        <xdr:cNvCxnSpPr/>
      </xdr:nvCxnSpPr>
      <xdr:spPr>
        <a:xfrm>
          <a:off x="19485251" y="6168887"/>
          <a:ext cx="503582" cy="14610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265044</xdr:colOff>
      <xdr:row>36</xdr:row>
      <xdr:rowOff>165652</xdr:rowOff>
    </xdr:from>
    <xdr:to>
      <xdr:col>59</xdr:col>
      <xdr:colOff>45720</xdr:colOff>
      <xdr:row>39</xdr:row>
      <xdr:rowOff>41366</xdr:rowOff>
    </xdr:to>
    <xdr:pic>
      <xdr:nvPicPr>
        <xdr:cNvPr id="108" name="図 107">
          <a:extLst>
            <a:ext uri="{FF2B5EF4-FFF2-40B4-BE49-F238E27FC236}">
              <a16:creationId xmlns:a16="http://schemas.microsoft.com/office/drawing/2014/main" id="{31AB76CD-D80F-4A9D-87FF-7D3175EC3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52</xdr:col>
      <xdr:colOff>284922</xdr:colOff>
      <xdr:row>37</xdr:row>
      <xdr:rowOff>46383</xdr:rowOff>
    </xdr:from>
    <xdr:to>
      <xdr:col>58</xdr:col>
      <xdr:colOff>569843</xdr:colOff>
      <xdr:row>39</xdr:row>
      <xdr:rowOff>39756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66CBF468-FFF0-4A35-8261-9A69B0D7BB1C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589722</xdr:colOff>
      <xdr:row>36</xdr:row>
      <xdr:rowOff>26505</xdr:rowOff>
    </xdr:from>
    <xdr:to>
      <xdr:col>53</xdr:col>
      <xdr:colOff>39756</xdr:colOff>
      <xdr:row>37</xdr:row>
      <xdr:rowOff>39757</xdr:rowOff>
    </xdr:to>
    <xdr:cxnSp macro="">
      <xdr:nvCxnSpPr>
        <xdr:cNvPr id="110" name="直線矢印コネクタ 109">
          <a:extLst>
            <a:ext uri="{FF2B5EF4-FFF2-40B4-BE49-F238E27FC236}">
              <a16:creationId xmlns:a16="http://schemas.microsoft.com/office/drawing/2014/main" id="{38C03BA2-2C9C-4050-8747-2B7405F2C8AA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291549</xdr:colOff>
      <xdr:row>8</xdr:row>
      <xdr:rowOff>22860</xdr:rowOff>
    </xdr:from>
    <xdr:to>
      <xdr:col>44</xdr:col>
      <xdr:colOff>238539</xdr:colOff>
      <xdr:row>8</xdr:row>
      <xdr:rowOff>22860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675704F7-2259-4DB2-9C59-314317C10F52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11</xdr:row>
      <xdr:rowOff>98729</xdr:rowOff>
    </xdr:from>
    <xdr:to>
      <xdr:col>44</xdr:col>
      <xdr:colOff>238539</xdr:colOff>
      <xdr:row>11</xdr:row>
      <xdr:rowOff>98729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2ADDD58A-9467-4559-8251-A75D40565812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516834</xdr:colOff>
      <xdr:row>40</xdr:row>
      <xdr:rowOff>86139</xdr:rowOff>
    </xdr:from>
    <xdr:to>
      <xdr:col>53</xdr:col>
      <xdr:colOff>165652</xdr:colOff>
      <xdr:row>40</xdr:row>
      <xdr:rowOff>86139</xdr:rowOff>
    </xdr:to>
    <xdr:cxnSp macro="">
      <xdr:nvCxnSpPr>
        <xdr:cNvPr id="113" name="直線矢印コネクタ 112">
          <a:extLst>
            <a:ext uri="{FF2B5EF4-FFF2-40B4-BE49-F238E27FC236}">
              <a16:creationId xmlns:a16="http://schemas.microsoft.com/office/drawing/2014/main" id="{FFF4FAF3-0092-4909-968A-5BBA06A3C019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385225</xdr:colOff>
      <xdr:row>41</xdr:row>
      <xdr:rowOff>18966</xdr:rowOff>
    </xdr:from>
    <xdr:to>
      <xdr:col>59</xdr:col>
      <xdr:colOff>50111</xdr:colOff>
      <xdr:row>41</xdr:row>
      <xdr:rowOff>165651</xdr:rowOff>
    </xdr:to>
    <xdr:sp macro="" textlink="">
      <xdr:nvSpPr>
        <xdr:cNvPr id="114" name="四角形: 角を丸くする 113">
          <a:extLst>
            <a:ext uri="{FF2B5EF4-FFF2-40B4-BE49-F238E27FC236}">
              <a16:creationId xmlns:a16="http://schemas.microsoft.com/office/drawing/2014/main" id="{AD1AD575-AF28-46A1-95D3-193AA419BCD6}"/>
            </a:ext>
          </a:extLst>
        </xdr:cNvPr>
        <xdr:cNvSpPr/>
      </xdr:nvSpPr>
      <xdr:spPr>
        <a:xfrm>
          <a:off x="20311525" y="5733966"/>
          <a:ext cx="297346" cy="14668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58308</xdr:colOff>
      <xdr:row>40</xdr:row>
      <xdr:rowOff>103284</xdr:rowOff>
    </xdr:from>
    <xdr:to>
      <xdr:col>57</xdr:col>
      <xdr:colOff>356483</xdr:colOff>
      <xdr:row>40</xdr:row>
      <xdr:rowOff>103284</xdr:rowOff>
    </xdr:to>
    <xdr:cxnSp macro="">
      <xdr:nvCxnSpPr>
        <xdr:cNvPr id="115" name="直線矢印コネクタ 114">
          <a:extLst>
            <a:ext uri="{FF2B5EF4-FFF2-40B4-BE49-F238E27FC236}">
              <a16:creationId xmlns:a16="http://schemas.microsoft.com/office/drawing/2014/main" id="{5D1E156F-30C8-4C0C-8769-8CA53520DE71}"/>
            </a:ext>
          </a:extLst>
        </xdr:cNvPr>
        <xdr:cNvCxnSpPr/>
      </xdr:nvCxnSpPr>
      <xdr:spPr>
        <a:xfrm>
          <a:off x="19527408" y="564302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288483</xdr:colOff>
      <xdr:row>41</xdr:row>
      <xdr:rowOff>89038</xdr:rowOff>
    </xdr:from>
    <xdr:to>
      <xdr:col>56</xdr:col>
      <xdr:colOff>62203</xdr:colOff>
      <xdr:row>41</xdr:row>
      <xdr:rowOff>89038</xdr:rowOff>
    </xdr:to>
    <xdr:cxnSp macro="">
      <xdr:nvCxnSpPr>
        <xdr:cNvPr id="116" name="直線矢印コネクタ 115">
          <a:extLst>
            <a:ext uri="{FF2B5EF4-FFF2-40B4-BE49-F238E27FC236}">
              <a16:creationId xmlns:a16="http://schemas.microsoft.com/office/drawing/2014/main" id="{1CC5CA8F-B27F-47F4-8362-7FF46A750722}"/>
            </a:ext>
          </a:extLst>
        </xdr:cNvPr>
        <xdr:cNvCxnSpPr/>
      </xdr:nvCxnSpPr>
      <xdr:spPr>
        <a:xfrm>
          <a:off x="18766983" y="5804038"/>
          <a:ext cx="2766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51599</xdr:colOff>
      <xdr:row>41</xdr:row>
      <xdr:rowOff>97486</xdr:rowOff>
    </xdr:from>
    <xdr:to>
      <xdr:col>58</xdr:col>
      <xdr:colOff>353584</xdr:colOff>
      <xdr:row>41</xdr:row>
      <xdr:rowOff>97486</xdr:rowOff>
    </xdr:to>
    <xdr:cxnSp macro="">
      <xdr:nvCxnSpPr>
        <xdr:cNvPr id="117" name="直線矢印コネクタ 116">
          <a:extLst>
            <a:ext uri="{FF2B5EF4-FFF2-40B4-BE49-F238E27FC236}">
              <a16:creationId xmlns:a16="http://schemas.microsoft.com/office/drawing/2014/main" id="{7926DBB7-C53E-4A6B-8302-86DF9437AD1F}"/>
            </a:ext>
          </a:extLst>
        </xdr:cNvPr>
        <xdr:cNvCxnSpPr/>
      </xdr:nvCxnSpPr>
      <xdr:spPr>
        <a:xfrm>
          <a:off x="19977899" y="5812486"/>
          <a:ext cx="30198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52753</xdr:colOff>
      <xdr:row>19</xdr:row>
      <xdr:rowOff>5862</xdr:rowOff>
    </xdr:from>
    <xdr:to>
      <xdr:col>4</xdr:col>
      <xdr:colOff>222738</xdr:colOff>
      <xdr:row>20</xdr:row>
      <xdr:rowOff>76200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E2117EA-7581-E96C-B234-A8B6F949CE61}"/>
            </a:ext>
          </a:extLst>
        </xdr:cNvPr>
        <xdr:cNvSpPr/>
      </xdr:nvSpPr>
      <xdr:spPr>
        <a:xfrm>
          <a:off x="1670538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41030</xdr:colOff>
      <xdr:row>19</xdr:row>
      <xdr:rowOff>5862</xdr:rowOff>
    </xdr:from>
    <xdr:to>
      <xdr:col>5</xdr:col>
      <xdr:colOff>211015</xdr:colOff>
      <xdr:row>20</xdr:row>
      <xdr:rowOff>76200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255EF795-1E6A-BAAF-0BA0-C06112BB2C3F}"/>
            </a:ext>
          </a:extLst>
        </xdr:cNvPr>
        <xdr:cNvSpPr/>
      </xdr:nvSpPr>
      <xdr:spPr>
        <a:xfrm>
          <a:off x="1904999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46891</xdr:colOff>
      <xdr:row>19</xdr:row>
      <xdr:rowOff>5862</xdr:rowOff>
    </xdr:from>
    <xdr:to>
      <xdr:col>6</xdr:col>
      <xdr:colOff>216876</xdr:colOff>
      <xdr:row>20</xdr:row>
      <xdr:rowOff>76200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F76B6632-0C41-4F3D-9B34-33C0ACAE3E91}"/>
            </a:ext>
          </a:extLst>
        </xdr:cNvPr>
        <xdr:cNvSpPr/>
      </xdr:nvSpPr>
      <xdr:spPr>
        <a:xfrm>
          <a:off x="2157045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35169</xdr:colOff>
      <xdr:row>19</xdr:row>
      <xdr:rowOff>5862</xdr:rowOff>
    </xdr:from>
    <xdr:to>
      <xdr:col>7</xdr:col>
      <xdr:colOff>205154</xdr:colOff>
      <xdr:row>20</xdr:row>
      <xdr:rowOff>76200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5F17FD58-B165-5730-236F-5216FC4F0F25}"/>
            </a:ext>
          </a:extLst>
        </xdr:cNvPr>
        <xdr:cNvSpPr/>
      </xdr:nvSpPr>
      <xdr:spPr>
        <a:xfrm>
          <a:off x="2391507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58615</xdr:colOff>
      <xdr:row>19</xdr:row>
      <xdr:rowOff>5862</xdr:rowOff>
    </xdr:from>
    <xdr:to>
      <xdr:col>8</xdr:col>
      <xdr:colOff>228600</xdr:colOff>
      <xdr:row>20</xdr:row>
      <xdr:rowOff>76200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BF75235-F646-0759-257C-BD2D99E09E04}"/>
            </a:ext>
          </a:extLst>
        </xdr:cNvPr>
        <xdr:cNvSpPr/>
      </xdr:nvSpPr>
      <xdr:spPr>
        <a:xfrm>
          <a:off x="2661138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41031</xdr:colOff>
      <xdr:row>19</xdr:row>
      <xdr:rowOff>5862</xdr:rowOff>
    </xdr:from>
    <xdr:to>
      <xdr:col>9</xdr:col>
      <xdr:colOff>211016</xdr:colOff>
      <xdr:row>20</xdr:row>
      <xdr:rowOff>76200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4B830823-637A-666A-56A3-28D82E475BFC}"/>
            </a:ext>
          </a:extLst>
        </xdr:cNvPr>
        <xdr:cNvSpPr/>
      </xdr:nvSpPr>
      <xdr:spPr>
        <a:xfrm>
          <a:off x="2930769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35169</xdr:colOff>
      <xdr:row>19</xdr:row>
      <xdr:rowOff>5862</xdr:rowOff>
    </xdr:from>
    <xdr:to>
      <xdr:col>10</xdr:col>
      <xdr:colOff>205154</xdr:colOff>
      <xdr:row>20</xdr:row>
      <xdr:rowOff>76200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3565934D-4A33-61F2-4865-5187D1D68F7B}"/>
            </a:ext>
          </a:extLst>
        </xdr:cNvPr>
        <xdr:cNvSpPr/>
      </xdr:nvSpPr>
      <xdr:spPr>
        <a:xfrm>
          <a:off x="3171092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29307</xdr:colOff>
      <xdr:row>19</xdr:row>
      <xdr:rowOff>5862</xdr:rowOff>
    </xdr:from>
    <xdr:to>
      <xdr:col>11</xdr:col>
      <xdr:colOff>199292</xdr:colOff>
      <xdr:row>20</xdr:row>
      <xdr:rowOff>76200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B927A7FF-93E3-AA3E-D3B2-C582EA33E343}"/>
            </a:ext>
          </a:extLst>
        </xdr:cNvPr>
        <xdr:cNvSpPr/>
      </xdr:nvSpPr>
      <xdr:spPr>
        <a:xfrm>
          <a:off x="3411415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41031</xdr:colOff>
      <xdr:row>19</xdr:row>
      <xdr:rowOff>5862</xdr:rowOff>
    </xdr:from>
    <xdr:to>
      <xdr:col>12</xdr:col>
      <xdr:colOff>211016</xdr:colOff>
      <xdr:row>20</xdr:row>
      <xdr:rowOff>76200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B3131D01-4F26-BA81-3111-2CCA372B5569}"/>
            </a:ext>
          </a:extLst>
        </xdr:cNvPr>
        <xdr:cNvSpPr/>
      </xdr:nvSpPr>
      <xdr:spPr>
        <a:xfrm>
          <a:off x="3669323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41030</xdr:colOff>
      <xdr:row>19</xdr:row>
      <xdr:rowOff>5862</xdr:rowOff>
    </xdr:from>
    <xdr:to>
      <xdr:col>13</xdr:col>
      <xdr:colOff>211015</xdr:colOff>
      <xdr:row>20</xdr:row>
      <xdr:rowOff>76200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65F487C2-4D2A-912F-F95C-694A7D065F95}"/>
            </a:ext>
          </a:extLst>
        </xdr:cNvPr>
        <xdr:cNvSpPr/>
      </xdr:nvSpPr>
      <xdr:spPr>
        <a:xfrm>
          <a:off x="3915507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35168</xdr:colOff>
      <xdr:row>19</xdr:row>
      <xdr:rowOff>5862</xdr:rowOff>
    </xdr:from>
    <xdr:to>
      <xdr:col>14</xdr:col>
      <xdr:colOff>205153</xdr:colOff>
      <xdr:row>20</xdr:row>
      <xdr:rowOff>76200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7D78E843-8FDC-7B2F-7C69-0010397C20D4}"/>
            </a:ext>
          </a:extLst>
        </xdr:cNvPr>
        <xdr:cNvSpPr/>
      </xdr:nvSpPr>
      <xdr:spPr>
        <a:xfrm>
          <a:off x="4155830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52753</xdr:colOff>
      <xdr:row>87</xdr:row>
      <xdr:rowOff>5862</xdr:rowOff>
    </xdr:from>
    <xdr:to>
      <xdr:col>4</xdr:col>
      <xdr:colOff>222738</xdr:colOff>
      <xdr:row>88</xdr:row>
      <xdr:rowOff>76200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65CFA35C-CF85-4532-9604-F02F14E44081}"/>
            </a:ext>
          </a:extLst>
        </xdr:cNvPr>
        <xdr:cNvSpPr/>
      </xdr:nvSpPr>
      <xdr:spPr>
        <a:xfrm>
          <a:off x="1670538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41030</xdr:colOff>
      <xdr:row>87</xdr:row>
      <xdr:rowOff>5862</xdr:rowOff>
    </xdr:from>
    <xdr:to>
      <xdr:col>5</xdr:col>
      <xdr:colOff>211015</xdr:colOff>
      <xdr:row>88</xdr:row>
      <xdr:rowOff>76200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F4163F2B-9463-4D05-98FE-CEF5BA62C7A4}"/>
            </a:ext>
          </a:extLst>
        </xdr:cNvPr>
        <xdr:cNvSpPr/>
      </xdr:nvSpPr>
      <xdr:spPr>
        <a:xfrm>
          <a:off x="1904999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46891</xdr:colOff>
      <xdr:row>87</xdr:row>
      <xdr:rowOff>5862</xdr:rowOff>
    </xdr:from>
    <xdr:to>
      <xdr:col>6</xdr:col>
      <xdr:colOff>216876</xdr:colOff>
      <xdr:row>88</xdr:row>
      <xdr:rowOff>76200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A237D9FB-9896-4E61-9A98-8BF0C655A3B3}"/>
            </a:ext>
          </a:extLst>
        </xdr:cNvPr>
        <xdr:cNvSpPr/>
      </xdr:nvSpPr>
      <xdr:spPr>
        <a:xfrm>
          <a:off x="2157045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35169</xdr:colOff>
      <xdr:row>87</xdr:row>
      <xdr:rowOff>5862</xdr:rowOff>
    </xdr:from>
    <xdr:to>
      <xdr:col>7</xdr:col>
      <xdr:colOff>205154</xdr:colOff>
      <xdr:row>88</xdr:row>
      <xdr:rowOff>76200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45C21B8D-C33B-4A06-90FE-244C896711A7}"/>
            </a:ext>
          </a:extLst>
        </xdr:cNvPr>
        <xdr:cNvSpPr/>
      </xdr:nvSpPr>
      <xdr:spPr>
        <a:xfrm>
          <a:off x="2391507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58615</xdr:colOff>
      <xdr:row>87</xdr:row>
      <xdr:rowOff>5862</xdr:rowOff>
    </xdr:from>
    <xdr:to>
      <xdr:col>8</xdr:col>
      <xdr:colOff>228600</xdr:colOff>
      <xdr:row>88</xdr:row>
      <xdr:rowOff>76200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58ED7D88-3EF8-410D-825B-B58DF7E44422}"/>
            </a:ext>
          </a:extLst>
        </xdr:cNvPr>
        <xdr:cNvSpPr/>
      </xdr:nvSpPr>
      <xdr:spPr>
        <a:xfrm>
          <a:off x="2661138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41031</xdr:colOff>
      <xdr:row>87</xdr:row>
      <xdr:rowOff>5862</xdr:rowOff>
    </xdr:from>
    <xdr:to>
      <xdr:col>9</xdr:col>
      <xdr:colOff>211016</xdr:colOff>
      <xdr:row>88</xdr:row>
      <xdr:rowOff>76200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6911EF13-26A3-4494-8AA0-607590C45DF3}"/>
            </a:ext>
          </a:extLst>
        </xdr:cNvPr>
        <xdr:cNvSpPr/>
      </xdr:nvSpPr>
      <xdr:spPr>
        <a:xfrm>
          <a:off x="2930769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35169</xdr:colOff>
      <xdr:row>87</xdr:row>
      <xdr:rowOff>5862</xdr:rowOff>
    </xdr:from>
    <xdr:to>
      <xdr:col>10</xdr:col>
      <xdr:colOff>205154</xdr:colOff>
      <xdr:row>88</xdr:row>
      <xdr:rowOff>76200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7E9801FD-826E-495E-A7F8-9022DE79CBE1}"/>
            </a:ext>
          </a:extLst>
        </xdr:cNvPr>
        <xdr:cNvSpPr/>
      </xdr:nvSpPr>
      <xdr:spPr>
        <a:xfrm>
          <a:off x="3171092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29307</xdr:colOff>
      <xdr:row>87</xdr:row>
      <xdr:rowOff>5862</xdr:rowOff>
    </xdr:from>
    <xdr:to>
      <xdr:col>11</xdr:col>
      <xdr:colOff>199292</xdr:colOff>
      <xdr:row>88</xdr:row>
      <xdr:rowOff>76200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32A97FF-CED3-4794-B9E9-4B2437D3E7B6}"/>
            </a:ext>
          </a:extLst>
        </xdr:cNvPr>
        <xdr:cNvSpPr/>
      </xdr:nvSpPr>
      <xdr:spPr>
        <a:xfrm>
          <a:off x="3411415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41031</xdr:colOff>
      <xdr:row>87</xdr:row>
      <xdr:rowOff>5862</xdr:rowOff>
    </xdr:from>
    <xdr:to>
      <xdr:col>12</xdr:col>
      <xdr:colOff>211016</xdr:colOff>
      <xdr:row>88</xdr:row>
      <xdr:rowOff>76200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A5CE9628-F6BA-4444-86F6-750F02CA8026}"/>
            </a:ext>
          </a:extLst>
        </xdr:cNvPr>
        <xdr:cNvSpPr/>
      </xdr:nvSpPr>
      <xdr:spPr>
        <a:xfrm>
          <a:off x="3669323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41030</xdr:colOff>
      <xdr:row>87</xdr:row>
      <xdr:rowOff>5862</xdr:rowOff>
    </xdr:from>
    <xdr:to>
      <xdr:col>13</xdr:col>
      <xdr:colOff>211015</xdr:colOff>
      <xdr:row>88</xdr:row>
      <xdr:rowOff>76200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A8944983-097B-46DE-9687-90390231C129}"/>
            </a:ext>
          </a:extLst>
        </xdr:cNvPr>
        <xdr:cNvSpPr/>
      </xdr:nvSpPr>
      <xdr:spPr>
        <a:xfrm>
          <a:off x="3915507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35168</xdr:colOff>
      <xdr:row>87</xdr:row>
      <xdr:rowOff>5862</xdr:rowOff>
    </xdr:from>
    <xdr:to>
      <xdr:col>14</xdr:col>
      <xdr:colOff>205153</xdr:colOff>
      <xdr:row>88</xdr:row>
      <xdr:rowOff>76200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66897C98-7944-40FB-8CAC-E2883E6DE386}"/>
            </a:ext>
          </a:extLst>
        </xdr:cNvPr>
        <xdr:cNvSpPr/>
      </xdr:nvSpPr>
      <xdr:spPr>
        <a:xfrm>
          <a:off x="4155830" y="2063262"/>
          <a:ext cx="169985" cy="1992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4543" y="637761"/>
          <a:ext cx="909016" cy="3930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中２国</a:t>
          </a:r>
        </a:p>
      </xdr:txBody>
    </xdr:sp>
    <xdr:clientData/>
  </xdr:twoCellAnchor>
  <xdr:twoCellAnchor>
    <xdr:from>
      <xdr:col>16</xdr:col>
      <xdr:colOff>16565</xdr:colOff>
      <xdr:row>9</xdr:row>
      <xdr:rowOff>24847</xdr:rowOff>
    </xdr:from>
    <xdr:to>
      <xdr:col>23</xdr:col>
      <xdr:colOff>311426</xdr:colOff>
      <xdr:row>9</xdr:row>
      <xdr:rowOff>24847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4696239" y="935934"/>
          <a:ext cx="196794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11</xdr:row>
      <xdr:rowOff>24847</xdr:rowOff>
    </xdr:from>
    <xdr:to>
      <xdr:col>23</xdr:col>
      <xdr:colOff>311426</xdr:colOff>
      <xdr:row>11</xdr:row>
      <xdr:rowOff>24847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4679674" y="1151282"/>
          <a:ext cx="198451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223630" y="376859"/>
          <a:ext cx="64397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74543" y="662609"/>
          <a:ext cx="886239" cy="40584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中２国</a:t>
          </a:r>
        </a:p>
      </xdr:txBody>
    </xdr:sp>
    <xdr:clientData/>
  </xdr:twoCellAnchor>
  <xdr:twoCellAnchor>
    <xdr:from>
      <xdr:col>16</xdr:col>
      <xdr:colOff>16565</xdr:colOff>
      <xdr:row>77</xdr:row>
      <xdr:rowOff>24847</xdr:rowOff>
    </xdr:from>
    <xdr:to>
      <xdr:col>23</xdr:col>
      <xdr:colOff>311426</xdr:colOff>
      <xdr:row>77</xdr:row>
      <xdr:rowOff>24847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4696239" y="935934"/>
          <a:ext cx="216673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79</xdr:row>
      <xdr:rowOff>24847</xdr:rowOff>
    </xdr:from>
    <xdr:to>
      <xdr:col>23</xdr:col>
      <xdr:colOff>311426</xdr:colOff>
      <xdr:row>79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4679674" y="1151282"/>
          <a:ext cx="218329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49695</xdr:colOff>
      <xdr:row>70</xdr:row>
      <xdr:rowOff>73300</xdr:rowOff>
    </xdr:from>
    <xdr:to>
      <xdr:col>1</xdr:col>
      <xdr:colOff>670891</xdr:colOff>
      <xdr:row>73</xdr:row>
      <xdr:rowOff>66260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265043" y="11114017"/>
          <a:ext cx="621196" cy="2414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223630" y="2103783"/>
          <a:ext cx="880027" cy="6046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 flipH="1" flipV="1">
          <a:off x="215348" y="1476534"/>
          <a:ext cx="871904" cy="10601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52</xdr:col>
      <xdr:colOff>392425</xdr:colOff>
      <xdr:row>31</xdr:row>
      <xdr:rowOff>138450</xdr:rowOff>
    </xdr:from>
    <xdr:ext cx="65" cy="172227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1D1A4-E458-4193-B4F4-1057FEE20C1C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52</xdr:col>
      <xdr:colOff>516834</xdr:colOff>
      <xdr:row>40</xdr:row>
      <xdr:rowOff>86139</xdr:rowOff>
    </xdr:from>
    <xdr:to>
      <xdr:col>53</xdr:col>
      <xdr:colOff>165652</xdr:colOff>
      <xdr:row>40</xdr:row>
      <xdr:rowOff>86139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775408AC-DBDC-4FC3-AD15-638F66D890CA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テキスト ボックス 65">
              <a:extLst>
                <a:ext uri="{FF2B5EF4-FFF2-40B4-BE49-F238E27FC236}">
                  <a16:creationId xmlns:a16="http://schemas.microsoft.com/office/drawing/2014/main" id="{ED95D0AB-4A4A-4CDD-ABD0-9C8E34742785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66" name="テキスト ボックス 65">
              <a:extLst>
                <a:ext uri="{FF2B5EF4-FFF2-40B4-BE49-F238E27FC236}">
                  <a16:creationId xmlns:a16="http://schemas.microsoft.com/office/drawing/2014/main" id="{ED95D0AB-4A4A-4CDD-ABD0-9C8E34742785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54</xdr:col>
      <xdr:colOff>127069</xdr:colOff>
      <xdr:row>29</xdr:row>
      <xdr:rowOff>12721</xdr:rowOff>
    </xdr:from>
    <xdr:to>
      <xdr:col>54</xdr:col>
      <xdr:colOff>413646</xdr:colOff>
      <xdr:row>29</xdr:row>
      <xdr:rowOff>12721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56375A49-B3FA-46F7-B123-33B00407D687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236622</xdr:colOff>
      <xdr:row>28</xdr:row>
      <xdr:rowOff>16042</xdr:rowOff>
    </xdr:from>
    <xdr:to>
      <xdr:col>54</xdr:col>
      <xdr:colOff>293228</xdr:colOff>
      <xdr:row>28</xdr:row>
      <xdr:rowOff>159734</xdr:rowOff>
    </xdr:to>
    <xdr:sp macro="" textlink="">
      <xdr:nvSpPr>
        <xdr:cNvPr id="68" name="矢印: 下 67">
          <a:extLst>
            <a:ext uri="{FF2B5EF4-FFF2-40B4-BE49-F238E27FC236}">
              <a16:creationId xmlns:a16="http://schemas.microsoft.com/office/drawing/2014/main" id="{1E8E73ED-477D-4A7B-9AB8-A7EBFD64ECA8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27</xdr:row>
      <xdr:rowOff>70092</xdr:rowOff>
    </xdr:from>
    <xdr:to>
      <xdr:col>38</xdr:col>
      <xdr:colOff>31174</xdr:colOff>
      <xdr:row>27</xdr:row>
      <xdr:rowOff>115811</xdr:rowOff>
    </xdr:to>
    <xdr:sp macro="" textlink="">
      <xdr:nvSpPr>
        <xdr:cNvPr id="69" name="矢印: 右 68">
          <a:extLst>
            <a:ext uri="{FF2B5EF4-FFF2-40B4-BE49-F238E27FC236}">
              <a16:creationId xmlns:a16="http://schemas.microsoft.com/office/drawing/2014/main" id="{687572CC-8067-41BA-ADCD-06C46F7BF15D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27</xdr:row>
      <xdr:rowOff>87410</xdr:rowOff>
    </xdr:from>
    <xdr:to>
      <xdr:col>34</xdr:col>
      <xdr:colOff>24246</xdr:colOff>
      <xdr:row>27</xdr:row>
      <xdr:rowOff>133129</xdr:rowOff>
    </xdr:to>
    <xdr:sp macro="" textlink="">
      <xdr:nvSpPr>
        <xdr:cNvPr id="70" name="矢印: 右 69">
          <a:extLst>
            <a:ext uri="{FF2B5EF4-FFF2-40B4-BE49-F238E27FC236}">
              <a16:creationId xmlns:a16="http://schemas.microsoft.com/office/drawing/2014/main" id="{D9BFC821-65C5-44EF-BE52-BA53E3E58255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28</xdr:row>
      <xdr:rowOff>77018</xdr:rowOff>
    </xdr:from>
    <xdr:to>
      <xdr:col>34</xdr:col>
      <xdr:colOff>24246</xdr:colOff>
      <xdr:row>28</xdr:row>
      <xdr:rowOff>122737</xdr:rowOff>
    </xdr:to>
    <xdr:sp macro="" textlink="">
      <xdr:nvSpPr>
        <xdr:cNvPr id="71" name="矢印: 右 70">
          <a:extLst>
            <a:ext uri="{FF2B5EF4-FFF2-40B4-BE49-F238E27FC236}">
              <a16:creationId xmlns:a16="http://schemas.microsoft.com/office/drawing/2014/main" id="{D399550F-9AC2-4F1C-9006-B7F64F524BC5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29</xdr:row>
      <xdr:rowOff>66627</xdr:rowOff>
    </xdr:from>
    <xdr:to>
      <xdr:col>34</xdr:col>
      <xdr:colOff>24246</xdr:colOff>
      <xdr:row>29</xdr:row>
      <xdr:rowOff>112346</xdr:rowOff>
    </xdr:to>
    <xdr:sp macro="" textlink="">
      <xdr:nvSpPr>
        <xdr:cNvPr id="72" name="矢印: 右 71">
          <a:extLst>
            <a:ext uri="{FF2B5EF4-FFF2-40B4-BE49-F238E27FC236}">
              <a16:creationId xmlns:a16="http://schemas.microsoft.com/office/drawing/2014/main" id="{5EF45424-0988-48E9-A7FE-B5A52D4CBCA0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30</xdr:row>
      <xdr:rowOff>73554</xdr:rowOff>
    </xdr:from>
    <xdr:to>
      <xdr:col>34</xdr:col>
      <xdr:colOff>24246</xdr:colOff>
      <xdr:row>30</xdr:row>
      <xdr:rowOff>119273</xdr:rowOff>
    </xdr:to>
    <xdr:sp macro="" textlink="">
      <xdr:nvSpPr>
        <xdr:cNvPr id="73" name="矢印: 右 72">
          <a:extLst>
            <a:ext uri="{FF2B5EF4-FFF2-40B4-BE49-F238E27FC236}">
              <a16:creationId xmlns:a16="http://schemas.microsoft.com/office/drawing/2014/main" id="{9446034C-7EBC-4EAF-8DFA-90CA8FE58ACD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250465</xdr:colOff>
      <xdr:row>31</xdr:row>
      <xdr:rowOff>59700</xdr:rowOff>
    </xdr:from>
    <xdr:to>
      <xdr:col>34</xdr:col>
      <xdr:colOff>24246</xdr:colOff>
      <xdr:row>31</xdr:row>
      <xdr:rowOff>105419</xdr:rowOff>
    </xdr:to>
    <xdr:sp macro="" textlink="">
      <xdr:nvSpPr>
        <xdr:cNvPr id="74" name="矢印: 右 73">
          <a:extLst>
            <a:ext uri="{FF2B5EF4-FFF2-40B4-BE49-F238E27FC236}">
              <a16:creationId xmlns:a16="http://schemas.microsoft.com/office/drawing/2014/main" id="{3D181481-6CEE-4400-B2A3-AFDBAAEB140D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28</xdr:row>
      <xdr:rowOff>70092</xdr:rowOff>
    </xdr:from>
    <xdr:to>
      <xdr:col>38</xdr:col>
      <xdr:colOff>31174</xdr:colOff>
      <xdr:row>28</xdr:row>
      <xdr:rowOff>115811</xdr:rowOff>
    </xdr:to>
    <xdr:sp macro="" textlink="">
      <xdr:nvSpPr>
        <xdr:cNvPr id="75" name="矢印: 右 74">
          <a:extLst>
            <a:ext uri="{FF2B5EF4-FFF2-40B4-BE49-F238E27FC236}">
              <a16:creationId xmlns:a16="http://schemas.microsoft.com/office/drawing/2014/main" id="{2485C9DA-F492-4215-A6C0-81F19054EE35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29</xdr:row>
      <xdr:rowOff>70093</xdr:rowOff>
    </xdr:from>
    <xdr:to>
      <xdr:col>38</xdr:col>
      <xdr:colOff>31174</xdr:colOff>
      <xdr:row>29</xdr:row>
      <xdr:rowOff>115812</xdr:rowOff>
    </xdr:to>
    <xdr:sp macro="" textlink="">
      <xdr:nvSpPr>
        <xdr:cNvPr id="76" name="矢印: 右 75">
          <a:extLst>
            <a:ext uri="{FF2B5EF4-FFF2-40B4-BE49-F238E27FC236}">
              <a16:creationId xmlns:a16="http://schemas.microsoft.com/office/drawing/2014/main" id="{B4914E9A-4FFC-47DE-858B-704761A3BD08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30</xdr:row>
      <xdr:rowOff>70093</xdr:rowOff>
    </xdr:from>
    <xdr:to>
      <xdr:col>38</xdr:col>
      <xdr:colOff>31174</xdr:colOff>
      <xdr:row>30</xdr:row>
      <xdr:rowOff>115812</xdr:rowOff>
    </xdr:to>
    <xdr:sp macro="" textlink="">
      <xdr:nvSpPr>
        <xdr:cNvPr id="77" name="矢印: 右 76">
          <a:extLst>
            <a:ext uri="{FF2B5EF4-FFF2-40B4-BE49-F238E27FC236}">
              <a16:creationId xmlns:a16="http://schemas.microsoft.com/office/drawing/2014/main" id="{07A33076-6696-47B7-B1DB-272395B52A70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257393</xdr:colOff>
      <xdr:row>31</xdr:row>
      <xdr:rowOff>70093</xdr:rowOff>
    </xdr:from>
    <xdr:to>
      <xdr:col>38</xdr:col>
      <xdr:colOff>31174</xdr:colOff>
      <xdr:row>31</xdr:row>
      <xdr:rowOff>115812</xdr:rowOff>
    </xdr:to>
    <xdr:sp macro="" textlink="">
      <xdr:nvSpPr>
        <xdr:cNvPr id="78" name="矢印: 右 77">
          <a:extLst>
            <a:ext uri="{FF2B5EF4-FFF2-40B4-BE49-F238E27FC236}">
              <a16:creationId xmlns:a16="http://schemas.microsoft.com/office/drawing/2014/main" id="{2FBBEF23-CDDB-4518-B4D4-194AFC789923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52</xdr:col>
      <xdr:colOff>344556</xdr:colOff>
      <xdr:row>43</xdr:row>
      <xdr:rowOff>1</xdr:rowOff>
    </xdr:from>
    <xdr:to>
      <xdr:col>59</xdr:col>
      <xdr:colOff>538431</xdr:colOff>
      <xdr:row>64</xdr:row>
      <xdr:rowOff>55152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DC3CBABD-C9FD-4CB5-AC97-2784BFB97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60931" y="6276976"/>
          <a:ext cx="3889575" cy="3855626"/>
        </a:xfrm>
        <a:prstGeom prst="rect">
          <a:avLst/>
        </a:prstGeom>
      </xdr:spPr>
    </xdr:pic>
    <xdr:clientData/>
  </xdr:twoCellAnchor>
  <xdr:twoCellAnchor>
    <xdr:from>
      <xdr:col>57</xdr:col>
      <xdr:colOff>159026</xdr:colOff>
      <xdr:row>42</xdr:row>
      <xdr:rowOff>72887</xdr:rowOff>
    </xdr:from>
    <xdr:to>
      <xdr:col>58</xdr:col>
      <xdr:colOff>205408</xdr:colOff>
      <xdr:row>50</xdr:row>
      <xdr:rowOff>86139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95AD78C2-FB76-466D-9543-216AA9C939DE}"/>
            </a:ext>
          </a:extLst>
        </xdr:cNvPr>
        <xdr:cNvCxnSpPr/>
      </xdr:nvCxnSpPr>
      <xdr:spPr>
        <a:xfrm>
          <a:off x="19485251" y="6168887"/>
          <a:ext cx="503582" cy="14610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265044</xdr:colOff>
      <xdr:row>36</xdr:row>
      <xdr:rowOff>165652</xdr:rowOff>
    </xdr:from>
    <xdr:to>
      <xdr:col>59</xdr:col>
      <xdr:colOff>45720</xdr:colOff>
      <xdr:row>39</xdr:row>
      <xdr:rowOff>41366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1BC653E1-7C91-4E55-B696-5EE6E9604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52</xdr:col>
      <xdr:colOff>284922</xdr:colOff>
      <xdr:row>37</xdr:row>
      <xdr:rowOff>46383</xdr:rowOff>
    </xdr:from>
    <xdr:to>
      <xdr:col>58</xdr:col>
      <xdr:colOff>569843</xdr:colOff>
      <xdr:row>39</xdr:row>
      <xdr:rowOff>39756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09DC73C8-2D88-48BE-9E06-7D2934C8311D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589722</xdr:colOff>
      <xdr:row>36</xdr:row>
      <xdr:rowOff>26505</xdr:rowOff>
    </xdr:from>
    <xdr:to>
      <xdr:col>53</xdr:col>
      <xdr:colOff>39756</xdr:colOff>
      <xdr:row>37</xdr:row>
      <xdr:rowOff>39757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D2A42585-EBE1-41BD-8594-216717F4AD7F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291549</xdr:colOff>
      <xdr:row>8</xdr:row>
      <xdr:rowOff>22860</xdr:rowOff>
    </xdr:from>
    <xdr:to>
      <xdr:col>44</xdr:col>
      <xdr:colOff>238539</xdr:colOff>
      <xdr:row>8</xdr:row>
      <xdr:rowOff>22860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A4A3C168-AE8F-4964-B32B-60F7844F3E58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11</xdr:row>
      <xdr:rowOff>98729</xdr:rowOff>
    </xdr:from>
    <xdr:to>
      <xdr:col>44</xdr:col>
      <xdr:colOff>238539</xdr:colOff>
      <xdr:row>11</xdr:row>
      <xdr:rowOff>98729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44379B76-E99E-4666-BB31-30FB3B97A2CA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516834</xdr:colOff>
      <xdr:row>40</xdr:row>
      <xdr:rowOff>86139</xdr:rowOff>
    </xdr:from>
    <xdr:to>
      <xdr:col>53</xdr:col>
      <xdr:colOff>165652</xdr:colOff>
      <xdr:row>40</xdr:row>
      <xdr:rowOff>86139</xdr:rowOff>
    </xdr:to>
    <xdr:cxnSp macro="">
      <xdr:nvCxnSpPr>
        <xdr:cNvPr id="86" name="直線矢印コネクタ 85">
          <a:extLst>
            <a:ext uri="{FF2B5EF4-FFF2-40B4-BE49-F238E27FC236}">
              <a16:creationId xmlns:a16="http://schemas.microsoft.com/office/drawing/2014/main" id="{CD360F5D-EB64-4B0A-B98E-0EE4F71B8ED5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554935</xdr:colOff>
      <xdr:row>41</xdr:row>
      <xdr:rowOff>21533</xdr:rowOff>
    </xdr:from>
    <xdr:to>
      <xdr:col>59</xdr:col>
      <xdr:colOff>223632</xdr:colOff>
      <xdr:row>42</xdr:row>
      <xdr:rowOff>1655</xdr:rowOff>
    </xdr:to>
    <xdr:sp macro="" textlink="">
      <xdr:nvSpPr>
        <xdr:cNvPr id="87" name="四角形: 角を丸くする 86">
          <a:extLst>
            <a:ext uri="{FF2B5EF4-FFF2-40B4-BE49-F238E27FC236}">
              <a16:creationId xmlns:a16="http://schemas.microsoft.com/office/drawing/2014/main" id="{BFF3B635-877B-4A73-ADCE-1773166DE7B4}"/>
            </a:ext>
          </a:extLst>
        </xdr:cNvPr>
        <xdr:cNvSpPr/>
      </xdr:nvSpPr>
      <xdr:spPr>
        <a:xfrm>
          <a:off x="20532587" y="5726594"/>
          <a:ext cx="298175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125894</xdr:colOff>
      <xdr:row>40</xdr:row>
      <xdr:rowOff>94422</xdr:rowOff>
    </xdr:from>
    <xdr:to>
      <xdr:col>57</xdr:col>
      <xdr:colOff>425726</xdr:colOff>
      <xdr:row>40</xdr:row>
      <xdr:rowOff>94422</xdr:rowOff>
    </xdr:to>
    <xdr:cxnSp macro="">
      <xdr:nvCxnSpPr>
        <xdr:cNvPr id="88" name="直線矢印コネクタ 87">
          <a:extLst>
            <a:ext uri="{FF2B5EF4-FFF2-40B4-BE49-F238E27FC236}">
              <a16:creationId xmlns:a16="http://schemas.microsoft.com/office/drawing/2014/main" id="{F1007711-B813-41E0-BAC2-204532B0C958}"/>
            </a:ext>
          </a:extLst>
        </xdr:cNvPr>
        <xdr:cNvCxnSpPr/>
      </xdr:nvCxnSpPr>
      <xdr:spPr>
        <a:xfrm>
          <a:off x="19646346" y="5627205"/>
          <a:ext cx="299832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352839</xdr:colOff>
      <xdr:row>41</xdr:row>
      <xdr:rowOff>79513</xdr:rowOff>
    </xdr:from>
    <xdr:to>
      <xdr:col>56</xdr:col>
      <xdr:colOff>134179</xdr:colOff>
      <xdr:row>41</xdr:row>
      <xdr:rowOff>79513</xdr:rowOff>
    </xdr:to>
    <xdr:cxnSp macro="">
      <xdr:nvCxnSpPr>
        <xdr:cNvPr id="89" name="直線矢印コネクタ 88">
          <a:extLst>
            <a:ext uri="{FF2B5EF4-FFF2-40B4-BE49-F238E27FC236}">
              <a16:creationId xmlns:a16="http://schemas.microsoft.com/office/drawing/2014/main" id="{F2D9D6B2-73CA-4A6B-8BA2-3AEAC422FD19}"/>
            </a:ext>
          </a:extLst>
        </xdr:cNvPr>
        <xdr:cNvCxnSpPr/>
      </xdr:nvCxnSpPr>
      <xdr:spPr>
        <a:xfrm>
          <a:off x="18879378" y="5784574"/>
          <a:ext cx="284923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104360</xdr:colOff>
      <xdr:row>41</xdr:row>
      <xdr:rowOff>92765</xdr:rowOff>
    </xdr:from>
    <xdr:to>
      <xdr:col>58</xdr:col>
      <xdr:colOff>402535</xdr:colOff>
      <xdr:row>41</xdr:row>
      <xdr:rowOff>92765</xdr:rowOff>
    </xdr:to>
    <xdr:cxnSp macro="">
      <xdr:nvCxnSpPr>
        <xdr:cNvPr id="90" name="直線矢印コネクタ 89">
          <a:extLst>
            <a:ext uri="{FF2B5EF4-FFF2-40B4-BE49-F238E27FC236}">
              <a16:creationId xmlns:a16="http://schemas.microsoft.com/office/drawing/2014/main" id="{E6E7F46D-876A-4238-9330-F84FEB6E1736}"/>
            </a:ext>
          </a:extLst>
        </xdr:cNvPr>
        <xdr:cNvCxnSpPr/>
      </xdr:nvCxnSpPr>
      <xdr:spPr>
        <a:xfrm>
          <a:off x="20082012" y="5797826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52753</xdr:colOff>
      <xdr:row>19</xdr:row>
      <xdr:rowOff>5862</xdr:rowOff>
    </xdr:from>
    <xdr:to>
      <xdr:col>4</xdr:col>
      <xdr:colOff>222738</xdr:colOff>
      <xdr:row>20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816F27-B806-41C1-9425-4F44514534B6}"/>
            </a:ext>
          </a:extLst>
        </xdr:cNvPr>
        <xdr:cNvSpPr/>
      </xdr:nvSpPr>
      <xdr:spPr>
        <a:xfrm>
          <a:off x="1668193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41030</xdr:colOff>
      <xdr:row>19</xdr:row>
      <xdr:rowOff>5862</xdr:rowOff>
    </xdr:from>
    <xdr:to>
      <xdr:col>5</xdr:col>
      <xdr:colOff>211015</xdr:colOff>
      <xdr:row>20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47FE019-CFA7-4CA0-9710-817CDCA59D59}"/>
            </a:ext>
          </a:extLst>
        </xdr:cNvPr>
        <xdr:cNvSpPr/>
      </xdr:nvSpPr>
      <xdr:spPr>
        <a:xfrm>
          <a:off x="1900310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46891</xdr:colOff>
      <xdr:row>19</xdr:row>
      <xdr:rowOff>5862</xdr:rowOff>
    </xdr:from>
    <xdr:to>
      <xdr:col>6</xdr:col>
      <xdr:colOff>216876</xdr:colOff>
      <xdr:row>20</xdr:row>
      <xdr:rowOff>76200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D95EEBC-8D25-4834-9AF7-3F7834AB003A}"/>
            </a:ext>
          </a:extLst>
        </xdr:cNvPr>
        <xdr:cNvSpPr/>
      </xdr:nvSpPr>
      <xdr:spPr>
        <a:xfrm>
          <a:off x="2150011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45679</xdr:colOff>
      <xdr:row>19</xdr:row>
      <xdr:rowOff>5862</xdr:rowOff>
    </xdr:from>
    <xdr:to>
      <xdr:col>7</xdr:col>
      <xdr:colOff>215664</xdr:colOff>
      <xdr:row>20</xdr:row>
      <xdr:rowOff>76200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80B1E1E-C702-44DC-8E83-022A13C43C1F}"/>
            </a:ext>
          </a:extLst>
        </xdr:cNvPr>
        <xdr:cNvSpPr/>
      </xdr:nvSpPr>
      <xdr:spPr>
        <a:xfrm>
          <a:off x="2389486" y="2050124"/>
          <a:ext cx="169985" cy="20171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32110</xdr:colOff>
      <xdr:row>19</xdr:row>
      <xdr:rowOff>5862</xdr:rowOff>
    </xdr:from>
    <xdr:to>
      <xdr:col>11</xdr:col>
      <xdr:colOff>202095</xdr:colOff>
      <xdr:row>20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2ED3BA7-C064-4091-BC55-41D1710DA4D9}"/>
            </a:ext>
          </a:extLst>
        </xdr:cNvPr>
        <xdr:cNvSpPr/>
      </xdr:nvSpPr>
      <xdr:spPr>
        <a:xfrm>
          <a:off x="3384910" y="2079827"/>
          <a:ext cx="169985" cy="20286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５</a:t>
          </a:r>
        </a:p>
      </xdr:txBody>
    </xdr:sp>
    <xdr:clientData/>
  </xdr:twoCellAnchor>
  <xdr:twoCellAnchor>
    <xdr:from>
      <xdr:col>9</xdr:col>
      <xdr:colOff>41031</xdr:colOff>
      <xdr:row>19</xdr:row>
      <xdr:rowOff>5862</xdr:rowOff>
    </xdr:from>
    <xdr:to>
      <xdr:col>9</xdr:col>
      <xdr:colOff>211016</xdr:colOff>
      <xdr:row>20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766335F-4E5E-46C7-B94E-B23DC9FACEC2}"/>
            </a:ext>
          </a:extLst>
        </xdr:cNvPr>
        <xdr:cNvSpPr/>
      </xdr:nvSpPr>
      <xdr:spPr>
        <a:xfrm>
          <a:off x="2921391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35169</xdr:colOff>
      <xdr:row>19</xdr:row>
      <xdr:rowOff>5862</xdr:rowOff>
    </xdr:from>
    <xdr:to>
      <xdr:col>10</xdr:col>
      <xdr:colOff>205154</xdr:colOff>
      <xdr:row>20</xdr:row>
      <xdr:rowOff>76200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1B7A6AF-4761-4380-BAAA-EBDD4426867D}"/>
            </a:ext>
          </a:extLst>
        </xdr:cNvPr>
        <xdr:cNvSpPr/>
      </xdr:nvSpPr>
      <xdr:spPr>
        <a:xfrm>
          <a:off x="3159369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42560</xdr:colOff>
      <xdr:row>19</xdr:row>
      <xdr:rowOff>5862</xdr:rowOff>
    </xdr:from>
    <xdr:to>
      <xdr:col>8</xdr:col>
      <xdr:colOff>212545</xdr:colOff>
      <xdr:row>20</xdr:row>
      <xdr:rowOff>76200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6D436E1-8A6C-4D43-A0C7-00EAC9705957}"/>
            </a:ext>
          </a:extLst>
        </xdr:cNvPr>
        <xdr:cNvSpPr/>
      </xdr:nvSpPr>
      <xdr:spPr>
        <a:xfrm>
          <a:off x="2659864" y="2079827"/>
          <a:ext cx="169985" cy="20286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41031</xdr:colOff>
      <xdr:row>19</xdr:row>
      <xdr:rowOff>5862</xdr:rowOff>
    </xdr:from>
    <xdr:to>
      <xdr:col>12</xdr:col>
      <xdr:colOff>211016</xdr:colOff>
      <xdr:row>20</xdr:row>
      <xdr:rowOff>76200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26D08BBD-52C4-4621-B59E-C808C936DD95}"/>
            </a:ext>
          </a:extLst>
        </xdr:cNvPr>
        <xdr:cNvSpPr/>
      </xdr:nvSpPr>
      <xdr:spPr>
        <a:xfrm>
          <a:off x="3652911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41030</xdr:colOff>
      <xdr:row>19</xdr:row>
      <xdr:rowOff>5862</xdr:rowOff>
    </xdr:from>
    <xdr:to>
      <xdr:col>13</xdr:col>
      <xdr:colOff>211015</xdr:colOff>
      <xdr:row>20</xdr:row>
      <xdr:rowOff>76200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B21E8A82-1582-4AC8-ADD2-953A505914C8}"/>
            </a:ext>
          </a:extLst>
        </xdr:cNvPr>
        <xdr:cNvSpPr/>
      </xdr:nvSpPr>
      <xdr:spPr>
        <a:xfrm>
          <a:off x="3896750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35168</xdr:colOff>
      <xdr:row>19</xdr:row>
      <xdr:rowOff>5862</xdr:rowOff>
    </xdr:from>
    <xdr:to>
      <xdr:col>14</xdr:col>
      <xdr:colOff>205153</xdr:colOff>
      <xdr:row>20</xdr:row>
      <xdr:rowOff>76200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1C326F40-14F7-4316-89EF-D6F5D5E704F5}"/>
            </a:ext>
          </a:extLst>
        </xdr:cNvPr>
        <xdr:cNvSpPr/>
      </xdr:nvSpPr>
      <xdr:spPr>
        <a:xfrm>
          <a:off x="4134728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52753</xdr:colOff>
      <xdr:row>87</xdr:row>
      <xdr:rowOff>5862</xdr:rowOff>
    </xdr:from>
    <xdr:to>
      <xdr:col>4</xdr:col>
      <xdr:colOff>222738</xdr:colOff>
      <xdr:row>88</xdr:row>
      <xdr:rowOff>76200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ECA38663-951E-49F9-9198-9F931AABC800}"/>
            </a:ext>
          </a:extLst>
        </xdr:cNvPr>
        <xdr:cNvSpPr/>
      </xdr:nvSpPr>
      <xdr:spPr>
        <a:xfrm>
          <a:off x="1668193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41030</xdr:colOff>
      <xdr:row>87</xdr:row>
      <xdr:rowOff>5862</xdr:rowOff>
    </xdr:from>
    <xdr:to>
      <xdr:col>5</xdr:col>
      <xdr:colOff>211015</xdr:colOff>
      <xdr:row>88</xdr:row>
      <xdr:rowOff>76200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A88258D9-5EB4-4521-8840-A054387C420C}"/>
            </a:ext>
          </a:extLst>
        </xdr:cNvPr>
        <xdr:cNvSpPr/>
      </xdr:nvSpPr>
      <xdr:spPr>
        <a:xfrm>
          <a:off x="1900310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46891</xdr:colOff>
      <xdr:row>87</xdr:row>
      <xdr:rowOff>5862</xdr:rowOff>
    </xdr:from>
    <xdr:to>
      <xdr:col>6</xdr:col>
      <xdr:colOff>216876</xdr:colOff>
      <xdr:row>88</xdr:row>
      <xdr:rowOff>76200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731118B0-90BD-49F2-A8EC-10FE42557205}"/>
            </a:ext>
          </a:extLst>
        </xdr:cNvPr>
        <xdr:cNvSpPr/>
      </xdr:nvSpPr>
      <xdr:spPr>
        <a:xfrm>
          <a:off x="2150011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56190</xdr:colOff>
      <xdr:row>87</xdr:row>
      <xdr:rowOff>5862</xdr:rowOff>
    </xdr:from>
    <xdr:to>
      <xdr:col>7</xdr:col>
      <xdr:colOff>226175</xdr:colOff>
      <xdr:row>88</xdr:row>
      <xdr:rowOff>76200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FF983FEE-B8CA-476D-9F9F-FD804A4286C1}"/>
            </a:ext>
          </a:extLst>
        </xdr:cNvPr>
        <xdr:cNvSpPr/>
      </xdr:nvSpPr>
      <xdr:spPr>
        <a:xfrm>
          <a:off x="2399997" y="12381793"/>
          <a:ext cx="169985" cy="20171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45363</xdr:colOff>
      <xdr:row>87</xdr:row>
      <xdr:rowOff>5862</xdr:rowOff>
    </xdr:from>
    <xdr:to>
      <xdr:col>8</xdr:col>
      <xdr:colOff>215348</xdr:colOff>
      <xdr:row>88</xdr:row>
      <xdr:rowOff>76200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92B14383-1C81-4595-9D54-840D2B798411}"/>
            </a:ext>
          </a:extLst>
        </xdr:cNvPr>
        <xdr:cNvSpPr/>
      </xdr:nvSpPr>
      <xdr:spPr>
        <a:xfrm>
          <a:off x="2662667" y="12383392"/>
          <a:ext cx="169985" cy="20286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41031</xdr:colOff>
      <xdr:row>87</xdr:row>
      <xdr:rowOff>5862</xdr:rowOff>
    </xdr:from>
    <xdr:to>
      <xdr:col>9</xdr:col>
      <xdr:colOff>211016</xdr:colOff>
      <xdr:row>88</xdr:row>
      <xdr:rowOff>76200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DC53A897-840F-4940-B9B1-3160195DA1B8}"/>
            </a:ext>
          </a:extLst>
        </xdr:cNvPr>
        <xdr:cNvSpPr/>
      </xdr:nvSpPr>
      <xdr:spPr>
        <a:xfrm>
          <a:off x="2921391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35169</xdr:colOff>
      <xdr:row>87</xdr:row>
      <xdr:rowOff>5862</xdr:rowOff>
    </xdr:from>
    <xdr:to>
      <xdr:col>10</xdr:col>
      <xdr:colOff>205154</xdr:colOff>
      <xdr:row>88</xdr:row>
      <xdr:rowOff>76200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9007D560-0579-49F1-9E3D-8A7560E2CDA3}"/>
            </a:ext>
          </a:extLst>
        </xdr:cNvPr>
        <xdr:cNvSpPr/>
      </xdr:nvSpPr>
      <xdr:spPr>
        <a:xfrm>
          <a:off x="3159369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29307</xdr:colOff>
      <xdr:row>87</xdr:row>
      <xdr:rowOff>5862</xdr:rowOff>
    </xdr:from>
    <xdr:to>
      <xdr:col>11</xdr:col>
      <xdr:colOff>199292</xdr:colOff>
      <xdr:row>88</xdr:row>
      <xdr:rowOff>76200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5C9E03D1-974F-4289-A64F-A208D9935FB4}"/>
            </a:ext>
          </a:extLst>
        </xdr:cNvPr>
        <xdr:cNvSpPr/>
      </xdr:nvSpPr>
      <xdr:spPr>
        <a:xfrm>
          <a:off x="3397347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41031</xdr:colOff>
      <xdr:row>87</xdr:row>
      <xdr:rowOff>5862</xdr:rowOff>
    </xdr:from>
    <xdr:to>
      <xdr:col>12</xdr:col>
      <xdr:colOff>211016</xdr:colOff>
      <xdr:row>88</xdr:row>
      <xdr:rowOff>76200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227DEFA1-51A7-490D-BF16-38AC5B89E74B}"/>
            </a:ext>
          </a:extLst>
        </xdr:cNvPr>
        <xdr:cNvSpPr/>
      </xdr:nvSpPr>
      <xdr:spPr>
        <a:xfrm>
          <a:off x="3652911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41030</xdr:colOff>
      <xdr:row>87</xdr:row>
      <xdr:rowOff>5862</xdr:rowOff>
    </xdr:from>
    <xdr:to>
      <xdr:col>13</xdr:col>
      <xdr:colOff>211015</xdr:colOff>
      <xdr:row>88</xdr:row>
      <xdr:rowOff>76200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27C1E4A4-26D9-4D4F-935F-E85C8B6600B2}"/>
            </a:ext>
          </a:extLst>
        </xdr:cNvPr>
        <xdr:cNvSpPr/>
      </xdr:nvSpPr>
      <xdr:spPr>
        <a:xfrm>
          <a:off x="3896750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35168</xdr:colOff>
      <xdr:row>87</xdr:row>
      <xdr:rowOff>5862</xdr:rowOff>
    </xdr:from>
    <xdr:to>
      <xdr:col>14</xdr:col>
      <xdr:colOff>205153</xdr:colOff>
      <xdr:row>88</xdr:row>
      <xdr:rowOff>76200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F11CCFD-C1E1-42AB-9349-C55DE5C512CF}"/>
            </a:ext>
          </a:extLst>
        </xdr:cNvPr>
        <xdr:cNvSpPr/>
      </xdr:nvSpPr>
      <xdr:spPr>
        <a:xfrm>
          <a:off x="4134728" y="12487422"/>
          <a:ext cx="169985" cy="19987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26091</xdr:colOff>
      <xdr:row>18</xdr:row>
      <xdr:rowOff>127346</xdr:rowOff>
    </xdr:from>
    <xdr:to>
      <xdr:col>4</xdr:col>
      <xdr:colOff>219075</xdr:colOff>
      <xdr:row>20</xdr:row>
      <xdr:rowOff>47625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650104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74543" y="637761"/>
          <a:ext cx="909016" cy="3930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中３国</a:t>
          </a:r>
        </a:p>
      </xdr:txBody>
    </xdr:sp>
    <xdr:clientData/>
  </xdr:twoCellAnchor>
  <xdr:twoCellAnchor>
    <xdr:from>
      <xdr:col>17</xdr:col>
      <xdr:colOff>16565</xdr:colOff>
      <xdr:row>9</xdr:row>
      <xdr:rowOff>24847</xdr:rowOff>
    </xdr:from>
    <xdr:to>
      <xdr:col>24</xdr:col>
      <xdr:colOff>248478</xdr:colOff>
      <xdr:row>9</xdr:row>
      <xdr:rowOff>24847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4870174" y="935934"/>
          <a:ext cx="193813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8283</xdr:colOff>
      <xdr:row>11</xdr:row>
      <xdr:rowOff>24847</xdr:rowOff>
    </xdr:from>
    <xdr:to>
      <xdr:col>25</xdr:col>
      <xdr:colOff>16565</xdr:colOff>
      <xdr:row>11</xdr:row>
      <xdr:rowOff>24847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4861892" y="1151282"/>
          <a:ext cx="19712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23630" y="376859"/>
          <a:ext cx="64397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74543" y="662609"/>
          <a:ext cx="886239" cy="40584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中３国</a:t>
          </a:r>
        </a:p>
      </xdr:txBody>
    </xdr:sp>
    <xdr:clientData/>
  </xdr:twoCellAnchor>
  <xdr:twoCellAnchor>
    <xdr:from>
      <xdr:col>17</xdr:col>
      <xdr:colOff>16565</xdr:colOff>
      <xdr:row>77</xdr:row>
      <xdr:rowOff>24847</xdr:rowOff>
    </xdr:from>
    <xdr:to>
      <xdr:col>25</xdr:col>
      <xdr:colOff>8283</xdr:colOff>
      <xdr:row>77</xdr:row>
      <xdr:rowOff>24847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>
          <a:off x="4870174" y="11810999"/>
          <a:ext cx="195469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8283</xdr:colOff>
      <xdr:row>79</xdr:row>
      <xdr:rowOff>24847</xdr:rowOff>
    </xdr:from>
    <xdr:to>
      <xdr:col>25</xdr:col>
      <xdr:colOff>8283</xdr:colOff>
      <xdr:row>79</xdr:row>
      <xdr:rowOff>24847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4861892" y="12026347"/>
          <a:ext cx="196297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71</xdr:row>
      <xdr:rowOff>91109</xdr:rowOff>
    </xdr:from>
    <xdr:to>
      <xdr:col>1</xdr:col>
      <xdr:colOff>629478</xdr:colOff>
      <xdr:row>74</xdr:row>
      <xdr:rowOff>16565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23630" y="389283"/>
          <a:ext cx="621196" cy="2236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>
          <a:off x="223630" y="2103783"/>
          <a:ext cx="880027" cy="6046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 flipH="1" flipV="1">
          <a:off x="215348" y="1476534"/>
          <a:ext cx="871904" cy="10601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392425</xdr:colOff>
      <xdr:row>31</xdr:row>
      <xdr:rowOff>138450</xdr:rowOff>
    </xdr:from>
    <xdr:ext cx="65" cy="172227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9B98DC31-8C51-44F4-A6FC-37E78D3EAF4E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54</xdr:col>
      <xdr:colOff>516834</xdr:colOff>
      <xdr:row>40</xdr:row>
      <xdr:rowOff>86139</xdr:rowOff>
    </xdr:from>
    <xdr:to>
      <xdr:col>55</xdr:col>
      <xdr:colOff>165652</xdr:colOff>
      <xdr:row>40</xdr:row>
      <xdr:rowOff>86139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AA47E585-7D32-462F-BAB6-E47DE174734B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56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0BAF70ED-0ACE-4FB9-8696-97A5E1C0D204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0BAF70ED-0ACE-4FB9-8696-97A5E1C0D204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56</xdr:col>
      <xdr:colOff>127069</xdr:colOff>
      <xdr:row>29</xdr:row>
      <xdr:rowOff>12721</xdr:rowOff>
    </xdr:from>
    <xdr:to>
      <xdr:col>56</xdr:col>
      <xdr:colOff>413646</xdr:colOff>
      <xdr:row>29</xdr:row>
      <xdr:rowOff>12721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EE8CD6B2-1E60-4F8D-8DA4-C5BF74B5E528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236622</xdr:colOff>
      <xdr:row>28</xdr:row>
      <xdr:rowOff>16042</xdr:rowOff>
    </xdr:from>
    <xdr:to>
      <xdr:col>56</xdr:col>
      <xdr:colOff>293228</xdr:colOff>
      <xdr:row>28</xdr:row>
      <xdr:rowOff>159734</xdr:rowOff>
    </xdr:to>
    <xdr:sp macro="" textlink="">
      <xdr:nvSpPr>
        <xdr:cNvPr id="70" name="矢印: 下 69">
          <a:extLst>
            <a:ext uri="{FF2B5EF4-FFF2-40B4-BE49-F238E27FC236}">
              <a16:creationId xmlns:a16="http://schemas.microsoft.com/office/drawing/2014/main" id="{658EE1D1-D4E6-4DC1-9818-B7C3DBFBF54A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27</xdr:row>
      <xdr:rowOff>70092</xdr:rowOff>
    </xdr:from>
    <xdr:to>
      <xdr:col>39</xdr:col>
      <xdr:colOff>31174</xdr:colOff>
      <xdr:row>27</xdr:row>
      <xdr:rowOff>115811</xdr:rowOff>
    </xdr:to>
    <xdr:sp macro="" textlink="">
      <xdr:nvSpPr>
        <xdr:cNvPr id="71" name="矢印: 右 70">
          <a:extLst>
            <a:ext uri="{FF2B5EF4-FFF2-40B4-BE49-F238E27FC236}">
              <a16:creationId xmlns:a16="http://schemas.microsoft.com/office/drawing/2014/main" id="{C1B0F97F-2707-4A87-895E-0EFABDF5C126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27</xdr:row>
      <xdr:rowOff>87410</xdr:rowOff>
    </xdr:from>
    <xdr:to>
      <xdr:col>35</xdr:col>
      <xdr:colOff>24246</xdr:colOff>
      <xdr:row>27</xdr:row>
      <xdr:rowOff>133129</xdr:rowOff>
    </xdr:to>
    <xdr:sp macro="" textlink="">
      <xdr:nvSpPr>
        <xdr:cNvPr id="72" name="矢印: 右 71">
          <a:extLst>
            <a:ext uri="{FF2B5EF4-FFF2-40B4-BE49-F238E27FC236}">
              <a16:creationId xmlns:a16="http://schemas.microsoft.com/office/drawing/2014/main" id="{197EAC29-A177-4E70-9AB2-8077992A75FF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28</xdr:row>
      <xdr:rowOff>77018</xdr:rowOff>
    </xdr:from>
    <xdr:to>
      <xdr:col>35</xdr:col>
      <xdr:colOff>24246</xdr:colOff>
      <xdr:row>28</xdr:row>
      <xdr:rowOff>122737</xdr:rowOff>
    </xdr:to>
    <xdr:sp macro="" textlink="">
      <xdr:nvSpPr>
        <xdr:cNvPr id="73" name="矢印: 右 72">
          <a:extLst>
            <a:ext uri="{FF2B5EF4-FFF2-40B4-BE49-F238E27FC236}">
              <a16:creationId xmlns:a16="http://schemas.microsoft.com/office/drawing/2014/main" id="{277BE544-04B2-4132-94DC-92239184ADD1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29</xdr:row>
      <xdr:rowOff>66627</xdr:rowOff>
    </xdr:from>
    <xdr:to>
      <xdr:col>35</xdr:col>
      <xdr:colOff>24246</xdr:colOff>
      <xdr:row>29</xdr:row>
      <xdr:rowOff>112346</xdr:rowOff>
    </xdr:to>
    <xdr:sp macro="" textlink="">
      <xdr:nvSpPr>
        <xdr:cNvPr id="74" name="矢印: 右 73">
          <a:extLst>
            <a:ext uri="{FF2B5EF4-FFF2-40B4-BE49-F238E27FC236}">
              <a16:creationId xmlns:a16="http://schemas.microsoft.com/office/drawing/2014/main" id="{5A6C705E-7CEE-40BC-AE4E-2886E148B553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30</xdr:row>
      <xdr:rowOff>73554</xdr:rowOff>
    </xdr:from>
    <xdr:to>
      <xdr:col>35</xdr:col>
      <xdr:colOff>24246</xdr:colOff>
      <xdr:row>30</xdr:row>
      <xdr:rowOff>119273</xdr:rowOff>
    </xdr:to>
    <xdr:sp macro="" textlink="">
      <xdr:nvSpPr>
        <xdr:cNvPr id="75" name="矢印: 右 74">
          <a:extLst>
            <a:ext uri="{FF2B5EF4-FFF2-40B4-BE49-F238E27FC236}">
              <a16:creationId xmlns:a16="http://schemas.microsoft.com/office/drawing/2014/main" id="{E5575C72-8C83-46F3-ACDA-5BFF15687C46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31</xdr:row>
      <xdr:rowOff>59700</xdr:rowOff>
    </xdr:from>
    <xdr:to>
      <xdr:col>35</xdr:col>
      <xdr:colOff>24246</xdr:colOff>
      <xdr:row>31</xdr:row>
      <xdr:rowOff>105419</xdr:rowOff>
    </xdr:to>
    <xdr:sp macro="" textlink="">
      <xdr:nvSpPr>
        <xdr:cNvPr id="76" name="矢印: 右 75">
          <a:extLst>
            <a:ext uri="{FF2B5EF4-FFF2-40B4-BE49-F238E27FC236}">
              <a16:creationId xmlns:a16="http://schemas.microsoft.com/office/drawing/2014/main" id="{6B4D2296-6F34-4444-B806-B6D06528FBC2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28</xdr:row>
      <xdr:rowOff>70092</xdr:rowOff>
    </xdr:from>
    <xdr:to>
      <xdr:col>39</xdr:col>
      <xdr:colOff>31174</xdr:colOff>
      <xdr:row>28</xdr:row>
      <xdr:rowOff>115811</xdr:rowOff>
    </xdr:to>
    <xdr:sp macro="" textlink="">
      <xdr:nvSpPr>
        <xdr:cNvPr id="77" name="矢印: 右 76">
          <a:extLst>
            <a:ext uri="{FF2B5EF4-FFF2-40B4-BE49-F238E27FC236}">
              <a16:creationId xmlns:a16="http://schemas.microsoft.com/office/drawing/2014/main" id="{1F12E66E-32DE-4106-BE92-772C63C6CE30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29</xdr:row>
      <xdr:rowOff>70093</xdr:rowOff>
    </xdr:from>
    <xdr:to>
      <xdr:col>39</xdr:col>
      <xdr:colOff>31174</xdr:colOff>
      <xdr:row>29</xdr:row>
      <xdr:rowOff>115812</xdr:rowOff>
    </xdr:to>
    <xdr:sp macro="" textlink="">
      <xdr:nvSpPr>
        <xdr:cNvPr id="78" name="矢印: 右 77">
          <a:extLst>
            <a:ext uri="{FF2B5EF4-FFF2-40B4-BE49-F238E27FC236}">
              <a16:creationId xmlns:a16="http://schemas.microsoft.com/office/drawing/2014/main" id="{F13A2AD1-602A-41BE-9F2A-68D5483FDFA9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30</xdr:row>
      <xdr:rowOff>70093</xdr:rowOff>
    </xdr:from>
    <xdr:to>
      <xdr:col>39</xdr:col>
      <xdr:colOff>31174</xdr:colOff>
      <xdr:row>30</xdr:row>
      <xdr:rowOff>115812</xdr:rowOff>
    </xdr:to>
    <xdr:sp macro="" textlink="">
      <xdr:nvSpPr>
        <xdr:cNvPr id="79" name="矢印: 右 78">
          <a:extLst>
            <a:ext uri="{FF2B5EF4-FFF2-40B4-BE49-F238E27FC236}">
              <a16:creationId xmlns:a16="http://schemas.microsoft.com/office/drawing/2014/main" id="{96C39DF9-538E-4C2A-9D6D-E58A680D4704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31</xdr:row>
      <xdr:rowOff>70093</xdr:rowOff>
    </xdr:from>
    <xdr:to>
      <xdr:col>39</xdr:col>
      <xdr:colOff>31174</xdr:colOff>
      <xdr:row>31</xdr:row>
      <xdr:rowOff>115812</xdr:rowOff>
    </xdr:to>
    <xdr:sp macro="" textlink="">
      <xdr:nvSpPr>
        <xdr:cNvPr id="80" name="矢印: 右 79">
          <a:extLst>
            <a:ext uri="{FF2B5EF4-FFF2-40B4-BE49-F238E27FC236}">
              <a16:creationId xmlns:a16="http://schemas.microsoft.com/office/drawing/2014/main" id="{2C335B89-5A12-4E93-9EE4-4C69A0287B4B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54</xdr:col>
      <xdr:colOff>70236</xdr:colOff>
      <xdr:row>42</xdr:row>
      <xdr:rowOff>160021</xdr:rowOff>
    </xdr:from>
    <xdr:to>
      <xdr:col>61</xdr:col>
      <xdr:colOff>264111</xdr:colOff>
      <xdr:row>64</xdr:row>
      <xdr:rowOff>39912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8C6EDC31-3893-459C-B7AA-E62B0CBBB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28596" y="6050281"/>
          <a:ext cx="3920055" cy="3735611"/>
        </a:xfrm>
        <a:prstGeom prst="rect">
          <a:avLst/>
        </a:prstGeom>
      </xdr:spPr>
    </xdr:pic>
    <xdr:clientData/>
  </xdr:twoCellAnchor>
  <xdr:twoCellAnchor>
    <xdr:from>
      <xdr:col>59</xdr:col>
      <xdr:colOff>159026</xdr:colOff>
      <xdr:row>42</xdr:row>
      <xdr:rowOff>72887</xdr:rowOff>
    </xdr:from>
    <xdr:to>
      <xdr:col>60</xdr:col>
      <xdr:colOff>205408</xdr:colOff>
      <xdr:row>50</xdr:row>
      <xdr:rowOff>86139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DBD668D6-5ED5-4890-9433-600DA21A5D88}"/>
            </a:ext>
          </a:extLst>
        </xdr:cNvPr>
        <xdr:cNvCxnSpPr/>
      </xdr:nvCxnSpPr>
      <xdr:spPr>
        <a:xfrm>
          <a:off x="19485251" y="6168887"/>
          <a:ext cx="503582" cy="14610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54</xdr:col>
      <xdr:colOff>265044</xdr:colOff>
      <xdr:row>36</xdr:row>
      <xdr:rowOff>165652</xdr:rowOff>
    </xdr:from>
    <xdr:to>
      <xdr:col>61</xdr:col>
      <xdr:colOff>45720</xdr:colOff>
      <xdr:row>39</xdr:row>
      <xdr:rowOff>41366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486A2575-0CE9-4097-B7AE-32C29C08E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54</xdr:col>
      <xdr:colOff>284922</xdr:colOff>
      <xdr:row>37</xdr:row>
      <xdr:rowOff>46383</xdr:rowOff>
    </xdr:from>
    <xdr:to>
      <xdr:col>60</xdr:col>
      <xdr:colOff>569843</xdr:colOff>
      <xdr:row>39</xdr:row>
      <xdr:rowOff>39756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0E72CA82-B427-420B-AEEC-CD63A01441C8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589722</xdr:colOff>
      <xdr:row>36</xdr:row>
      <xdr:rowOff>26505</xdr:rowOff>
    </xdr:from>
    <xdr:to>
      <xdr:col>55</xdr:col>
      <xdr:colOff>39756</xdr:colOff>
      <xdr:row>37</xdr:row>
      <xdr:rowOff>39757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9145A06A-0B2A-4D49-977F-E241EE069AF3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291549</xdr:colOff>
      <xdr:row>8</xdr:row>
      <xdr:rowOff>22860</xdr:rowOff>
    </xdr:from>
    <xdr:to>
      <xdr:col>45</xdr:col>
      <xdr:colOff>238539</xdr:colOff>
      <xdr:row>8</xdr:row>
      <xdr:rowOff>22860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EBDBC9E6-EE9A-46FC-A390-5377AD59B50D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11</xdr:row>
      <xdr:rowOff>98729</xdr:rowOff>
    </xdr:from>
    <xdr:to>
      <xdr:col>45</xdr:col>
      <xdr:colOff>238539</xdr:colOff>
      <xdr:row>11</xdr:row>
      <xdr:rowOff>98729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D56B6683-A5B0-41DC-9CAA-73B75D5F06F6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516834</xdr:colOff>
      <xdr:row>40</xdr:row>
      <xdr:rowOff>86139</xdr:rowOff>
    </xdr:from>
    <xdr:to>
      <xdr:col>55</xdr:col>
      <xdr:colOff>165652</xdr:colOff>
      <xdr:row>40</xdr:row>
      <xdr:rowOff>86139</xdr:rowOff>
    </xdr:to>
    <xdr:cxnSp macro="">
      <xdr:nvCxnSpPr>
        <xdr:cNvPr id="88" name="直線矢印コネクタ 87">
          <a:extLst>
            <a:ext uri="{FF2B5EF4-FFF2-40B4-BE49-F238E27FC236}">
              <a16:creationId xmlns:a16="http://schemas.microsoft.com/office/drawing/2014/main" id="{3FA98AAD-0909-4C51-995E-1C3E06C204C8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411895</xdr:colOff>
      <xdr:row>41</xdr:row>
      <xdr:rowOff>9441</xdr:rowOff>
    </xdr:from>
    <xdr:to>
      <xdr:col>61</xdr:col>
      <xdr:colOff>76781</xdr:colOff>
      <xdr:row>41</xdr:row>
      <xdr:rowOff>156126</xdr:rowOff>
    </xdr:to>
    <xdr:sp macro="" textlink="">
      <xdr:nvSpPr>
        <xdr:cNvPr id="89" name="四角形: 角を丸くする 88">
          <a:extLst>
            <a:ext uri="{FF2B5EF4-FFF2-40B4-BE49-F238E27FC236}">
              <a16:creationId xmlns:a16="http://schemas.microsoft.com/office/drawing/2014/main" id="{68BF0C56-E6B4-45AD-8A0A-15B32374EB3C}"/>
            </a:ext>
          </a:extLst>
        </xdr:cNvPr>
        <xdr:cNvSpPr/>
      </xdr:nvSpPr>
      <xdr:spPr>
        <a:xfrm>
          <a:off x="20452495" y="5724441"/>
          <a:ext cx="297346" cy="14668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96408</xdr:colOff>
      <xdr:row>40</xdr:row>
      <xdr:rowOff>88044</xdr:rowOff>
    </xdr:from>
    <xdr:to>
      <xdr:col>59</xdr:col>
      <xdr:colOff>394583</xdr:colOff>
      <xdr:row>40</xdr:row>
      <xdr:rowOff>88044</xdr:rowOff>
    </xdr:to>
    <xdr:cxnSp macro="">
      <xdr:nvCxnSpPr>
        <xdr:cNvPr id="90" name="直線矢印コネクタ 89">
          <a:extLst>
            <a:ext uri="{FF2B5EF4-FFF2-40B4-BE49-F238E27FC236}">
              <a16:creationId xmlns:a16="http://schemas.microsoft.com/office/drawing/2014/main" id="{52650BFB-E9E6-491E-9044-446E71A64D09}"/>
            </a:ext>
          </a:extLst>
        </xdr:cNvPr>
        <xdr:cNvCxnSpPr/>
      </xdr:nvCxnSpPr>
      <xdr:spPr>
        <a:xfrm>
          <a:off x="19679808" y="562778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267528</xdr:colOff>
      <xdr:row>41</xdr:row>
      <xdr:rowOff>89038</xdr:rowOff>
    </xdr:from>
    <xdr:to>
      <xdr:col>58</xdr:col>
      <xdr:colOff>48868</xdr:colOff>
      <xdr:row>41</xdr:row>
      <xdr:rowOff>89038</xdr:rowOff>
    </xdr:to>
    <xdr:cxnSp macro="">
      <xdr:nvCxnSpPr>
        <xdr:cNvPr id="91" name="直線矢印コネクタ 90">
          <a:extLst>
            <a:ext uri="{FF2B5EF4-FFF2-40B4-BE49-F238E27FC236}">
              <a16:creationId xmlns:a16="http://schemas.microsoft.com/office/drawing/2014/main" id="{6F504535-2F83-4102-8532-E171DDA65C17}"/>
            </a:ext>
          </a:extLst>
        </xdr:cNvPr>
        <xdr:cNvCxnSpPr/>
      </xdr:nvCxnSpPr>
      <xdr:spPr>
        <a:xfrm>
          <a:off x="18860328" y="5804038"/>
          <a:ext cx="28426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51599</xdr:colOff>
      <xdr:row>41</xdr:row>
      <xdr:rowOff>93676</xdr:rowOff>
    </xdr:from>
    <xdr:to>
      <xdr:col>60</xdr:col>
      <xdr:colOff>353584</xdr:colOff>
      <xdr:row>41</xdr:row>
      <xdr:rowOff>93676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12C20E52-46DF-440B-B7B8-652C184A2614}"/>
            </a:ext>
          </a:extLst>
        </xdr:cNvPr>
        <xdr:cNvCxnSpPr/>
      </xdr:nvCxnSpPr>
      <xdr:spPr>
        <a:xfrm>
          <a:off x="20092199" y="5808676"/>
          <a:ext cx="30198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21329</xdr:colOff>
      <xdr:row>18</xdr:row>
      <xdr:rowOff>127346</xdr:rowOff>
    </xdr:from>
    <xdr:to>
      <xdr:col>5</xdr:col>
      <xdr:colOff>214313</xdr:colOff>
      <xdr:row>20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96A4638-8A80-7B2F-F997-28F1140B2826}"/>
            </a:ext>
          </a:extLst>
        </xdr:cNvPr>
        <xdr:cNvSpPr/>
      </xdr:nvSpPr>
      <xdr:spPr>
        <a:xfrm>
          <a:off x="1888229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26091</xdr:colOff>
      <xdr:row>18</xdr:row>
      <xdr:rowOff>127346</xdr:rowOff>
    </xdr:from>
    <xdr:to>
      <xdr:col>6</xdr:col>
      <xdr:colOff>219075</xdr:colOff>
      <xdr:row>20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0D132DE-B879-2CC9-C1F2-9166EED8CCC7}"/>
            </a:ext>
          </a:extLst>
        </xdr:cNvPr>
        <xdr:cNvSpPr/>
      </xdr:nvSpPr>
      <xdr:spPr>
        <a:xfrm>
          <a:off x="2135879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26092</xdr:colOff>
      <xdr:row>18</xdr:row>
      <xdr:rowOff>127346</xdr:rowOff>
    </xdr:from>
    <xdr:to>
      <xdr:col>7</xdr:col>
      <xdr:colOff>219076</xdr:colOff>
      <xdr:row>20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244C91B-F7BC-0877-3247-92A2A2AE2DDD}"/>
            </a:ext>
          </a:extLst>
        </xdr:cNvPr>
        <xdr:cNvSpPr/>
      </xdr:nvSpPr>
      <xdr:spPr>
        <a:xfrm>
          <a:off x="2378767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54666</xdr:colOff>
      <xdr:row>18</xdr:row>
      <xdr:rowOff>127346</xdr:rowOff>
    </xdr:from>
    <xdr:to>
      <xdr:col>8</xdr:col>
      <xdr:colOff>247650</xdr:colOff>
      <xdr:row>20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16648F0-15BE-0E8C-5E8F-9C4E6D0FA86C}"/>
            </a:ext>
          </a:extLst>
        </xdr:cNvPr>
        <xdr:cNvSpPr/>
      </xdr:nvSpPr>
      <xdr:spPr>
        <a:xfrm>
          <a:off x="2650229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30854</xdr:colOff>
      <xdr:row>18</xdr:row>
      <xdr:rowOff>127346</xdr:rowOff>
    </xdr:from>
    <xdr:to>
      <xdr:col>9</xdr:col>
      <xdr:colOff>223838</xdr:colOff>
      <xdr:row>20</xdr:row>
      <xdr:rowOff>47625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6F2E826-CDFD-56E7-3BE3-5F77D7910F63}"/>
            </a:ext>
          </a:extLst>
        </xdr:cNvPr>
        <xdr:cNvSpPr/>
      </xdr:nvSpPr>
      <xdr:spPr>
        <a:xfrm>
          <a:off x="2921692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26092</xdr:colOff>
      <xdr:row>18</xdr:row>
      <xdr:rowOff>127346</xdr:rowOff>
    </xdr:from>
    <xdr:to>
      <xdr:col>10</xdr:col>
      <xdr:colOff>219076</xdr:colOff>
      <xdr:row>20</xdr:row>
      <xdr:rowOff>47625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AC6B8F9-C1F5-90A9-F247-C9F44FFAAF2A}"/>
            </a:ext>
          </a:extLst>
        </xdr:cNvPr>
        <xdr:cNvSpPr/>
      </xdr:nvSpPr>
      <xdr:spPr>
        <a:xfrm>
          <a:off x="3159817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26091</xdr:colOff>
      <xdr:row>18</xdr:row>
      <xdr:rowOff>127346</xdr:rowOff>
    </xdr:from>
    <xdr:to>
      <xdr:col>11</xdr:col>
      <xdr:colOff>219075</xdr:colOff>
      <xdr:row>20</xdr:row>
      <xdr:rowOff>47625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7CC7877-A6DF-FD7A-6907-9C0090F7CB6C}"/>
            </a:ext>
          </a:extLst>
        </xdr:cNvPr>
        <xdr:cNvSpPr/>
      </xdr:nvSpPr>
      <xdr:spPr>
        <a:xfrm>
          <a:off x="3402704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26092</xdr:colOff>
      <xdr:row>18</xdr:row>
      <xdr:rowOff>127346</xdr:rowOff>
    </xdr:from>
    <xdr:to>
      <xdr:col>12</xdr:col>
      <xdr:colOff>219076</xdr:colOff>
      <xdr:row>20</xdr:row>
      <xdr:rowOff>47625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46917A2-2E87-88DC-F971-E18BA9B251C9}"/>
            </a:ext>
          </a:extLst>
        </xdr:cNvPr>
        <xdr:cNvSpPr/>
      </xdr:nvSpPr>
      <xdr:spPr>
        <a:xfrm>
          <a:off x="3645592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30854</xdr:colOff>
      <xdr:row>18</xdr:row>
      <xdr:rowOff>127346</xdr:rowOff>
    </xdr:from>
    <xdr:to>
      <xdr:col>13</xdr:col>
      <xdr:colOff>223838</xdr:colOff>
      <xdr:row>20</xdr:row>
      <xdr:rowOff>47625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62EC0A8-089B-6ADD-9F61-868E34DABAF6}"/>
            </a:ext>
          </a:extLst>
        </xdr:cNvPr>
        <xdr:cNvSpPr/>
      </xdr:nvSpPr>
      <xdr:spPr>
        <a:xfrm>
          <a:off x="3893242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21329</xdr:colOff>
      <xdr:row>18</xdr:row>
      <xdr:rowOff>127346</xdr:rowOff>
    </xdr:from>
    <xdr:to>
      <xdr:col>14</xdr:col>
      <xdr:colOff>214313</xdr:colOff>
      <xdr:row>20</xdr:row>
      <xdr:rowOff>47625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627C06F-F478-5D2C-6B7C-D75FC8615C0A}"/>
            </a:ext>
          </a:extLst>
        </xdr:cNvPr>
        <xdr:cNvSpPr/>
      </xdr:nvSpPr>
      <xdr:spPr>
        <a:xfrm>
          <a:off x="4126604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21329</xdr:colOff>
      <xdr:row>18</xdr:row>
      <xdr:rowOff>127346</xdr:rowOff>
    </xdr:from>
    <xdr:to>
      <xdr:col>15</xdr:col>
      <xdr:colOff>214313</xdr:colOff>
      <xdr:row>20</xdr:row>
      <xdr:rowOff>47625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EABBEFA-9B9A-559A-B5BA-C675C075C457}"/>
            </a:ext>
          </a:extLst>
        </xdr:cNvPr>
        <xdr:cNvSpPr/>
      </xdr:nvSpPr>
      <xdr:spPr>
        <a:xfrm>
          <a:off x="4369492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26091</xdr:colOff>
      <xdr:row>86</xdr:row>
      <xdr:rowOff>127346</xdr:rowOff>
    </xdr:from>
    <xdr:to>
      <xdr:col>4</xdr:col>
      <xdr:colOff>219075</xdr:colOff>
      <xdr:row>88</xdr:row>
      <xdr:rowOff>47625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714962B6-F014-4FB6-831A-0CCEE7CE2987}"/>
            </a:ext>
          </a:extLst>
        </xdr:cNvPr>
        <xdr:cNvSpPr/>
      </xdr:nvSpPr>
      <xdr:spPr>
        <a:xfrm>
          <a:off x="1650104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21329</xdr:colOff>
      <xdr:row>86</xdr:row>
      <xdr:rowOff>127346</xdr:rowOff>
    </xdr:from>
    <xdr:to>
      <xdr:col>5</xdr:col>
      <xdr:colOff>214313</xdr:colOff>
      <xdr:row>88</xdr:row>
      <xdr:rowOff>47625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7BA5C451-09E3-4EFD-8F0F-85700CF1DC6D}"/>
            </a:ext>
          </a:extLst>
        </xdr:cNvPr>
        <xdr:cNvSpPr/>
      </xdr:nvSpPr>
      <xdr:spPr>
        <a:xfrm>
          <a:off x="1888229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26091</xdr:colOff>
      <xdr:row>86</xdr:row>
      <xdr:rowOff>127346</xdr:rowOff>
    </xdr:from>
    <xdr:to>
      <xdr:col>6</xdr:col>
      <xdr:colOff>219075</xdr:colOff>
      <xdr:row>88</xdr:row>
      <xdr:rowOff>47625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CCCBAD55-E7DC-49C9-9EEB-C2E07AD49377}"/>
            </a:ext>
          </a:extLst>
        </xdr:cNvPr>
        <xdr:cNvSpPr/>
      </xdr:nvSpPr>
      <xdr:spPr>
        <a:xfrm>
          <a:off x="2135879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26092</xdr:colOff>
      <xdr:row>86</xdr:row>
      <xdr:rowOff>127346</xdr:rowOff>
    </xdr:from>
    <xdr:to>
      <xdr:col>7</xdr:col>
      <xdr:colOff>219076</xdr:colOff>
      <xdr:row>88</xdr:row>
      <xdr:rowOff>47625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9E4335A2-FF2A-46F0-8A97-8785D0338571}"/>
            </a:ext>
          </a:extLst>
        </xdr:cNvPr>
        <xdr:cNvSpPr/>
      </xdr:nvSpPr>
      <xdr:spPr>
        <a:xfrm>
          <a:off x="2378767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54666</xdr:colOff>
      <xdr:row>86</xdr:row>
      <xdr:rowOff>127346</xdr:rowOff>
    </xdr:from>
    <xdr:to>
      <xdr:col>8</xdr:col>
      <xdr:colOff>247650</xdr:colOff>
      <xdr:row>88</xdr:row>
      <xdr:rowOff>47625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67B191D3-FDD0-4582-9494-5391CD9868AE}"/>
            </a:ext>
          </a:extLst>
        </xdr:cNvPr>
        <xdr:cNvSpPr/>
      </xdr:nvSpPr>
      <xdr:spPr>
        <a:xfrm>
          <a:off x="2650229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30854</xdr:colOff>
      <xdr:row>86</xdr:row>
      <xdr:rowOff>127346</xdr:rowOff>
    </xdr:from>
    <xdr:to>
      <xdr:col>9</xdr:col>
      <xdr:colOff>223838</xdr:colOff>
      <xdr:row>88</xdr:row>
      <xdr:rowOff>47625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3D3643D4-9FEA-4559-9702-B9ADFDCAE406}"/>
            </a:ext>
          </a:extLst>
        </xdr:cNvPr>
        <xdr:cNvSpPr/>
      </xdr:nvSpPr>
      <xdr:spPr>
        <a:xfrm>
          <a:off x="2921692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26092</xdr:colOff>
      <xdr:row>86</xdr:row>
      <xdr:rowOff>127346</xdr:rowOff>
    </xdr:from>
    <xdr:to>
      <xdr:col>10</xdr:col>
      <xdr:colOff>219076</xdr:colOff>
      <xdr:row>88</xdr:row>
      <xdr:rowOff>47625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3B8E958A-68B3-48BD-AE39-EE20AC809E28}"/>
            </a:ext>
          </a:extLst>
        </xdr:cNvPr>
        <xdr:cNvSpPr/>
      </xdr:nvSpPr>
      <xdr:spPr>
        <a:xfrm>
          <a:off x="3159817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26091</xdr:colOff>
      <xdr:row>86</xdr:row>
      <xdr:rowOff>127346</xdr:rowOff>
    </xdr:from>
    <xdr:to>
      <xdr:col>11</xdr:col>
      <xdr:colOff>219075</xdr:colOff>
      <xdr:row>88</xdr:row>
      <xdr:rowOff>47625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4E63C8B4-F04B-42D0-B842-8A16AF4B64A4}"/>
            </a:ext>
          </a:extLst>
        </xdr:cNvPr>
        <xdr:cNvSpPr/>
      </xdr:nvSpPr>
      <xdr:spPr>
        <a:xfrm>
          <a:off x="3402704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26092</xdr:colOff>
      <xdr:row>86</xdr:row>
      <xdr:rowOff>127346</xdr:rowOff>
    </xdr:from>
    <xdr:to>
      <xdr:col>12</xdr:col>
      <xdr:colOff>219076</xdr:colOff>
      <xdr:row>88</xdr:row>
      <xdr:rowOff>47625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3D01D0EB-0858-4412-9D11-DB1D747AE19B}"/>
            </a:ext>
          </a:extLst>
        </xdr:cNvPr>
        <xdr:cNvSpPr/>
      </xdr:nvSpPr>
      <xdr:spPr>
        <a:xfrm>
          <a:off x="3645592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30854</xdr:colOff>
      <xdr:row>86</xdr:row>
      <xdr:rowOff>127346</xdr:rowOff>
    </xdr:from>
    <xdr:to>
      <xdr:col>13</xdr:col>
      <xdr:colOff>223838</xdr:colOff>
      <xdr:row>88</xdr:row>
      <xdr:rowOff>47625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41643C86-AC7D-4287-B1C1-087D997348B8}"/>
            </a:ext>
          </a:extLst>
        </xdr:cNvPr>
        <xdr:cNvSpPr/>
      </xdr:nvSpPr>
      <xdr:spPr>
        <a:xfrm>
          <a:off x="3893242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21329</xdr:colOff>
      <xdr:row>86</xdr:row>
      <xdr:rowOff>127346</xdr:rowOff>
    </xdr:from>
    <xdr:to>
      <xdr:col>14</xdr:col>
      <xdr:colOff>214313</xdr:colOff>
      <xdr:row>88</xdr:row>
      <xdr:rowOff>47625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DA87175B-0571-4E6C-8183-D96E404A9334}"/>
            </a:ext>
          </a:extLst>
        </xdr:cNvPr>
        <xdr:cNvSpPr/>
      </xdr:nvSpPr>
      <xdr:spPr>
        <a:xfrm>
          <a:off x="4126604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21329</xdr:colOff>
      <xdr:row>86</xdr:row>
      <xdr:rowOff>127346</xdr:rowOff>
    </xdr:from>
    <xdr:to>
      <xdr:col>15</xdr:col>
      <xdr:colOff>214313</xdr:colOff>
      <xdr:row>88</xdr:row>
      <xdr:rowOff>47625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C707985F-5754-48B4-BA26-FAF97A783402}"/>
            </a:ext>
          </a:extLst>
        </xdr:cNvPr>
        <xdr:cNvSpPr/>
      </xdr:nvSpPr>
      <xdr:spPr>
        <a:xfrm>
          <a:off x="4369492" y="2032346"/>
          <a:ext cx="192984" cy="17745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5"/>
  <sheetViews>
    <sheetView view="pageLayout" topLeftCell="AB49" zoomScale="130" zoomScaleNormal="115" zoomScalePageLayoutView="130" workbookViewId="0">
      <selection activeCell="AU65" sqref="AU65:AY66"/>
    </sheetView>
  </sheetViews>
  <sheetFormatPr defaultRowHeight="13.2" x14ac:dyDescent="0.2"/>
  <cols>
    <col min="1" max="1" width="3.109375" customWidth="1"/>
    <col min="2" max="2" width="12.44140625" customWidth="1"/>
    <col min="3" max="3" width="4.21875" customWidth="1"/>
    <col min="4" max="4" width="3" customWidth="1"/>
    <col min="5" max="8" width="3.44140625" customWidth="1"/>
    <col min="9" max="9" width="4.109375" customWidth="1"/>
    <col min="10" max="15" width="3.44140625" customWidth="1"/>
    <col min="16" max="16" width="4.21875" customWidth="1"/>
    <col min="17" max="17" width="2.6640625" customWidth="1"/>
    <col min="18" max="18" width="4.109375" customWidth="1"/>
    <col min="19" max="19" width="2.6640625" customWidth="1"/>
    <col min="20" max="23" width="4" customWidth="1"/>
    <col min="24" max="24" width="4.44140625" style="20" customWidth="1"/>
    <col min="25" max="25" width="4.33203125" style="20" customWidth="1"/>
    <col min="26" max="26" width="3.88671875" customWidth="1"/>
    <col min="27" max="27" width="3.6640625" style="20" customWidth="1"/>
    <col min="28" max="28" width="10.88671875" style="20" customWidth="1"/>
    <col min="29" max="30" width="5.88671875" style="20" customWidth="1"/>
    <col min="31" max="31" width="4" style="20" customWidth="1"/>
    <col min="32" max="32" width="6.88671875" customWidth="1"/>
    <col min="33" max="43" width="4.21875" customWidth="1"/>
    <col min="44" max="45" width="4.77734375" customWidth="1"/>
    <col min="46" max="46" width="2.44140625" customWidth="1"/>
    <col min="47" max="47" width="3.77734375" customWidth="1"/>
    <col min="48" max="48" width="9.6640625" customWidth="1"/>
    <col min="49" max="50" width="6.21875" customWidth="1"/>
    <col min="51" max="51" width="9.88671875" customWidth="1"/>
    <col min="52" max="52" width="2.6640625" customWidth="1"/>
    <col min="54" max="54" width="7.77734375" customWidth="1"/>
    <col min="55" max="55" width="6.44140625" customWidth="1"/>
    <col min="56" max="56" width="7.109375" customWidth="1"/>
    <col min="57" max="57" width="6.88671875" customWidth="1"/>
    <col min="58" max="58" width="6.44140625" customWidth="1"/>
  </cols>
  <sheetData>
    <row r="1" spans="1:53" ht="7.5" customHeight="1" x14ac:dyDescent="0.2"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U1" s="20"/>
      <c r="AV1" s="220"/>
      <c r="AW1" s="20"/>
      <c r="AX1" s="20"/>
      <c r="AY1" s="20"/>
    </row>
    <row r="2" spans="1:53" ht="7.5" customHeight="1" x14ac:dyDescent="0.2">
      <c r="B2" s="21" t="s">
        <v>12</v>
      </c>
      <c r="C2" s="404" t="s">
        <v>14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21"/>
      <c r="Z2" s="67"/>
      <c r="AA2" s="67"/>
      <c r="AB2" s="67"/>
      <c r="AC2" s="67"/>
      <c r="AD2" s="221"/>
      <c r="AE2" s="67"/>
      <c r="AF2" s="413" t="s">
        <v>71</v>
      </c>
      <c r="AG2" s="413"/>
      <c r="AH2" s="413"/>
      <c r="AI2" s="413"/>
      <c r="AJ2" s="413"/>
      <c r="AK2" s="413"/>
      <c r="AL2" s="413"/>
      <c r="AM2" s="413"/>
      <c r="AN2" s="413"/>
      <c r="AO2" s="413"/>
      <c r="AP2" s="413"/>
      <c r="AQ2" s="222"/>
      <c r="AU2" s="20"/>
      <c r="AV2" s="220"/>
      <c r="AW2" s="20"/>
      <c r="AX2" s="20"/>
      <c r="AY2" s="20"/>
    </row>
    <row r="3" spans="1:53" ht="7.5" customHeight="1" x14ac:dyDescent="0.2">
      <c r="B3" s="21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21"/>
      <c r="Z3" s="67"/>
      <c r="AA3" s="67"/>
      <c r="AB3" s="67"/>
      <c r="AC3" s="67"/>
      <c r="AD3" s="67"/>
      <c r="AE3" s="67"/>
      <c r="AF3" s="413"/>
      <c r="AG3" s="413"/>
      <c r="AH3" s="413"/>
      <c r="AI3" s="413"/>
      <c r="AJ3" s="413"/>
      <c r="AK3" s="413"/>
      <c r="AL3" s="413"/>
      <c r="AM3" s="413"/>
      <c r="AN3" s="413"/>
      <c r="AO3" s="413"/>
      <c r="AP3" s="413"/>
      <c r="AQ3" s="222"/>
      <c r="AU3" s="20"/>
      <c r="AV3" s="220"/>
      <c r="AW3" s="20"/>
      <c r="AX3" s="20"/>
      <c r="AY3" s="20"/>
    </row>
    <row r="4" spans="1:53" ht="7.5" customHeight="1" x14ac:dyDescent="0.2">
      <c r="B4" s="21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21"/>
      <c r="Z4" s="67"/>
      <c r="AA4" s="67"/>
      <c r="AB4" s="414" t="s">
        <v>72</v>
      </c>
      <c r="AC4" s="416" t="s">
        <v>73</v>
      </c>
      <c r="AD4" s="417"/>
      <c r="AF4" s="413"/>
      <c r="AG4" s="413"/>
      <c r="AH4" s="413"/>
      <c r="AI4" s="413"/>
      <c r="AJ4" s="413"/>
      <c r="AK4" s="413"/>
      <c r="AL4" s="413"/>
      <c r="AM4" s="413"/>
      <c r="AN4" s="413"/>
      <c r="AO4" s="413"/>
      <c r="AP4" s="413"/>
      <c r="AQ4" s="222"/>
      <c r="AU4" s="20"/>
      <c r="AV4" s="220"/>
      <c r="AW4" s="20"/>
      <c r="AX4" s="20"/>
      <c r="AY4" s="20"/>
    </row>
    <row r="5" spans="1:53" ht="7.5" customHeight="1" x14ac:dyDescent="0.2">
      <c r="Z5" s="67"/>
      <c r="AA5" s="67"/>
      <c r="AB5" s="415"/>
      <c r="AC5" s="418"/>
      <c r="AD5" s="419"/>
      <c r="AF5" s="67"/>
      <c r="AG5" s="67"/>
      <c r="AH5" s="67"/>
      <c r="AI5" s="67"/>
      <c r="AJ5" s="67"/>
      <c r="AK5" s="67"/>
      <c r="AL5" s="67"/>
      <c r="AU5" s="20"/>
      <c r="AV5" s="220"/>
      <c r="AW5" s="20"/>
      <c r="AX5" s="20"/>
      <c r="AY5" s="20"/>
    </row>
    <row r="6" spans="1:53" ht="7.5" customHeight="1" x14ac:dyDescent="0.2">
      <c r="O6" s="24"/>
      <c r="Q6" s="405" t="s">
        <v>16</v>
      </c>
      <c r="R6" s="405"/>
      <c r="S6" s="405"/>
      <c r="T6" s="405"/>
      <c r="U6" s="405"/>
      <c r="V6" s="405"/>
      <c r="W6" s="405"/>
      <c r="X6" s="405"/>
      <c r="Y6" s="57"/>
      <c r="Z6" s="67"/>
      <c r="AA6" s="67"/>
      <c r="AB6" s="414"/>
      <c r="AC6" s="416"/>
      <c r="AD6" s="417"/>
      <c r="AF6" s="67"/>
      <c r="AG6" s="67"/>
      <c r="AH6" s="67"/>
      <c r="AI6" s="67"/>
      <c r="AJ6" s="67"/>
      <c r="AK6" s="67"/>
      <c r="AL6" s="67"/>
      <c r="AU6" s="20"/>
      <c r="AV6" s="220"/>
      <c r="AW6" s="20"/>
    </row>
    <row r="7" spans="1:53" ht="7.5" customHeight="1" x14ac:dyDescent="0.2">
      <c r="C7" s="20"/>
      <c r="Q7" s="405"/>
      <c r="R7" s="405"/>
      <c r="S7" s="405"/>
      <c r="T7" s="405"/>
      <c r="U7" s="405"/>
      <c r="V7" s="405"/>
      <c r="W7" s="405"/>
      <c r="X7" s="405"/>
      <c r="Y7" s="57"/>
      <c r="Z7" s="67"/>
      <c r="AA7" s="67"/>
      <c r="AB7" s="420"/>
      <c r="AC7" s="421"/>
      <c r="AD7" s="422"/>
      <c r="AF7" s="67"/>
      <c r="AG7" s="67"/>
      <c r="AH7" s="67"/>
      <c r="AI7" s="67"/>
      <c r="AJ7" s="67"/>
      <c r="AK7" s="67"/>
      <c r="AL7" s="67"/>
      <c r="AN7" s="423" t="s">
        <v>74</v>
      </c>
      <c r="AO7" s="423"/>
      <c r="AP7" s="423"/>
      <c r="AQ7" s="423"/>
      <c r="AR7" s="423"/>
      <c r="AS7" s="423"/>
      <c r="AU7" s="20"/>
      <c r="AV7" s="220"/>
      <c r="AW7" s="20"/>
    </row>
    <row r="8" spans="1:53" ht="8.25" customHeight="1" x14ac:dyDescent="0.15">
      <c r="E8" s="342" t="s">
        <v>8</v>
      </c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92" t="s">
        <v>34</v>
      </c>
      <c r="R8" s="392"/>
      <c r="S8" s="392"/>
      <c r="T8" s="392"/>
      <c r="U8" s="392"/>
      <c r="V8" s="392"/>
      <c r="W8" s="392"/>
      <c r="X8" s="392"/>
      <c r="Y8" s="58"/>
      <c r="Z8" s="67"/>
      <c r="AA8" s="67"/>
      <c r="AB8" s="420"/>
      <c r="AC8" s="421"/>
      <c r="AD8" s="422"/>
      <c r="AF8" s="67"/>
      <c r="AG8" s="67"/>
      <c r="AH8" s="67"/>
      <c r="AI8" s="67"/>
      <c r="AJ8" s="67"/>
      <c r="AK8" s="67"/>
      <c r="AL8" s="67"/>
      <c r="AN8" s="423"/>
      <c r="AO8" s="423"/>
      <c r="AP8" s="423"/>
      <c r="AQ8" s="423"/>
      <c r="AR8" s="423"/>
      <c r="AS8" s="423"/>
      <c r="AU8" s="20"/>
      <c r="AV8" s="220"/>
      <c r="AW8" s="20"/>
      <c r="AX8" s="223"/>
      <c r="AY8" s="223"/>
      <c r="AZ8" s="224"/>
      <c r="BA8" s="224"/>
    </row>
    <row r="9" spans="1:53" ht="8.25" customHeight="1" x14ac:dyDescent="0.15"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92"/>
      <c r="R9" s="392"/>
      <c r="S9" s="392"/>
      <c r="T9" s="392"/>
      <c r="U9" s="392"/>
      <c r="V9" s="392"/>
      <c r="W9" s="392"/>
      <c r="X9" s="392"/>
      <c r="Y9" s="58"/>
      <c r="Z9" s="67"/>
      <c r="AA9" s="67"/>
      <c r="AB9" s="415"/>
      <c r="AC9" s="418"/>
      <c r="AD9" s="419"/>
      <c r="AU9" s="20"/>
      <c r="AV9" s="220"/>
      <c r="AW9" s="20"/>
      <c r="AX9" s="224"/>
      <c r="AY9" s="224"/>
      <c r="AZ9" s="224"/>
      <c r="BA9" s="224"/>
    </row>
    <row r="10" spans="1:53" ht="8.25" customHeight="1" x14ac:dyDescent="0.15"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92" t="s">
        <v>17</v>
      </c>
      <c r="R10" s="392"/>
      <c r="S10" s="392"/>
      <c r="T10" s="392"/>
      <c r="U10" s="392"/>
      <c r="V10" s="392"/>
      <c r="W10" s="392"/>
      <c r="X10" s="392"/>
      <c r="Y10" s="58"/>
      <c r="Z10" s="67"/>
      <c r="AA10" s="67"/>
      <c r="AB10" s="67"/>
      <c r="AC10" s="67"/>
      <c r="AD10" s="67"/>
      <c r="AE10" s="67"/>
      <c r="AU10" s="20"/>
      <c r="AV10" s="220"/>
      <c r="AW10" s="20"/>
    </row>
    <row r="11" spans="1:53" ht="8.25" customHeight="1" x14ac:dyDescent="0.2">
      <c r="O11" s="25"/>
      <c r="P11" s="25"/>
      <c r="Q11" s="392"/>
      <c r="R11" s="392"/>
      <c r="S11" s="392"/>
      <c r="T11" s="392"/>
      <c r="U11" s="392"/>
      <c r="V11" s="392"/>
      <c r="W11" s="392"/>
      <c r="X11" s="392"/>
      <c r="Y11" s="58"/>
      <c r="Z11" s="67"/>
      <c r="AA11" s="67"/>
      <c r="AB11" s="67"/>
      <c r="AC11" s="67"/>
      <c r="AD11" s="67"/>
      <c r="AE11" s="424" t="s">
        <v>75</v>
      </c>
      <c r="AF11" s="424"/>
      <c r="AG11" s="424"/>
      <c r="AH11" s="424"/>
      <c r="AI11" s="424"/>
      <c r="AJ11" s="424"/>
      <c r="AK11" s="424"/>
      <c r="AL11" s="424"/>
      <c r="AM11" s="225"/>
      <c r="AN11" s="423" t="s">
        <v>76</v>
      </c>
      <c r="AO11" s="423"/>
      <c r="AP11" s="423"/>
      <c r="AQ11" s="423"/>
      <c r="AR11" s="423"/>
      <c r="AS11" s="423"/>
      <c r="AU11" s="20"/>
      <c r="AV11" s="220"/>
      <c r="AW11" s="20"/>
    </row>
    <row r="12" spans="1:53" ht="8.25" customHeight="1" thickBot="1" x14ac:dyDescent="0.25">
      <c r="B12" s="1"/>
      <c r="Z12" s="67"/>
      <c r="AA12" s="67"/>
      <c r="AB12" s="67"/>
      <c r="AC12" s="67"/>
      <c r="AD12" s="67"/>
      <c r="AE12" s="424"/>
      <c r="AF12" s="424"/>
      <c r="AG12" s="424"/>
      <c r="AH12" s="424"/>
      <c r="AI12" s="424"/>
      <c r="AJ12" s="424"/>
      <c r="AK12" s="424"/>
      <c r="AL12" s="424"/>
      <c r="AM12" s="225"/>
      <c r="AN12" s="423"/>
      <c r="AO12" s="423"/>
      <c r="AP12" s="423"/>
      <c r="AQ12" s="423"/>
      <c r="AR12" s="423"/>
      <c r="AS12" s="423"/>
      <c r="AU12" s="20"/>
      <c r="AV12" s="220"/>
      <c r="AW12" s="20"/>
      <c r="AX12" s="20"/>
      <c r="AY12" s="20"/>
    </row>
    <row r="13" spans="1:53" ht="10.5" customHeight="1" x14ac:dyDescent="0.2">
      <c r="A13" s="380" t="s">
        <v>7</v>
      </c>
      <c r="B13" s="393" t="s">
        <v>25</v>
      </c>
      <c r="C13" s="22">
        <v>1</v>
      </c>
      <c r="D13" s="390" t="s">
        <v>27</v>
      </c>
      <c r="E13" s="382" t="s">
        <v>2</v>
      </c>
      <c r="F13" s="383"/>
      <c r="G13" s="383"/>
      <c r="H13" s="384"/>
      <c r="I13" s="382" t="s">
        <v>3</v>
      </c>
      <c r="J13" s="383"/>
      <c r="K13" s="383"/>
      <c r="L13" s="383"/>
      <c r="M13" s="383"/>
      <c r="N13" s="383"/>
      <c r="O13" s="384"/>
      <c r="P13" s="23">
        <v>2</v>
      </c>
      <c r="Q13" s="408" t="s">
        <v>29</v>
      </c>
      <c r="R13" s="22">
        <v>3</v>
      </c>
      <c r="S13" s="387" t="s">
        <v>29</v>
      </c>
      <c r="T13" s="406" t="s">
        <v>36</v>
      </c>
      <c r="U13" s="385" t="s">
        <v>31</v>
      </c>
      <c r="V13" s="385" t="s">
        <v>32</v>
      </c>
      <c r="W13" s="343" t="s">
        <v>33</v>
      </c>
      <c r="X13" s="345" t="s">
        <v>15</v>
      </c>
      <c r="Y13" s="345" t="s">
        <v>60</v>
      </c>
      <c r="Z13" s="67"/>
      <c r="AA13" s="67"/>
      <c r="AB13" s="67"/>
      <c r="AC13" s="67"/>
      <c r="AD13" s="67"/>
      <c r="AE13" s="424"/>
      <c r="AF13" s="424"/>
      <c r="AG13" s="424"/>
      <c r="AH13" s="424"/>
      <c r="AI13" s="424"/>
      <c r="AJ13" s="424"/>
      <c r="AK13" s="424"/>
      <c r="AL13" s="424"/>
      <c r="AM13" s="225"/>
      <c r="AU13" s="20"/>
      <c r="AV13" s="220"/>
      <c r="AW13" s="20"/>
      <c r="AX13" s="20"/>
      <c r="AY13" s="20"/>
    </row>
    <row r="14" spans="1:53" ht="10.5" customHeight="1" x14ac:dyDescent="0.2">
      <c r="A14" s="381"/>
      <c r="B14" s="394"/>
      <c r="C14" s="348" t="s">
        <v>26</v>
      </c>
      <c r="D14" s="391"/>
      <c r="E14" s="351" t="s">
        <v>10</v>
      </c>
      <c r="F14" s="352"/>
      <c r="G14" s="352"/>
      <c r="H14" s="353"/>
      <c r="I14" s="360" t="s">
        <v>6</v>
      </c>
      <c r="J14" s="363" t="s">
        <v>4</v>
      </c>
      <c r="K14" s="364"/>
      <c r="L14" s="365"/>
      <c r="M14" s="372" t="s">
        <v>5</v>
      </c>
      <c r="N14" s="364"/>
      <c r="O14" s="365"/>
      <c r="P14" s="375" t="s">
        <v>28</v>
      </c>
      <c r="Q14" s="409"/>
      <c r="R14" s="377" t="s">
        <v>30</v>
      </c>
      <c r="S14" s="388"/>
      <c r="T14" s="407"/>
      <c r="U14" s="386"/>
      <c r="V14" s="386"/>
      <c r="W14" s="344"/>
      <c r="X14" s="346"/>
      <c r="Y14" s="346"/>
      <c r="Z14" s="67"/>
      <c r="AA14" s="67"/>
      <c r="AD14" s="67"/>
      <c r="AE14" s="67"/>
    </row>
    <row r="15" spans="1:53" ht="10.5" customHeight="1" x14ac:dyDescent="0.2">
      <c r="A15" s="381"/>
      <c r="B15" s="394"/>
      <c r="C15" s="349"/>
      <c r="D15" s="391"/>
      <c r="E15" s="354"/>
      <c r="F15" s="355"/>
      <c r="G15" s="355"/>
      <c r="H15" s="356"/>
      <c r="I15" s="361"/>
      <c r="J15" s="366"/>
      <c r="K15" s="367"/>
      <c r="L15" s="368"/>
      <c r="M15" s="373"/>
      <c r="N15" s="367"/>
      <c r="O15" s="368"/>
      <c r="P15" s="376"/>
      <c r="Q15" s="409"/>
      <c r="R15" s="378"/>
      <c r="S15" s="388"/>
      <c r="T15" s="407"/>
      <c r="U15" s="386"/>
      <c r="V15" s="386"/>
      <c r="W15" s="344"/>
      <c r="X15" s="346"/>
      <c r="Y15" s="346"/>
      <c r="Z15" s="67"/>
      <c r="AE15" s="67"/>
    </row>
    <row r="16" spans="1:53" ht="10.5" customHeight="1" x14ac:dyDescent="0.2">
      <c r="A16" s="381"/>
      <c r="B16" s="394"/>
      <c r="C16" s="349"/>
      <c r="D16" s="391"/>
      <c r="E16" s="354"/>
      <c r="F16" s="355"/>
      <c r="G16" s="355"/>
      <c r="H16" s="356"/>
      <c r="I16" s="361"/>
      <c r="J16" s="366"/>
      <c r="K16" s="367"/>
      <c r="L16" s="368"/>
      <c r="M16" s="373"/>
      <c r="N16" s="367"/>
      <c r="O16" s="368"/>
      <c r="P16" s="376"/>
      <c r="Q16" s="409"/>
      <c r="R16" s="378"/>
      <c r="S16" s="388"/>
      <c r="T16" s="407"/>
      <c r="U16" s="386"/>
      <c r="V16" s="386"/>
      <c r="W16" s="344"/>
      <c r="X16" s="346"/>
      <c r="Y16" s="346"/>
      <c r="Z16" s="67"/>
      <c r="AE16" s="67"/>
      <c r="AU16" s="20"/>
      <c r="AY16" s="20"/>
    </row>
    <row r="17" spans="1:58" ht="10.5" customHeight="1" x14ac:dyDescent="0.2">
      <c r="A17" s="381"/>
      <c r="B17" s="394"/>
      <c r="C17" s="349"/>
      <c r="D17" s="391"/>
      <c r="E17" s="354"/>
      <c r="F17" s="355"/>
      <c r="G17" s="355"/>
      <c r="H17" s="356"/>
      <c r="I17" s="361"/>
      <c r="J17" s="366"/>
      <c r="K17" s="367"/>
      <c r="L17" s="368"/>
      <c r="M17" s="373"/>
      <c r="N17" s="367"/>
      <c r="O17" s="368"/>
      <c r="P17" s="376"/>
      <c r="Q17" s="409"/>
      <c r="R17" s="378"/>
      <c r="S17" s="388"/>
      <c r="T17" s="407"/>
      <c r="U17" s="386"/>
      <c r="V17" s="386"/>
      <c r="W17" s="344"/>
      <c r="X17" s="346"/>
      <c r="Y17" s="346"/>
      <c r="Z17" s="67"/>
      <c r="AA17" s="67"/>
      <c r="AD17" s="67"/>
      <c r="AE17" s="67"/>
      <c r="AF17" s="67"/>
      <c r="AG17" s="226"/>
      <c r="AH17" s="226"/>
      <c r="AI17" s="226"/>
      <c r="AJ17" s="226"/>
      <c r="AK17" s="226"/>
      <c r="AU17" s="20"/>
      <c r="AV17" s="220"/>
      <c r="AW17" s="20"/>
      <c r="AX17" s="20"/>
      <c r="AY17" s="20"/>
    </row>
    <row r="18" spans="1:58" ht="10.5" customHeight="1" x14ac:dyDescent="0.2">
      <c r="A18" s="381"/>
      <c r="B18" s="394"/>
      <c r="C18" s="349"/>
      <c r="D18" s="391"/>
      <c r="E18" s="357"/>
      <c r="F18" s="358"/>
      <c r="G18" s="358"/>
      <c r="H18" s="359"/>
      <c r="I18" s="362"/>
      <c r="J18" s="369"/>
      <c r="K18" s="370"/>
      <c r="L18" s="371"/>
      <c r="M18" s="374"/>
      <c r="N18" s="370"/>
      <c r="O18" s="371"/>
      <c r="P18" s="376"/>
      <c r="Q18" s="409"/>
      <c r="R18" s="378"/>
      <c r="S18" s="388"/>
      <c r="T18" s="407"/>
      <c r="U18" s="386"/>
      <c r="V18" s="386"/>
      <c r="W18" s="344"/>
      <c r="X18" s="346"/>
      <c r="Y18" s="346"/>
      <c r="Z18" s="67"/>
      <c r="AA18" s="67"/>
      <c r="AD18" s="67"/>
      <c r="AE18" s="67"/>
      <c r="AF18" s="67"/>
      <c r="AG18" s="226"/>
      <c r="AH18" s="226"/>
      <c r="AI18" s="226"/>
      <c r="AJ18" s="226"/>
      <c r="AK18" s="226"/>
      <c r="AU18" s="20"/>
      <c r="AY18" s="20"/>
    </row>
    <row r="19" spans="1:58" ht="10.5" customHeight="1" x14ac:dyDescent="0.2">
      <c r="A19" s="381"/>
      <c r="B19" s="394"/>
      <c r="C19" s="349"/>
      <c r="D19" s="391"/>
      <c r="E19" s="301"/>
      <c r="F19" s="302"/>
      <c r="G19" s="302"/>
      <c r="H19" s="303"/>
      <c r="I19" s="304"/>
      <c r="J19" s="301"/>
      <c r="K19" s="302"/>
      <c r="L19" s="303"/>
      <c r="M19" s="306"/>
      <c r="N19" s="302"/>
      <c r="O19" s="303"/>
      <c r="P19" s="376"/>
      <c r="Q19" s="409"/>
      <c r="R19" s="378"/>
      <c r="S19" s="388"/>
      <c r="T19" s="407"/>
      <c r="U19" s="386"/>
      <c r="V19" s="386"/>
      <c r="W19" s="344"/>
      <c r="X19" s="346"/>
      <c r="Y19" s="346"/>
      <c r="Z19" s="67"/>
      <c r="AA19" s="227" t="s">
        <v>77</v>
      </c>
      <c r="AB19" s="425" t="s">
        <v>113</v>
      </c>
      <c r="AC19" s="426"/>
      <c r="AD19" s="228"/>
      <c r="AE19" s="229"/>
      <c r="AF19" s="230"/>
      <c r="AG19" s="230"/>
      <c r="AH19" s="230"/>
      <c r="AI19" s="230"/>
      <c r="AJ19" s="230"/>
      <c r="AK19" s="231"/>
      <c r="AU19" s="20"/>
      <c r="AV19" s="434" t="s">
        <v>78</v>
      </c>
      <c r="AW19" s="435"/>
      <c r="AX19" s="435"/>
      <c r="AY19" s="20"/>
    </row>
    <row r="20" spans="1:58" ht="10.5" customHeight="1" x14ac:dyDescent="0.2">
      <c r="A20" s="381"/>
      <c r="B20" s="394"/>
      <c r="C20" s="349"/>
      <c r="D20" s="391"/>
      <c r="E20" s="333">
        <v>2</v>
      </c>
      <c r="F20" s="334">
        <v>3</v>
      </c>
      <c r="G20" s="334">
        <v>4</v>
      </c>
      <c r="H20" s="335">
        <v>5</v>
      </c>
      <c r="I20" s="339">
        <v>1</v>
      </c>
      <c r="J20" s="333">
        <v>6</v>
      </c>
      <c r="K20" s="334">
        <v>7</v>
      </c>
      <c r="L20" s="335">
        <v>8</v>
      </c>
      <c r="M20" s="333">
        <v>9</v>
      </c>
      <c r="N20" s="334">
        <v>10</v>
      </c>
      <c r="O20" s="335">
        <v>11</v>
      </c>
      <c r="P20" s="376"/>
      <c r="Q20" s="409"/>
      <c r="R20" s="378"/>
      <c r="S20" s="388"/>
      <c r="T20" s="407"/>
      <c r="U20" s="386"/>
      <c r="V20" s="386"/>
      <c r="W20" s="344"/>
      <c r="X20" s="346"/>
      <c r="Y20" s="346"/>
      <c r="AA20" s="227"/>
      <c r="AB20" s="426"/>
      <c r="AC20" s="426"/>
      <c r="AD20" s="228"/>
      <c r="AE20" s="229"/>
      <c r="AF20" s="436" t="s">
        <v>79</v>
      </c>
      <c r="AG20" s="436"/>
      <c r="AH20" s="437" t="e">
        <f>X66</f>
        <v>#DIV/0!</v>
      </c>
      <c r="AI20" s="437"/>
      <c r="AJ20" s="230"/>
      <c r="AK20" s="231"/>
      <c r="AU20" s="20"/>
      <c r="AV20" s="435"/>
      <c r="AW20" s="435"/>
      <c r="AX20" s="435"/>
      <c r="AY20" s="20"/>
    </row>
    <row r="21" spans="1:58" ht="10.5" customHeight="1" thickBot="1" x14ac:dyDescent="0.25">
      <c r="A21" s="381"/>
      <c r="B21" s="394"/>
      <c r="C21" s="349"/>
      <c r="D21" s="391"/>
      <c r="E21" s="333"/>
      <c r="F21" s="338"/>
      <c r="G21" s="338"/>
      <c r="H21" s="336"/>
      <c r="I21" s="339"/>
      <c r="J21" s="333"/>
      <c r="K21" s="334"/>
      <c r="L21" s="336"/>
      <c r="M21" s="337"/>
      <c r="N21" s="338"/>
      <c r="O21" s="336"/>
      <c r="P21" s="376"/>
      <c r="Q21" s="409"/>
      <c r="R21" s="378"/>
      <c r="S21" s="388"/>
      <c r="T21" s="407"/>
      <c r="U21" s="386"/>
      <c r="V21" s="386"/>
      <c r="W21" s="344"/>
      <c r="X21" s="346"/>
      <c r="Y21" s="346"/>
      <c r="AE21" s="232"/>
      <c r="AF21" s="436"/>
      <c r="AG21" s="436"/>
      <c r="AH21" s="437"/>
      <c r="AI21" s="437"/>
      <c r="AJ21" s="230"/>
      <c r="AK21" s="232"/>
    </row>
    <row r="22" spans="1:58" ht="10.5" customHeight="1" x14ac:dyDescent="0.2">
      <c r="A22" s="381"/>
      <c r="B22" s="394"/>
      <c r="C22" s="350"/>
      <c r="D22" s="391"/>
      <c r="E22" s="298"/>
      <c r="F22" s="299"/>
      <c r="G22" s="299"/>
      <c r="H22" s="300"/>
      <c r="I22" s="305"/>
      <c r="J22" s="298"/>
      <c r="K22" s="299"/>
      <c r="L22" s="300"/>
      <c r="M22" s="307"/>
      <c r="N22" s="299"/>
      <c r="O22" s="300"/>
      <c r="P22" s="376"/>
      <c r="Q22" s="410"/>
      <c r="R22" s="379"/>
      <c r="S22" s="389"/>
      <c r="T22" s="407"/>
      <c r="U22" s="386"/>
      <c r="V22" s="386"/>
      <c r="W22" s="344"/>
      <c r="X22" s="347"/>
      <c r="Y22" s="347"/>
      <c r="AA22" s="438" t="s">
        <v>83</v>
      </c>
      <c r="AB22" s="438" t="s">
        <v>114</v>
      </c>
      <c r="AC22" s="440" t="s">
        <v>80</v>
      </c>
      <c r="AD22" s="442" t="s">
        <v>81</v>
      </c>
      <c r="AE22" s="232"/>
      <c r="AF22" s="436" t="s">
        <v>82</v>
      </c>
      <c r="AG22" s="436"/>
      <c r="AH22" s="437" t="e">
        <f>BF28</f>
        <v>#DIV/0!</v>
      </c>
      <c r="AI22" s="437"/>
      <c r="AJ22" s="230"/>
      <c r="AK22" s="232"/>
      <c r="AU22" s="444" t="s">
        <v>83</v>
      </c>
      <c r="AV22" s="446" t="s">
        <v>84</v>
      </c>
      <c r="AW22" s="448" t="s">
        <v>66</v>
      </c>
      <c r="AX22" s="450" t="s">
        <v>85</v>
      </c>
      <c r="AY22" s="458" t="s">
        <v>86</v>
      </c>
    </row>
    <row r="23" spans="1:58" ht="10.5" customHeight="1" thickBot="1" x14ac:dyDescent="0.25">
      <c r="A23" s="381"/>
      <c r="B23" s="395"/>
      <c r="C23" s="2">
        <v>10</v>
      </c>
      <c r="D23" s="4"/>
      <c r="E23" s="5">
        <v>10</v>
      </c>
      <c r="F23" s="3">
        <v>10</v>
      </c>
      <c r="G23" s="3">
        <v>4</v>
      </c>
      <c r="H23" s="4">
        <v>6</v>
      </c>
      <c r="I23" s="27">
        <v>10</v>
      </c>
      <c r="J23" s="5">
        <v>8</v>
      </c>
      <c r="K23" s="3">
        <v>12</v>
      </c>
      <c r="L23" s="4">
        <v>10</v>
      </c>
      <c r="M23" s="10">
        <v>12</v>
      </c>
      <c r="N23" s="3">
        <v>10</v>
      </c>
      <c r="O23" s="4">
        <v>8</v>
      </c>
      <c r="P23" s="7">
        <v>30</v>
      </c>
      <c r="Q23" s="3"/>
      <c r="R23" s="6">
        <v>70</v>
      </c>
      <c r="S23" s="8"/>
      <c r="T23" s="5">
        <v>30</v>
      </c>
      <c r="U23" s="26">
        <v>10</v>
      </c>
      <c r="V23" s="3">
        <v>30</v>
      </c>
      <c r="W23" s="4">
        <v>30</v>
      </c>
      <c r="X23" s="9">
        <v>100</v>
      </c>
      <c r="Y23" s="9"/>
      <c r="Z23" s="233"/>
      <c r="AA23" s="439"/>
      <c r="AB23" s="439"/>
      <c r="AC23" s="441"/>
      <c r="AD23" s="443"/>
      <c r="AE23" s="234"/>
      <c r="AF23" s="436"/>
      <c r="AG23" s="436"/>
      <c r="AH23" s="437"/>
      <c r="AI23" s="437"/>
      <c r="AJ23" s="20"/>
      <c r="AK23" s="20"/>
      <c r="AU23" s="445"/>
      <c r="AV23" s="447"/>
      <c r="AW23" s="449"/>
      <c r="AX23" s="451"/>
      <c r="AY23" s="459"/>
    </row>
    <row r="24" spans="1:58" ht="14.25" customHeight="1" x14ac:dyDescent="0.2">
      <c r="A24" s="73"/>
      <c r="B24" s="68"/>
      <c r="C24" s="76"/>
      <c r="D24" s="34" t="str">
        <f>IF(C24&gt;=10,"A",IF(C24&gt;=4,"B","C"))</f>
        <v>C</v>
      </c>
      <c r="E24" s="79"/>
      <c r="F24" s="80"/>
      <c r="G24" s="80"/>
      <c r="H24" s="81"/>
      <c r="I24" s="82"/>
      <c r="J24" s="79"/>
      <c r="K24" s="80"/>
      <c r="L24" s="81"/>
      <c r="M24" s="83"/>
      <c r="N24" s="84"/>
      <c r="O24" s="81"/>
      <c r="P24" s="79">
        <f>SUM(E24:H24)</f>
        <v>0</v>
      </c>
      <c r="Q24" s="85" t="str">
        <f>IF(P24&gt;=24,"A",IF(P24&gt;=14,"B","C"))</f>
        <v>C</v>
      </c>
      <c r="R24" s="80">
        <f>SUM(I24:O24)</f>
        <v>0</v>
      </c>
      <c r="S24" s="86" t="str">
        <f>IF(R24&gt;=56,"A",IF(R24&gt;=30,"B","C"))</f>
        <v>C</v>
      </c>
      <c r="T24" s="79">
        <f>SUM(E24:H24)</f>
        <v>0</v>
      </c>
      <c r="U24" s="80">
        <f>I24</f>
        <v>0</v>
      </c>
      <c r="V24" s="80">
        <f>J24+K24+L24</f>
        <v>0</v>
      </c>
      <c r="W24" s="81">
        <f>M24+N24+O24</f>
        <v>0</v>
      </c>
      <c r="X24" s="87">
        <f>P24+R24</f>
        <v>0</v>
      </c>
      <c r="Y24" s="60">
        <f>(X24-67.5)/17.41*10+50</f>
        <v>11.229178632969557</v>
      </c>
      <c r="Z24" s="233"/>
      <c r="AA24" s="235">
        <v>1</v>
      </c>
      <c r="AB24" s="267">
        <f>B24</f>
        <v>0</v>
      </c>
      <c r="AC24" s="268">
        <f>X24</f>
        <v>0</v>
      </c>
      <c r="AD24" s="269">
        <f>Y24</f>
        <v>11.229178632969557</v>
      </c>
      <c r="AE24" s="234"/>
      <c r="AF24" s="20"/>
      <c r="AG24" s="20"/>
      <c r="AH24" s="20"/>
      <c r="AI24" s="20"/>
      <c r="AJ24" s="20"/>
      <c r="AK24" s="20"/>
      <c r="AU24" s="238">
        <v>1</v>
      </c>
      <c r="AV24" s="273">
        <f>B24</f>
        <v>0</v>
      </c>
      <c r="AW24" s="274">
        <f>X24</f>
        <v>0</v>
      </c>
      <c r="AX24" s="277" t="e">
        <f>X24-$X$66</f>
        <v>#DIV/0!</v>
      </c>
      <c r="AY24" s="295" t="e">
        <f>AX24^2</f>
        <v>#DIV/0!</v>
      </c>
      <c r="BA24" s="460" t="s">
        <v>87</v>
      </c>
      <c r="BB24" s="460"/>
      <c r="BC24" s="460"/>
      <c r="BD24" s="242"/>
      <c r="BE24" s="242"/>
      <c r="BF24" s="242"/>
    </row>
    <row r="25" spans="1:58" ht="14.25" customHeight="1" x14ac:dyDescent="0.2">
      <c r="A25" s="158"/>
      <c r="B25" s="159"/>
      <c r="C25" s="160"/>
      <c r="D25" s="161" t="str">
        <f t="shared" ref="D25:D63" si="0">IF(C25&gt;=10,"A",IF(C25&gt;=4,"B","C"))</f>
        <v>C</v>
      </c>
      <c r="E25" s="162"/>
      <c r="F25" s="163"/>
      <c r="G25" s="163"/>
      <c r="H25" s="164"/>
      <c r="I25" s="165"/>
      <c r="J25" s="162"/>
      <c r="K25" s="163"/>
      <c r="L25" s="164"/>
      <c r="M25" s="166"/>
      <c r="N25" s="167"/>
      <c r="O25" s="164"/>
      <c r="P25" s="162">
        <f>SUM(E25:H25)</f>
        <v>0</v>
      </c>
      <c r="Q25" s="168" t="str">
        <f t="shared" ref="Q25:Q63" si="1">IF(P25&gt;=24,"A",IF(P25&gt;=14,"B","C"))</f>
        <v>C</v>
      </c>
      <c r="R25" s="163">
        <f>SUM(I25:O25)</f>
        <v>0</v>
      </c>
      <c r="S25" s="169" t="str">
        <f t="shared" ref="S25:S63" si="2">IF(R25&gt;=56,"A",IF(R25&gt;=30,"B","C"))</f>
        <v>C</v>
      </c>
      <c r="T25" s="162">
        <f t="shared" ref="T25:T63" si="3">SUM(E25:H25)</f>
        <v>0</v>
      </c>
      <c r="U25" s="163">
        <f t="shared" ref="U25:U63" si="4">I25</f>
        <v>0</v>
      </c>
      <c r="V25" s="163">
        <f t="shared" ref="V25:V63" si="5">J25+K25+L25</f>
        <v>0</v>
      </c>
      <c r="W25" s="164">
        <f t="shared" ref="W25:W63" si="6">M25+N25+O25</f>
        <v>0</v>
      </c>
      <c r="X25" s="170">
        <f>P25+R25</f>
        <v>0</v>
      </c>
      <c r="Y25" s="171">
        <f t="shared" ref="Y25:Y63" si="7">(X25-67.5)/17.41*10+50</f>
        <v>11.229178632969557</v>
      </c>
      <c r="Z25" s="20"/>
      <c r="AA25" s="243">
        <v>2</v>
      </c>
      <c r="AB25" s="236">
        <f t="shared" ref="AB25:AB63" si="8">B25</f>
        <v>0</v>
      </c>
      <c r="AC25" s="237">
        <f t="shared" ref="AC25:AC63" si="9">X25</f>
        <v>0</v>
      </c>
      <c r="AD25" s="266">
        <f t="shared" ref="AD25:AD63" si="10">Y25</f>
        <v>11.229178632969557</v>
      </c>
      <c r="AE25" s="234"/>
      <c r="AF25" s="461" t="s">
        <v>88</v>
      </c>
      <c r="AG25" s="462"/>
      <c r="AH25" s="331">
        <v>5</v>
      </c>
      <c r="AI25" s="244">
        <v>15</v>
      </c>
      <c r="AJ25" s="244">
        <v>25</v>
      </c>
      <c r="AK25" s="244">
        <v>35</v>
      </c>
      <c r="AL25" s="244">
        <v>45</v>
      </c>
      <c r="AM25" s="3">
        <v>55</v>
      </c>
      <c r="AN25" s="244">
        <v>65</v>
      </c>
      <c r="AO25" s="244">
        <v>75</v>
      </c>
      <c r="AP25" s="244">
        <v>85</v>
      </c>
      <c r="AQ25" s="244">
        <v>95</v>
      </c>
      <c r="AU25" s="245">
        <v>2</v>
      </c>
      <c r="AV25" s="239">
        <f t="shared" ref="AV25:AV63" si="11">B25</f>
        <v>0</v>
      </c>
      <c r="AW25" s="30">
        <f t="shared" ref="AW25:AW63" si="12">X25</f>
        <v>0</v>
      </c>
      <c r="AX25" s="240" t="e">
        <f t="shared" ref="AX25:AX63" si="13">X25-$X$66</f>
        <v>#DIV/0!</v>
      </c>
      <c r="AY25" s="296" t="e">
        <f t="shared" ref="AY25:AY63" si="14">AX25^2</f>
        <v>#DIV/0!</v>
      </c>
      <c r="BA25" s="242"/>
      <c r="BB25" s="242"/>
      <c r="BC25" s="242"/>
      <c r="BD25" s="242"/>
      <c r="BE25" s="242"/>
      <c r="BF25" s="242"/>
    </row>
    <row r="26" spans="1:58" ht="14.25" customHeight="1" x14ac:dyDescent="0.2">
      <c r="A26" s="73"/>
      <c r="B26" s="68"/>
      <c r="C26" s="76"/>
      <c r="D26" s="34" t="str">
        <f t="shared" si="0"/>
        <v>C</v>
      </c>
      <c r="E26" s="79"/>
      <c r="F26" s="80"/>
      <c r="G26" s="80"/>
      <c r="H26" s="81"/>
      <c r="I26" s="82"/>
      <c r="J26" s="79"/>
      <c r="K26" s="80"/>
      <c r="L26" s="81"/>
      <c r="M26" s="83"/>
      <c r="N26" s="84"/>
      <c r="O26" s="81"/>
      <c r="P26" s="79">
        <f t="shared" ref="P26:P63" si="15">SUM(E26:H26)</f>
        <v>0</v>
      </c>
      <c r="Q26" s="85" t="str">
        <f t="shared" si="1"/>
        <v>C</v>
      </c>
      <c r="R26" s="80">
        <f t="shared" ref="R26:R63" si="16">SUM(I26:O26)</f>
        <v>0</v>
      </c>
      <c r="S26" s="86" t="str">
        <f t="shared" si="2"/>
        <v>C</v>
      </c>
      <c r="T26" s="79">
        <f t="shared" si="3"/>
        <v>0</v>
      </c>
      <c r="U26" s="80">
        <f t="shared" si="4"/>
        <v>0</v>
      </c>
      <c r="V26" s="80">
        <f t="shared" si="5"/>
        <v>0</v>
      </c>
      <c r="W26" s="81">
        <f t="shared" si="6"/>
        <v>0</v>
      </c>
      <c r="X26" s="87">
        <f t="shared" ref="X26:X63" si="17">P26+R26</f>
        <v>0</v>
      </c>
      <c r="Y26" s="60">
        <f t="shared" si="7"/>
        <v>11.229178632969557</v>
      </c>
      <c r="Z26" s="246"/>
      <c r="AA26" s="27">
        <v>3</v>
      </c>
      <c r="AB26" s="236">
        <f t="shared" si="8"/>
        <v>0</v>
      </c>
      <c r="AC26" s="237">
        <f t="shared" si="9"/>
        <v>0</v>
      </c>
      <c r="AD26" s="266">
        <f t="shared" si="10"/>
        <v>11.229178632969557</v>
      </c>
      <c r="AE26" s="234"/>
      <c r="AF26" s="463" t="s">
        <v>89</v>
      </c>
      <c r="AG26" s="464"/>
      <c r="AH26" s="244"/>
      <c r="AI26" s="247"/>
      <c r="AJ26" s="247"/>
      <c r="AK26" s="247"/>
      <c r="AL26" s="247"/>
      <c r="AM26" s="248"/>
      <c r="AN26" s="3"/>
      <c r="AO26" s="3"/>
      <c r="AP26" s="3"/>
      <c r="AQ26" s="3"/>
      <c r="AU26" s="245">
        <v>3</v>
      </c>
      <c r="AV26" s="239">
        <f t="shared" si="11"/>
        <v>0</v>
      </c>
      <c r="AW26" s="30">
        <f t="shared" si="12"/>
        <v>0</v>
      </c>
      <c r="AX26" s="240" t="e">
        <f t="shared" si="13"/>
        <v>#DIV/0!</v>
      </c>
      <c r="AY26" s="296" t="e">
        <f t="shared" si="14"/>
        <v>#DIV/0!</v>
      </c>
      <c r="BA26" s="241" t="s">
        <v>90</v>
      </c>
      <c r="BB26" s="241"/>
      <c r="BC26" s="241"/>
      <c r="BD26" s="241"/>
      <c r="BE26" s="249" t="e">
        <f>SUM(AY24:AY63)/$D$65</f>
        <v>#DIV/0!</v>
      </c>
    </row>
    <row r="27" spans="1:58" ht="14.25" customHeight="1" x14ac:dyDescent="0.2">
      <c r="A27" s="158"/>
      <c r="B27" s="159"/>
      <c r="C27" s="160"/>
      <c r="D27" s="161" t="str">
        <f t="shared" si="0"/>
        <v>C</v>
      </c>
      <c r="E27" s="162"/>
      <c r="F27" s="163"/>
      <c r="G27" s="163"/>
      <c r="H27" s="164"/>
      <c r="I27" s="165"/>
      <c r="J27" s="162"/>
      <c r="K27" s="163"/>
      <c r="L27" s="164"/>
      <c r="M27" s="166"/>
      <c r="N27" s="167"/>
      <c r="O27" s="164"/>
      <c r="P27" s="162">
        <f t="shared" si="15"/>
        <v>0</v>
      </c>
      <c r="Q27" s="168" t="str">
        <f t="shared" si="1"/>
        <v>C</v>
      </c>
      <c r="R27" s="163">
        <f t="shared" si="16"/>
        <v>0</v>
      </c>
      <c r="S27" s="169" t="str">
        <f t="shared" si="2"/>
        <v>C</v>
      </c>
      <c r="T27" s="162">
        <f t="shared" si="3"/>
        <v>0</v>
      </c>
      <c r="U27" s="163">
        <f t="shared" si="4"/>
        <v>0</v>
      </c>
      <c r="V27" s="163">
        <f t="shared" si="5"/>
        <v>0</v>
      </c>
      <c r="W27" s="164">
        <f t="shared" si="6"/>
        <v>0</v>
      </c>
      <c r="X27" s="170">
        <f t="shared" si="17"/>
        <v>0</v>
      </c>
      <c r="Y27" s="171">
        <f t="shared" si="7"/>
        <v>11.229178632969557</v>
      </c>
      <c r="Z27" s="246"/>
      <c r="AA27" s="27">
        <v>4</v>
      </c>
      <c r="AB27" s="236">
        <f t="shared" si="8"/>
        <v>0</v>
      </c>
      <c r="AC27" s="237">
        <f t="shared" si="9"/>
        <v>0</v>
      </c>
      <c r="AD27" s="266">
        <f t="shared" si="10"/>
        <v>11.229178632969557</v>
      </c>
      <c r="AE27" s="234"/>
      <c r="AF27" s="250"/>
      <c r="AG27" s="250"/>
      <c r="AH27" s="250"/>
      <c r="AI27" s="250"/>
      <c r="AJ27" s="250"/>
      <c r="AK27" s="250"/>
      <c r="AU27" s="245">
        <v>4</v>
      </c>
      <c r="AV27" s="239">
        <f t="shared" si="11"/>
        <v>0</v>
      </c>
      <c r="AW27" s="30">
        <f t="shared" si="12"/>
        <v>0</v>
      </c>
      <c r="AX27" s="240" t="e">
        <f t="shared" si="13"/>
        <v>#DIV/0!</v>
      </c>
      <c r="AY27" s="296" t="e">
        <f t="shared" si="14"/>
        <v>#DIV/0!</v>
      </c>
      <c r="BA27" s="242"/>
      <c r="BB27" s="242"/>
      <c r="BC27" s="242"/>
      <c r="BD27" s="242"/>
      <c r="BE27" s="242"/>
      <c r="BF27" s="242"/>
    </row>
    <row r="28" spans="1:58" ht="14.25" customHeight="1" x14ac:dyDescent="0.2">
      <c r="A28" s="73"/>
      <c r="B28" s="68"/>
      <c r="C28" s="76"/>
      <c r="D28" s="34" t="str">
        <f t="shared" si="0"/>
        <v>C</v>
      </c>
      <c r="E28" s="79"/>
      <c r="F28" s="80"/>
      <c r="G28" s="80"/>
      <c r="H28" s="81"/>
      <c r="I28" s="82"/>
      <c r="J28" s="79"/>
      <c r="K28" s="80"/>
      <c r="L28" s="81"/>
      <c r="M28" s="83"/>
      <c r="N28" s="84"/>
      <c r="O28" s="81"/>
      <c r="P28" s="79">
        <f t="shared" si="15"/>
        <v>0</v>
      </c>
      <c r="Q28" s="85" t="str">
        <f t="shared" si="1"/>
        <v>C</v>
      </c>
      <c r="R28" s="80">
        <f t="shared" si="16"/>
        <v>0</v>
      </c>
      <c r="S28" s="86" t="str">
        <f t="shared" si="2"/>
        <v>C</v>
      </c>
      <c r="T28" s="79">
        <f t="shared" si="3"/>
        <v>0</v>
      </c>
      <c r="U28" s="80">
        <f t="shared" si="4"/>
        <v>0</v>
      </c>
      <c r="V28" s="80">
        <f t="shared" si="5"/>
        <v>0</v>
      </c>
      <c r="W28" s="81">
        <f t="shared" si="6"/>
        <v>0</v>
      </c>
      <c r="X28" s="87">
        <f t="shared" si="17"/>
        <v>0</v>
      </c>
      <c r="Y28" s="60">
        <f t="shared" si="7"/>
        <v>11.229178632969557</v>
      </c>
      <c r="Z28" s="246"/>
      <c r="AA28" s="27">
        <v>5</v>
      </c>
      <c r="AB28" s="236">
        <f t="shared" si="8"/>
        <v>0</v>
      </c>
      <c r="AC28" s="237">
        <f t="shared" si="9"/>
        <v>0</v>
      </c>
      <c r="AD28" s="266">
        <f t="shared" si="10"/>
        <v>11.229178632969557</v>
      </c>
      <c r="AE28" s="234"/>
      <c r="AF28" s="251" t="s">
        <v>91</v>
      </c>
      <c r="AG28" s="250"/>
      <c r="AH28" s="250">
        <v>5</v>
      </c>
      <c r="AI28" s="427" t="s">
        <v>92</v>
      </c>
      <c r="AJ28" s="427"/>
      <c r="AK28" s="250"/>
      <c r="AL28" s="54">
        <v>55</v>
      </c>
      <c r="AM28" s="465" t="s">
        <v>93</v>
      </c>
      <c r="AN28" s="465"/>
      <c r="AU28" s="245">
        <v>5</v>
      </c>
      <c r="AV28" s="239">
        <f t="shared" si="11"/>
        <v>0</v>
      </c>
      <c r="AW28" s="30">
        <f t="shared" si="12"/>
        <v>0</v>
      </c>
      <c r="AX28" s="240" t="e">
        <f t="shared" si="13"/>
        <v>#DIV/0!</v>
      </c>
      <c r="AY28" s="296" t="e">
        <f t="shared" si="14"/>
        <v>#DIV/0!</v>
      </c>
      <c r="BA28" s="241" t="s">
        <v>94</v>
      </c>
      <c r="BB28" s="241"/>
      <c r="BC28" s="241"/>
      <c r="BD28" s="241"/>
      <c r="BE28" s="241"/>
      <c r="BF28" s="328" t="e">
        <f>BE26^(1/2)</f>
        <v>#DIV/0!</v>
      </c>
    </row>
    <row r="29" spans="1:58" ht="14.25" customHeight="1" x14ac:dyDescent="0.2">
      <c r="A29" s="158"/>
      <c r="B29" s="159"/>
      <c r="C29" s="160"/>
      <c r="D29" s="161" t="str">
        <f t="shared" si="0"/>
        <v>C</v>
      </c>
      <c r="E29" s="162"/>
      <c r="F29" s="163"/>
      <c r="G29" s="163"/>
      <c r="H29" s="164"/>
      <c r="I29" s="165"/>
      <c r="J29" s="162"/>
      <c r="K29" s="163"/>
      <c r="L29" s="164"/>
      <c r="M29" s="166"/>
      <c r="N29" s="167"/>
      <c r="O29" s="164"/>
      <c r="P29" s="162">
        <f t="shared" si="15"/>
        <v>0</v>
      </c>
      <c r="Q29" s="168" t="str">
        <f t="shared" si="1"/>
        <v>C</v>
      </c>
      <c r="R29" s="163">
        <f t="shared" si="16"/>
        <v>0</v>
      </c>
      <c r="S29" s="169" t="str">
        <f t="shared" si="2"/>
        <v>C</v>
      </c>
      <c r="T29" s="162">
        <f t="shared" si="3"/>
        <v>0</v>
      </c>
      <c r="U29" s="163">
        <f t="shared" si="4"/>
        <v>0</v>
      </c>
      <c r="V29" s="163">
        <f t="shared" si="5"/>
        <v>0</v>
      </c>
      <c r="W29" s="164">
        <f t="shared" si="6"/>
        <v>0</v>
      </c>
      <c r="X29" s="170">
        <f t="shared" si="17"/>
        <v>0</v>
      </c>
      <c r="Y29" s="171">
        <f t="shared" si="7"/>
        <v>11.229178632969557</v>
      </c>
      <c r="Z29" s="246"/>
      <c r="AA29" s="27">
        <v>6</v>
      </c>
      <c r="AB29" s="236">
        <f t="shared" si="8"/>
        <v>0</v>
      </c>
      <c r="AC29" s="237">
        <f t="shared" si="9"/>
        <v>0</v>
      </c>
      <c r="AD29" s="266">
        <f t="shared" si="10"/>
        <v>11.229178632969557</v>
      </c>
      <c r="AE29" s="234"/>
      <c r="AF29" s="250"/>
      <c r="AG29" s="250"/>
      <c r="AH29" s="250">
        <v>15</v>
      </c>
      <c r="AI29" s="427" t="s">
        <v>95</v>
      </c>
      <c r="AJ29" s="427"/>
      <c r="AK29" s="250"/>
      <c r="AL29" s="54">
        <v>65</v>
      </c>
      <c r="AM29" s="428" t="s">
        <v>96</v>
      </c>
      <c r="AN29" s="428"/>
      <c r="AU29" s="245">
        <v>6</v>
      </c>
      <c r="AV29" s="239">
        <f t="shared" si="11"/>
        <v>0</v>
      </c>
      <c r="AW29" s="30">
        <f t="shared" si="12"/>
        <v>0</v>
      </c>
      <c r="AX29" s="240" t="e">
        <f t="shared" si="13"/>
        <v>#DIV/0!</v>
      </c>
      <c r="AY29" s="296" t="e">
        <f t="shared" si="14"/>
        <v>#DIV/0!</v>
      </c>
    </row>
    <row r="30" spans="1:58" ht="14.25" customHeight="1" x14ac:dyDescent="0.2">
      <c r="A30" s="73"/>
      <c r="B30" s="68"/>
      <c r="C30" s="76"/>
      <c r="D30" s="34" t="str">
        <f t="shared" si="0"/>
        <v>C</v>
      </c>
      <c r="E30" s="79"/>
      <c r="F30" s="80"/>
      <c r="G30" s="80"/>
      <c r="H30" s="81"/>
      <c r="I30" s="82"/>
      <c r="J30" s="79"/>
      <c r="K30" s="80"/>
      <c r="L30" s="81"/>
      <c r="M30" s="83"/>
      <c r="N30" s="84"/>
      <c r="O30" s="81"/>
      <c r="P30" s="79">
        <f t="shared" si="15"/>
        <v>0</v>
      </c>
      <c r="Q30" s="85" t="str">
        <f t="shared" si="1"/>
        <v>C</v>
      </c>
      <c r="R30" s="80">
        <f t="shared" si="16"/>
        <v>0</v>
      </c>
      <c r="S30" s="86" t="str">
        <f t="shared" si="2"/>
        <v>C</v>
      </c>
      <c r="T30" s="79">
        <f t="shared" si="3"/>
        <v>0</v>
      </c>
      <c r="U30" s="80">
        <f t="shared" si="4"/>
        <v>0</v>
      </c>
      <c r="V30" s="80">
        <f t="shared" si="5"/>
        <v>0</v>
      </c>
      <c r="W30" s="81">
        <f t="shared" si="6"/>
        <v>0</v>
      </c>
      <c r="X30" s="87">
        <f t="shared" si="17"/>
        <v>0</v>
      </c>
      <c r="Y30" s="60">
        <f t="shared" si="7"/>
        <v>11.229178632969557</v>
      </c>
      <c r="Z30" s="246"/>
      <c r="AA30" s="27">
        <v>7</v>
      </c>
      <c r="AB30" s="236">
        <f t="shared" si="8"/>
        <v>0</v>
      </c>
      <c r="AC30" s="237">
        <f t="shared" si="9"/>
        <v>0</v>
      </c>
      <c r="AD30" s="266">
        <f t="shared" si="10"/>
        <v>11.229178632969557</v>
      </c>
      <c r="AE30" s="234"/>
      <c r="AF30" s="250"/>
      <c r="AG30" s="250"/>
      <c r="AH30" s="250">
        <v>25</v>
      </c>
      <c r="AI30" s="427" t="s">
        <v>97</v>
      </c>
      <c r="AJ30" s="427"/>
      <c r="AK30" s="250"/>
      <c r="AL30" s="54">
        <v>75</v>
      </c>
      <c r="AM30" s="428" t="s">
        <v>98</v>
      </c>
      <c r="AN30" s="428"/>
      <c r="AU30" s="245">
        <v>7</v>
      </c>
      <c r="AV30" s="239">
        <f t="shared" si="11"/>
        <v>0</v>
      </c>
      <c r="AW30" s="30">
        <f t="shared" si="12"/>
        <v>0</v>
      </c>
      <c r="AX30" s="240" t="e">
        <f t="shared" si="13"/>
        <v>#DIV/0!</v>
      </c>
      <c r="AY30" s="296" t="e">
        <f t="shared" si="14"/>
        <v>#DIV/0!</v>
      </c>
      <c r="BB30" s="252" t="s">
        <v>99</v>
      </c>
      <c r="BC30" s="253" t="s">
        <v>100</v>
      </c>
      <c r="BD30" s="254" t="s">
        <v>101</v>
      </c>
    </row>
    <row r="31" spans="1:58" ht="14.25" customHeight="1" x14ac:dyDescent="0.2">
      <c r="A31" s="158"/>
      <c r="B31" s="159"/>
      <c r="C31" s="160"/>
      <c r="D31" s="161" t="str">
        <f t="shared" si="0"/>
        <v>C</v>
      </c>
      <c r="E31" s="162"/>
      <c r="F31" s="163"/>
      <c r="G31" s="163"/>
      <c r="H31" s="164"/>
      <c r="I31" s="165"/>
      <c r="J31" s="162"/>
      <c r="K31" s="163"/>
      <c r="L31" s="164"/>
      <c r="M31" s="166"/>
      <c r="N31" s="167"/>
      <c r="O31" s="164"/>
      <c r="P31" s="162">
        <f t="shared" si="15"/>
        <v>0</v>
      </c>
      <c r="Q31" s="168" t="str">
        <f t="shared" si="1"/>
        <v>C</v>
      </c>
      <c r="R31" s="163">
        <f t="shared" si="16"/>
        <v>0</v>
      </c>
      <c r="S31" s="169" t="str">
        <f t="shared" si="2"/>
        <v>C</v>
      </c>
      <c r="T31" s="162">
        <f t="shared" si="3"/>
        <v>0</v>
      </c>
      <c r="U31" s="163">
        <f t="shared" si="4"/>
        <v>0</v>
      </c>
      <c r="V31" s="163">
        <f t="shared" si="5"/>
        <v>0</v>
      </c>
      <c r="W31" s="164">
        <f t="shared" si="6"/>
        <v>0</v>
      </c>
      <c r="X31" s="170">
        <f t="shared" si="17"/>
        <v>0</v>
      </c>
      <c r="Y31" s="171">
        <f t="shared" si="7"/>
        <v>11.229178632969557</v>
      </c>
      <c r="Z31" s="246"/>
      <c r="AA31" s="27">
        <v>8</v>
      </c>
      <c r="AB31" s="236">
        <f t="shared" si="8"/>
        <v>0</v>
      </c>
      <c r="AC31" s="237">
        <f t="shared" si="9"/>
        <v>0</v>
      </c>
      <c r="AD31" s="266">
        <f t="shared" si="10"/>
        <v>11.229178632969557</v>
      </c>
      <c r="AE31" s="234"/>
      <c r="AF31" s="250"/>
      <c r="AG31" s="255"/>
      <c r="AH31" s="250">
        <v>35</v>
      </c>
      <c r="AI31" s="427" t="s">
        <v>102</v>
      </c>
      <c r="AJ31" s="427"/>
      <c r="AK31" s="250"/>
      <c r="AL31" s="54">
        <v>85</v>
      </c>
      <c r="AM31" s="428" t="s">
        <v>103</v>
      </c>
      <c r="AN31" s="454"/>
      <c r="AU31" s="245">
        <v>8</v>
      </c>
      <c r="AV31" s="239">
        <f t="shared" si="11"/>
        <v>0</v>
      </c>
      <c r="AW31" s="30">
        <f t="shared" si="12"/>
        <v>0</v>
      </c>
      <c r="AX31" s="240" t="e">
        <f t="shared" si="13"/>
        <v>#DIV/0!</v>
      </c>
      <c r="AY31" s="296" t="e">
        <f t="shared" si="14"/>
        <v>#DIV/0!</v>
      </c>
    </row>
    <row r="32" spans="1:58" ht="14.25" customHeight="1" x14ac:dyDescent="0.2">
      <c r="A32" s="73"/>
      <c r="B32" s="68"/>
      <c r="C32" s="76"/>
      <c r="D32" s="34" t="str">
        <f t="shared" si="0"/>
        <v>C</v>
      </c>
      <c r="E32" s="79"/>
      <c r="F32" s="80"/>
      <c r="G32" s="80"/>
      <c r="H32" s="81"/>
      <c r="I32" s="82"/>
      <c r="J32" s="79"/>
      <c r="K32" s="80"/>
      <c r="L32" s="81"/>
      <c r="M32" s="83"/>
      <c r="N32" s="84"/>
      <c r="O32" s="81"/>
      <c r="P32" s="79">
        <f t="shared" si="15"/>
        <v>0</v>
      </c>
      <c r="Q32" s="85" t="str">
        <f t="shared" si="1"/>
        <v>C</v>
      </c>
      <c r="R32" s="80">
        <f t="shared" si="16"/>
        <v>0</v>
      </c>
      <c r="S32" s="86" t="str">
        <f t="shared" si="2"/>
        <v>C</v>
      </c>
      <c r="T32" s="79">
        <f t="shared" si="3"/>
        <v>0</v>
      </c>
      <c r="U32" s="80">
        <f t="shared" si="4"/>
        <v>0</v>
      </c>
      <c r="V32" s="80">
        <f t="shared" si="5"/>
        <v>0</v>
      </c>
      <c r="W32" s="81">
        <f t="shared" si="6"/>
        <v>0</v>
      </c>
      <c r="X32" s="87">
        <f t="shared" si="17"/>
        <v>0</v>
      </c>
      <c r="Y32" s="60">
        <f t="shared" si="7"/>
        <v>11.229178632969557</v>
      </c>
      <c r="Z32" s="246"/>
      <c r="AA32" s="27">
        <v>9</v>
      </c>
      <c r="AB32" s="236">
        <f t="shared" si="8"/>
        <v>0</v>
      </c>
      <c r="AC32" s="237">
        <f t="shared" si="9"/>
        <v>0</v>
      </c>
      <c r="AD32" s="266">
        <f t="shared" si="10"/>
        <v>11.229178632969557</v>
      </c>
      <c r="AE32" s="234"/>
      <c r="AF32" s="250"/>
      <c r="AG32" s="250"/>
      <c r="AH32" s="250">
        <v>45</v>
      </c>
      <c r="AI32" s="455" t="s">
        <v>104</v>
      </c>
      <c r="AJ32" s="455"/>
      <c r="AK32" s="250"/>
      <c r="AL32" s="54">
        <v>95</v>
      </c>
      <c r="AM32" s="456" t="s">
        <v>105</v>
      </c>
      <c r="AN32" s="456"/>
      <c r="AO32" s="456"/>
      <c r="AP32" s="456"/>
      <c r="AU32" s="245">
        <v>9</v>
      </c>
      <c r="AV32" s="239">
        <f t="shared" si="11"/>
        <v>0</v>
      </c>
      <c r="AW32" s="30">
        <f t="shared" si="12"/>
        <v>0</v>
      </c>
      <c r="AX32" s="240" t="e">
        <f t="shared" si="13"/>
        <v>#DIV/0!</v>
      </c>
      <c r="AY32" s="296" t="e">
        <f t="shared" si="14"/>
        <v>#DIV/0!</v>
      </c>
    </row>
    <row r="33" spans="1:60" ht="14.25" customHeight="1" x14ac:dyDescent="0.2">
      <c r="A33" s="158"/>
      <c r="B33" s="159"/>
      <c r="C33" s="160"/>
      <c r="D33" s="161" t="str">
        <f t="shared" si="0"/>
        <v>C</v>
      </c>
      <c r="E33" s="162"/>
      <c r="F33" s="163"/>
      <c r="G33" s="163"/>
      <c r="H33" s="164"/>
      <c r="I33" s="165"/>
      <c r="J33" s="162"/>
      <c r="K33" s="163"/>
      <c r="L33" s="164"/>
      <c r="M33" s="166"/>
      <c r="N33" s="167"/>
      <c r="O33" s="164"/>
      <c r="P33" s="162">
        <f t="shared" si="15"/>
        <v>0</v>
      </c>
      <c r="Q33" s="168" t="str">
        <f t="shared" si="1"/>
        <v>C</v>
      </c>
      <c r="R33" s="163">
        <f t="shared" si="16"/>
        <v>0</v>
      </c>
      <c r="S33" s="169" t="str">
        <f t="shared" si="2"/>
        <v>C</v>
      </c>
      <c r="T33" s="162">
        <f t="shared" si="3"/>
        <v>0</v>
      </c>
      <c r="U33" s="163">
        <f t="shared" si="4"/>
        <v>0</v>
      </c>
      <c r="V33" s="163">
        <f t="shared" si="5"/>
        <v>0</v>
      </c>
      <c r="W33" s="164">
        <f t="shared" si="6"/>
        <v>0</v>
      </c>
      <c r="X33" s="170">
        <f t="shared" si="17"/>
        <v>0</v>
      </c>
      <c r="Y33" s="171">
        <f t="shared" si="7"/>
        <v>11.229178632969557</v>
      </c>
      <c r="Z33" s="246"/>
      <c r="AA33" s="27">
        <v>10</v>
      </c>
      <c r="AB33" s="236">
        <f t="shared" si="8"/>
        <v>0</v>
      </c>
      <c r="AC33" s="237">
        <f t="shared" si="9"/>
        <v>0</v>
      </c>
      <c r="AD33" s="266">
        <f t="shared" si="10"/>
        <v>11.229178632969557</v>
      </c>
      <c r="AE33" s="78"/>
      <c r="AU33" s="245">
        <v>10</v>
      </c>
      <c r="AV33" s="239">
        <f t="shared" si="11"/>
        <v>0</v>
      </c>
      <c r="AW33" s="30">
        <f t="shared" si="12"/>
        <v>0</v>
      </c>
      <c r="AX33" s="240" t="e">
        <f t="shared" si="13"/>
        <v>#DIV/0!</v>
      </c>
      <c r="AY33" s="296" t="e">
        <f t="shared" si="14"/>
        <v>#DIV/0!</v>
      </c>
    </row>
    <row r="34" spans="1:60" ht="14.25" customHeight="1" x14ac:dyDescent="0.2">
      <c r="A34" s="73"/>
      <c r="B34" s="68"/>
      <c r="C34" s="76"/>
      <c r="D34" s="34" t="str">
        <f t="shared" si="0"/>
        <v>C</v>
      </c>
      <c r="E34" s="79"/>
      <c r="F34" s="80"/>
      <c r="G34" s="80"/>
      <c r="H34" s="81"/>
      <c r="I34" s="82"/>
      <c r="J34" s="79"/>
      <c r="K34" s="80"/>
      <c r="L34" s="81"/>
      <c r="M34" s="83"/>
      <c r="N34" s="84"/>
      <c r="O34" s="81"/>
      <c r="P34" s="79">
        <f t="shared" si="15"/>
        <v>0</v>
      </c>
      <c r="Q34" s="85" t="str">
        <f t="shared" si="1"/>
        <v>C</v>
      </c>
      <c r="R34" s="80">
        <f t="shared" si="16"/>
        <v>0</v>
      </c>
      <c r="S34" s="86" t="str">
        <f t="shared" si="2"/>
        <v>C</v>
      </c>
      <c r="T34" s="79">
        <f t="shared" si="3"/>
        <v>0</v>
      </c>
      <c r="U34" s="80">
        <f t="shared" si="4"/>
        <v>0</v>
      </c>
      <c r="V34" s="80">
        <f t="shared" si="5"/>
        <v>0</v>
      </c>
      <c r="W34" s="81">
        <f t="shared" si="6"/>
        <v>0</v>
      </c>
      <c r="X34" s="87">
        <f t="shared" si="17"/>
        <v>0</v>
      </c>
      <c r="Y34" s="60">
        <f t="shared" si="7"/>
        <v>11.229178632969557</v>
      </c>
      <c r="Z34" s="246"/>
      <c r="AA34" s="27">
        <v>11</v>
      </c>
      <c r="AB34" s="236">
        <f t="shared" si="8"/>
        <v>0</v>
      </c>
      <c r="AC34" s="237">
        <f t="shared" si="9"/>
        <v>0</v>
      </c>
      <c r="AD34" s="266">
        <f t="shared" si="10"/>
        <v>11.229178632969557</v>
      </c>
      <c r="AE34" s="78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U34" s="238">
        <v>11</v>
      </c>
      <c r="AV34" s="239">
        <f t="shared" si="11"/>
        <v>0</v>
      </c>
      <c r="AW34" s="30">
        <f t="shared" si="12"/>
        <v>0</v>
      </c>
      <c r="AX34" s="240" t="e">
        <f t="shared" si="13"/>
        <v>#DIV/0!</v>
      </c>
      <c r="AY34" s="296" t="e">
        <f t="shared" si="14"/>
        <v>#DIV/0!</v>
      </c>
    </row>
    <row r="35" spans="1:60" ht="14.25" customHeight="1" x14ac:dyDescent="0.2">
      <c r="A35" s="158"/>
      <c r="B35" s="159"/>
      <c r="C35" s="160"/>
      <c r="D35" s="161" t="str">
        <f t="shared" si="0"/>
        <v>C</v>
      </c>
      <c r="E35" s="162"/>
      <c r="F35" s="163"/>
      <c r="G35" s="163"/>
      <c r="H35" s="164"/>
      <c r="I35" s="165"/>
      <c r="J35" s="162"/>
      <c r="K35" s="163"/>
      <c r="L35" s="164"/>
      <c r="M35" s="166"/>
      <c r="N35" s="167"/>
      <c r="O35" s="164"/>
      <c r="P35" s="162">
        <f t="shared" si="15"/>
        <v>0</v>
      </c>
      <c r="Q35" s="168" t="str">
        <f t="shared" si="1"/>
        <v>C</v>
      </c>
      <c r="R35" s="163">
        <f t="shared" si="16"/>
        <v>0</v>
      </c>
      <c r="S35" s="169" t="str">
        <f t="shared" si="2"/>
        <v>C</v>
      </c>
      <c r="T35" s="162">
        <f t="shared" si="3"/>
        <v>0</v>
      </c>
      <c r="U35" s="163">
        <f t="shared" si="4"/>
        <v>0</v>
      </c>
      <c r="V35" s="163">
        <f t="shared" si="5"/>
        <v>0</v>
      </c>
      <c r="W35" s="164">
        <f t="shared" si="6"/>
        <v>0</v>
      </c>
      <c r="X35" s="170">
        <f t="shared" si="17"/>
        <v>0</v>
      </c>
      <c r="Y35" s="171">
        <f t="shared" si="7"/>
        <v>11.229178632969557</v>
      </c>
      <c r="Z35" s="246"/>
      <c r="AA35" s="27">
        <v>12</v>
      </c>
      <c r="AB35" s="236">
        <f t="shared" si="8"/>
        <v>0</v>
      </c>
      <c r="AC35" s="237">
        <f t="shared" si="9"/>
        <v>0</v>
      </c>
      <c r="AD35" s="266">
        <f t="shared" si="10"/>
        <v>11.229178632969557</v>
      </c>
      <c r="AE35" s="78"/>
      <c r="AF35" s="457" t="s">
        <v>106</v>
      </c>
      <c r="AG35" s="457"/>
      <c r="AH35" s="457"/>
      <c r="AI35" s="67"/>
      <c r="AJ35" s="67"/>
      <c r="AK35" s="67"/>
      <c r="AL35" s="67"/>
      <c r="AM35" s="67"/>
      <c r="AN35" s="67"/>
      <c r="AO35" s="67"/>
      <c r="AP35" s="67"/>
      <c r="AU35" s="245">
        <v>12</v>
      </c>
      <c r="AV35" s="239">
        <f t="shared" si="11"/>
        <v>0</v>
      </c>
      <c r="AW35" s="30">
        <f t="shared" si="12"/>
        <v>0</v>
      </c>
      <c r="AX35" s="240" t="e">
        <f t="shared" si="13"/>
        <v>#DIV/0!</v>
      </c>
      <c r="AY35" s="296" t="e">
        <f t="shared" si="14"/>
        <v>#DIV/0!</v>
      </c>
      <c r="BA35" s="256" t="s">
        <v>107</v>
      </c>
    </row>
    <row r="36" spans="1:60" ht="14.25" customHeight="1" x14ac:dyDescent="0.2">
      <c r="A36" s="73"/>
      <c r="B36" s="68"/>
      <c r="C36" s="76"/>
      <c r="D36" s="34" t="str">
        <f t="shared" si="0"/>
        <v>C</v>
      </c>
      <c r="E36" s="79"/>
      <c r="F36" s="80"/>
      <c r="G36" s="80"/>
      <c r="H36" s="81"/>
      <c r="I36" s="82"/>
      <c r="J36" s="79"/>
      <c r="K36" s="80"/>
      <c r="L36" s="81"/>
      <c r="M36" s="83"/>
      <c r="N36" s="84"/>
      <c r="O36" s="81"/>
      <c r="P36" s="79">
        <f t="shared" si="15"/>
        <v>0</v>
      </c>
      <c r="Q36" s="85" t="str">
        <f t="shared" si="1"/>
        <v>C</v>
      </c>
      <c r="R36" s="80">
        <f t="shared" si="16"/>
        <v>0</v>
      </c>
      <c r="S36" s="86" t="str">
        <f t="shared" si="2"/>
        <v>C</v>
      </c>
      <c r="T36" s="79">
        <f t="shared" si="3"/>
        <v>0</v>
      </c>
      <c r="U36" s="80">
        <f t="shared" si="4"/>
        <v>0</v>
      </c>
      <c r="V36" s="80">
        <f t="shared" si="5"/>
        <v>0</v>
      </c>
      <c r="W36" s="81">
        <f t="shared" si="6"/>
        <v>0</v>
      </c>
      <c r="X36" s="87">
        <f t="shared" si="17"/>
        <v>0</v>
      </c>
      <c r="Y36" s="60">
        <f t="shared" si="7"/>
        <v>11.229178632969557</v>
      </c>
      <c r="Z36" s="246"/>
      <c r="AA36" s="27">
        <v>13</v>
      </c>
      <c r="AB36" s="236">
        <f t="shared" si="8"/>
        <v>0</v>
      </c>
      <c r="AC36" s="237">
        <f t="shared" si="9"/>
        <v>0</v>
      </c>
      <c r="AD36" s="266">
        <f t="shared" si="10"/>
        <v>11.229178632969557</v>
      </c>
      <c r="AE36" s="78"/>
      <c r="AF36" s="25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U36" s="245">
        <v>13</v>
      </c>
      <c r="AV36" s="239">
        <f t="shared" si="11"/>
        <v>0</v>
      </c>
      <c r="AW36" s="30">
        <f t="shared" si="12"/>
        <v>0</v>
      </c>
      <c r="AX36" s="240" t="e">
        <f t="shared" si="13"/>
        <v>#DIV/0!</v>
      </c>
      <c r="AY36" s="296" t="e">
        <f t="shared" si="14"/>
        <v>#DIV/0!</v>
      </c>
      <c r="BA36" s="251" t="s">
        <v>108</v>
      </c>
    </row>
    <row r="37" spans="1:60" ht="14.25" customHeight="1" x14ac:dyDescent="0.2">
      <c r="A37" s="158"/>
      <c r="B37" s="159"/>
      <c r="C37" s="160"/>
      <c r="D37" s="161" t="str">
        <f t="shared" si="0"/>
        <v>C</v>
      </c>
      <c r="E37" s="162"/>
      <c r="F37" s="163"/>
      <c r="G37" s="163"/>
      <c r="H37" s="164"/>
      <c r="I37" s="165"/>
      <c r="J37" s="162"/>
      <c r="K37" s="163"/>
      <c r="L37" s="164"/>
      <c r="M37" s="166"/>
      <c r="N37" s="167"/>
      <c r="O37" s="164"/>
      <c r="P37" s="162">
        <f t="shared" si="15"/>
        <v>0</v>
      </c>
      <c r="Q37" s="168" t="str">
        <f t="shared" si="1"/>
        <v>C</v>
      </c>
      <c r="R37" s="163">
        <f t="shared" si="16"/>
        <v>0</v>
      </c>
      <c r="S37" s="169" t="str">
        <f t="shared" si="2"/>
        <v>C</v>
      </c>
      <c r="T37" s="162">
        <f t="shared" si="3"/>
        <v>0</v>
      </c>
      <c r="U37" s="163">
        <f t="shared" si="4"/>
        <v>0</v>
      </c>
      <c r="V37" s="163">
        <f t="shared" si="5"/>
        <v>0</v>
      </c>
      <c r="W37" s="164">
        <f t="shared" si="6"/>
        <v>0</v>
      </c>
      <c r="X37" s="170">
        <f t="shared" si="17"/>
        <v>0</v>
      </c>
      <c r="Y37" s="171">
        <f t="shared" si="7"/>
        <v>11.229178632969557</v>
      </c>
      <c r="Z37" s="246"/>
      <c r="AA37" s="27">
        <v>14</v>
      </c>
      <c r="AB37" s="236">
        <f t="shared" si="8"/>
        <v>0</v>
      </c>
      <c r="AC37" s="237">
        <f t="shared" si="9"/>
        <v>0</v>
      </c>
      <c r="AD37" s="266">
        <f t="shared" si="10"/>
        <v>11.229178632969557</v>
      </c>
      <c r="AE37" s="78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U37" s="245">
        <v>14</v>
      </c>
      <c r="AV37" s="239">
        <f t="shared" si="11"/>
        <v>0</v>
      </c>
      <c r="AW37" s="30">
        <f t="shared" si="12"/>
        <v>0</v>
      </c>
      <c r="AX37" s="240" t="e">
        <f t="shared" si="13"/>
        <v>#DIV/0!</v>
      </c>
      <c r="AY37" s="296" t="e">
        <f t="shared" si="14"/>
        <v>#DIV/0!</v>
      </c>
    </row>
    <row r="38" spans="1:60" ht="14.25" customHeight="1" x14ac:dyDescent="0.2">
      <c r="A38" s="73"/>
      <c r="B38" s="68"/>
      <c r="C38" s="76"/>
      <c r="D38" s="34" t="str">
        <f t="shared" si="0"/>
        <v>C</v>
      </c>
      <c r="E38" s="79"/>
      <c r="F38" s="80"/>
      <c r="G38" s="80"/>
      <c r="H38" s="81"/>
      <c r="I38" s="82"/>
      <c r="J38" s="79"/>
      <c r="K38" s="80"/>
      <c r="L38" s="81"/>
      <c r="M38" s="83"/>
      <c r="N38" s="84"/>
      <c r="O38" s="81"/>
      <c r="P38" s="79">
        <f t="shared" si="15"/>
        <v>0</v>
      </c>
      <c r="Q38" s="85" t="str">
        <f t="shared" si="1"/>
        <v>C</v>
      </c>
      <c r="R38" s="80">
        <f t="shared" si="16"/>
        <v>0</v>
      </c>
      <c r="S38" s="86" t="str">
        <f t="shared" si="2"/>
        <v>C</v>
      </c>
      <c r="T38" s="79">
        <f t="shared" si="3"/>
        <v>0</v>
      </c>
      <c r="U38" s="80">
        <f t="shared" si="4"/>
        <v>0</v>
      </c>
      <c r="V38" s="80">
        <f t="shared" si="5"/>
        <v>0</v>
      </c>
      <c r="W38" s="81">
        <f t="shared" si="6"/>
        <v>0</v>
      </c>
      <c r="X38" s="87">
        <f t="shared" si="17"/>
        <v>0</v>
      </c>
      <c r="Y38" s="60">
        <f t="shared" si="7"/>
        <v>11.229178632969557</v>
      </c>
      <c r="Z38" s="246"/>
      <c r="AA38" s="27">
        <v>15</v>
      </c>
      <c r="AB38" s="236">
        <f t="shared" si="8"/>
        <v>0</v>
      </c>
      <c r="AC38" s="237">
        <f t="shared" si="9"/>
        <v>0</v>
      </c>
      <c r="AD38" s="266">
        <f t="shared" si="10"/>
        <v>11.229178632969557</v>
      </c>
      <c r="AE38" s="78"/>
      <c r="AU38" s="245">
        <v>15</v>
      </c>
      <c r="AV38" s="239">
        <f t="shared" si="11"/>
        <v>0</v>
      </c>
      <c r="AW38" s="30">
        <f t="shared" si="12"/>
        <v>0</v>
      </c>
      <c r="AX38" s="240" t="e">
        <f t="shared" si="13"/>
        <v>#DIV/0!</v>
      </c>
      <c r="AY38" s="296" t="e">
        <f t="shared" si="14"/>
        <v>#DIV/0!</v>
      </c>
    </row>
    <row r="39" spans="1:60" ht="14.25" customHeight="1" x14ac:dyDescent="0.2">
      <c r="A39" s="158"/>
      <c r="B39" s="159"/>
      <c r="C39" s="160"/>
      <c r="D39" s="161" t="str">
        <f t="shared" si="0"/>
        <v>C</v>
      </c>
      <c r="E39" s="162"/>
      <c r="F39" s="163"/>
      <c r="G39" s="163"/>
      <c r="H39" s="164"/>
      <c r="I39" s="165"/>
      <c r="J39" s="162"/>
      <c r="K39" s="163"/>
      <c r="L39" s="164"/>
      <c r="M39" s="166"/>
      <c r="N39" s="167"/>
      <c r="O39" s="164"/>
      <c r="P39" s="162">
        <f t="shared" si="15"/>
        <v>0</v>
      </c>
      <c r="Q39" s="168" t="str">
        <f t="shared" si="1"/>
        <v>C</v>
      </c>
      <c r="R39" s="163">
        <f t="shared" si="16"/>
        <v>0</v>
      </c>
      <c r="S39" s="169" t="str">
        <f t="shared" si="2"/>
        <v>C</v>
      </c>
      <c r="T39" s="162">
        <f t="shared" si="3"/>
        <v>0</v>
      </c>
      <c r="U39" s="163">
        <f t="shared" si="4"/>
        <v>0</v>
      </c>
      <c r="V39" s="163">
        <f t="shared" si="5"/>
        <v>0</v>
      </c>
      <c r="W39" s="164">
        <f t="shared" si="6"/>
        <v>0</v>
      </c>
      <c r="X39" s="170">
        <f t="shared" si="17"/>
        <v>0</v>
      </c>
      <c r="Y39" s="171">
        <f t="shared" si="7"/>
        <v>11.229178632969557</v>
      </c>
      <c r="Z39" s="246"/>
      <c r="AA39" s="27">
        <v>16</v>
      </c>
      <c r="AB39" s="236">
        <f t="shared" si="8"/>
        <v>0</v>
      </c>
      <c r="AC39" s="237">
        <f t="shared" si="9"/>
        <v>0</v>
      </c>
      <c r="AD39" s="266">
        <f t="shared" si="10"/>
        <v>11.229178632969557</v>
      </c>
      <c r="AE39" s="78"/>
      <c r="AI39" s="233"/>
      <c r="AU39" s="245">
        <v>16</v>
      </c>
      <c r="AV39" s="239">
        <f t="shared" si="11"/>
        <v>0</v>
      </c>
      <c r="AW39" s="30">
        <f t="shared" si="12"/>
        <v>0</v>
      </c>
      <c r="AX39" s="240" t="e">
        <f t="shared" si="13"/>
        <v>#DIV/0!</v>
      </c>
      <c r="AY39" s="296" t="e">
        <f t="shared" si="14"/>
        <v>#DIV/0!</v>
      </c>
    </row>
    <row r="40" spans="1:60" ht="14.25" customHeight="1" x14ac:dyDescent="0.2">
      <c r="A40" s="73"/>
      <c r="B40" s="68"/>
      <c r="C40" s="76"/>
      <c r="D40" s="34" t="str">
        <f t="shared" si="0"/>
        <v>C</v>
      </c>
      <c r="E40" s="79"/>
      <c r="F40" s="80"/>
      <c r="G40" s="80"/>
      <c r="H40" s="81"/>
      <c r="I40" s="82"/>
      <c r="J40" s="79"/>
      <c r="K40" s="80"/>
      <c r="L40" s="81"/>
      <c r="M40" s="83"/>
      <c r="N40" s="84"/>
      <c r="O40" s="81"/>
      <c r="P40" s="79">
        <f t="shared" si="15"/>
        <v>0</v>
      </c>
      <c r="Q40" s="85" t="str">
        <f t="shared" si="1"/>
        <v>C</v>
      </c>
      <c r="R40" s="80">
        <f t="shared" si="16"/>
        <v>0</v>
      </c>
      <c r="S40" s="86" t="str">
        <f t="shared" si="2"/>
        <v>C</v>
      </c>
      <c r="T40" s="79">
        <f t="shared" si="3"/>
        <v>0</v>
      </c>
      <c r="U40" s="80">
        <f t="shared" si="4"/>
        <v>0</v>
      </c>
      <c r="V40" s="80">
        <f t="shared" si="5"/>
        <v>0</v>
      </c>
      <c r="W40" s="81">
        <f t="shared" si="6"/>
        <v>0</v>
      </c>
      <c r="X40" s="87">
        <f t="shared" si="17"/>
        <v>0</v>
      </c>
      <c r="Y40" s="60">
        <f t="shared" si="7"/>
        <v>11.229178632969557</v>
      </c>
      <c r="Z40" s="246"/>
      <c r="AA40" s="27">
        <v>17</v>
      </c>
      <c r="AB40" s="236">
        <f t="shared" si="8"/>
        <v>0</v>
      </c>
      <c r="AC40" s="237">
        <f t="shared" si="9"/>
        <v>0</v>
      </c>
      <c r="AD40" s="266">
        <f t="shared" si="10"/>
        <v>11.229178632969557</v>
      </c>
      <c r="AE40" s="78"/>
      <c r="AU40" s="245">
        <v>17</v>
      </c>
      <c r="AV40" s="239">
        <f t="shared" si="11"/>
        <v>0</v>
      </c>
      <c r="AW40" s="30">
        <f t="shared" si="12"/>
        <v>0</v>
      </c>
      <c r="AX40" s="240" t="e">
        <f t="shared" si="13"/>
        <v>#DIV/0!</v>
      </c>
      <c r="AY40" s="296" t="e">
        <f t="shared" si="14"/>
        <v>#DIV/0!</v>
      </c>
    </row>
    <row r="41" spans="1:60" ht="14.25" customHeight="1" x14ac:dyDescent="0.2">
      <c r="A41" s="158"/>
      <c r="B41" s="159"/>
      <c r="C41" s="160"/>
      <c r="D41" s="161" t="str">
        <f t="shared" si="0"/>
        <v>C</v>
      </c>
      <c r="E41" s="162"/>
      <c r="F41" s="163"/>
      <c r="G41" s="163"/>
      <c r="H41" s="164"/>
      <c r="I41" s="165"/>
      <c r="J41" s="162"/>
      <c r="K41" s="163"/>
      <c r="L41" s="164"/>
      <c r="M41" s="166"/>
      <c r="N41" s="167"/>
      <c r="O41" s="164"/>
      <c r="P41" s="162">
        <f t="shared" si="15"/>
        <v>0</v>
      </c>
      <c r="Q41" s="168" t="str">
        <f t="shared" si="1"/>
        <v>C</v>
      </c>
      <c r="R41" s="163">
        <f t="shared" si="16"/>
        <v>0</v>
      </c>
      <c r="S41" s="169" t="str">
        <f t="shared" si="2"/>
        <v>C</v>
      </c>
      <c r="T41" s="162">
        <f t="shared" si="3"/>
        <v>0</v>
      </c>
      <c r="U41" s="163">
        <f t="shared" si="4"/>
        <v>0</v>
      </c>
      <c r="V41" s="163">
        <f t="shared" si="5"/>
        <v>0</v>
      </c>
      <c r="W41" s="164">
        <f t="shared" si="6"/>
        <v>0</v>
      </c>
      <c r="X41" s="170">
        <f t="shared" si="17"/>
        <v>0</v>
      </c>
      <c r="Y41" s="171">
        <f t="shared" si="7"/>
        <v>11.229178632969557</v>
      </c>
      <c r="Z41" s="246"/>
      <c r="AA41" s="27">
        <v>18</v>
      </c>
      <c r="AB41" s="236">
        <f t="shared" si="8"/>
        <v>0</v>
      </c>
      <c r="AC41" s="237">
        <f t="shared" si="9"/>
        <v>0</v>
      </c>
      <c r="AD41" s="266">
        <f t="shared" si="10"/>
        <v>11.229178632969557</v>
      </c>
      <c r="AE41" s="78"/>
      <c r="AU41" s="238">
        <v>18</v>
      </c>
      <c r="AV41" s="239">
        <f t="shared" si="11"/>
        <v>0</v>
      </c>
      <c r="AW41" s="30">
        <f t="shared" si="12"/>
        <v>0</v>
      </c>
      <c r="AX41" s="240" t="e">
        <f t="shared" si="13"/>
        <v>#DIV/0!</v>
      </c>
      <c r="AY41" s="296" t="e">
        <f t="shared" si="14"/>
        <v>#DIV/0!</v>
      </c>
      <c r="BA41" s="452" t="s">
        <v>111</v>
      </c>
      <c r="BB41" s="452"/>
      <c r="BC41" s="452"/>
      <c r="BD41" s="452"/>
      <c r="BE41" s="452"/>
      <c r="BF41" s="452"/>
      <c r="BG41" s="452"/>
      <c r="BH41" s="452"/>
    </row>
    <row r="42" spans="1:60" ht="14.25" customHeight="1" x14ac:dyDescent="0.2">
      <c r="A42" s="73"/>
      <c r="B42" s="68"/>
      <c r="C42" s="76"/>
      <c r="D42" s="34" t="str">
        <f t="shared" si="0"/>
        <v>C</v>
      </c>
      <c r="E42" s="79"/>
      <c r="F42" s="80"/>
      <c r="G42" s="80"/>
      <c r="H42" s="81"/>
      <c r="I42" s="82"/>
      <c r="J42" s="79"/>
      <c r="K42" s="80"/>
      <c r="L42" s="81"/>
      <c r="M42" s="83"/>
      <c r="N42" s="84"/>
      <c r="O42" s="81"/>
      <c r="P42" s="79">
        <f t="shared" si="15"/>
        <v>0</v>
      </c>
      <c r="Q42" s="85" t="str">
        <f t="shared" si="1"/>
        <v>C</v>
      </c>
      <c r="R42" s="80">
        <f t="shared" si="16"/>
        <v>0</v>
      </c>
      <c r="S42" s="86" t="str">
        <f t="shared" si="2"/>
        <v>C</v>
      </c>
      <c r="T42" s="79">
        <f t="shared" si="3"/>
        <v>0</v>
      </c>
      <c r="U42" s="80">
        <f t="shared" si="4"/>
        <v>0</v>
      </c>
      <c r="V42" s="80">
        <f t="shared" si="5"/>
        <v>0</v>
      </c>
      <c r="W42" s="81">
        <f t="shared" si="6"/>
        <v>0</v>
      </c>
      <c r="X42" s="87">
        <f t="shared" si="17"/>
        <v>0</v>
      </c>
      <c r="Y42" s="60">
        <f t="shared" si="7"/>
        <v>11.229178632969557</v>
      </c>
      <c r="Z42" s="246"/>
      <c r="AA42" s="27">
        <v>19</v>
      </c>
      <c r="AB42" s="236">
        <f t="shared" si="8"/>
        <v>0</v>
      </c>
      <c r="AC42" s="237">
        <f t="shared" si="9"/>
        <v>0</v>
      </c>
      <c r="AD42" s="266">
        <f t="shared" si="10"/>
        <v>11.229178632969557</v>
      </c>
      <c r="AE42" s="78"/>
      <c r="AU42" s="245">
        <v>19</v>
      </c>
      <c r="AV42" s="239">
        <f t="shared" si="11"/>
        <v>0</v>
      </c>
      <c r="AW42" s="30">
        <f t="shared" si="12"/>
        <v>0</v>
      </c>
      <c r="AX42" s="240" t="e">
        <f t="shared" si="13"/>
        <v>#DIV/0!</v>
      </c>
      <c r="AY42" s="296" t="e">
        <f t="shared" si="14"/>
        <v>#DIV/0!</v>
      </c>
      <c r="BA42" s="452"/>
      <c r="BB42" s="452"/>
      <c r="BC42" s="452"/>
      <c r="BD42" s="452"/>
      <c r="BE42" s="452"/>
      <c r="BF42" s="452"/>
      <c r="BG42" s="452"/>
      <c r="BH42" s="452"/>
    </row>
    <row r="43" spans="1:60" ht="14.25" customHeight="1" x14ac:dyDescent="0.2">
      <c r="A43" s="158"/>
      <c r="B43" s="159"/>
      <c r="C43" s="160"/>
      <c r="D43" s="161" t="str">
        <f t="shared" si="0"/>
        <v>C</v>
      </c>
      <c r="E43" s="162"/>
      <c r="F43" s="163"/>
      <c r="G43" s="163"/>
      <c r="H43" s="164"/>
      <c r="I43" s="165"/>
      <c r="J43" s="162"/>
      <c r="K43" s="163"/>
      <c r="L43" s="164"/>
      <c r="M43" s="166"/>
      <c r="N43" s="167"/>
      <c r="O43" s="164"/>
      <c r="P43" s="162">
        <f t="shared" si="15"/>
        <v>0</v>
      </c>
      <c r="Q43" s="168" t="str">
        <f t="shared" si="1"/>
        <v>C</v>
      </c>
      <c r="R43" s="163">
        <f t="shared" si="16"/>
        <v>0</v>
      </c>
      <c r="S43" s="169" t="str">
        <f t="shared" si="2"/>
        <v>C</v>
      </c>
      <c r="T43" s="162">
        <f t="shared" si="3"/>
        <v>0</v>
      </c>
      <c r="U43" s="163">
        <f t="shared" si="4"/>
        <v>0</v>
      </c>
      <c r="V43" s="163">
        <f t="shared" si="5"/>
        <v>0</v>
      </c>
      <c r="W43" s="164">
        <f t="shared" si="6"/>
        <v>0</v>
      </c>
      <c r="X43" s="170">
        <f t="shared" si="17"/>
        <v>0</v>
      </c>
      <c r="Y43" s="171">
        <f t="shared" si="7"/>
        <v>11.229178632969557</v>
      </c>
      <c r="Z43" s="246"/>
      <c r="AA43" s="27">
        <v>20</v>
      </c>
      <c r="AB43" s="236">
        <f t="shared" si="8"/>
        <v>0</v>
      </c>
      <c r="AC43" s="237">
        <f t="shared" si="9"/>
        <v>0</v>
      </c>
      <c r="AD43" s="266">
        <f t="shared" si="10"/>
        <v>11.229178632969557</v>
      </c>
      <c r="AE43" s="78"/>
      <c r="AU43" s="245">
        <v>20</v>
      </c>
      <c r="AV43" s="239">
        <f t="shared" si="11"/>
        <v>0</v>
      </c>
      <c r="AW43" s="30">
        <f t="shared" si="12"/>
        <v>0</v>
      </c>
      <c r="AX43" s="240" t="e">
        <f t="shared" si="13"/>
        <v>#DIV/0!</v>
      </c>
      <c r="AY43" s="296" t="e">
        <f t="shared" si="14"/>
        <v>#DIV/0!</v>
      </c>
      <c r="BA43" s="452"/>
      <c r="BB43" s="452"/>
      <c r="BC43" s="452"/>
      <c r="BD43" s="452"/>
      <c r="BE43" s="452"/>
      <c r="BF43" s="452"/>
      <c r="BG43" s="452"/>
      <c r="BH43" s="452"/>
    </row>
    <row r="44" spans="1:60" ht="14.25" customHeight="1" x14ac:dyDescent="0.2">
      <c r="A44" s="73"/>
      <c r="B44" s="68"/>
      <c r="C44" s="76"/>
      <c r="D44" s="34" t="str">
        <f t="shared" si="0"/>
        <v>C</v>
      </c>
      <c r="E44" s="79"/>
      <c r="F44" s="80"/>
      <c r="G44" s="80"/>
      <c r="H44" s="81"/>
      <c r="I44" s="82"/>
      <c r="J44" s="79"/>
      <c r="K44" s="80"/>
      <c r="L44" s="81"/>
      <c r="M44" s="83"/>
      <c r="N44" s="84"/>
      <c r="O44" s="81"/>
      <c r="P44" s="79">
        <f t="shared" si="15"/>
        <v>0</v>
      </c>
      <c r="Q44" s="85" t="str">
        <f t="shared" si="1"/>
        <v>C</v>
      </c>
      <c r="R44" s="80">
        <f t="shared" si="16"/>
        <v>0</v>
      </c>
      <c r="S44" s="86" t="str">
        <f t="shared" si="2"/>
        <v>C</v>
      </c>
      <c r="T44" s="79">
        <f t="shared" si="3"/>
        <v>0</v>
      </c>
      <c r="U44" s="80">
        <f t="shared" si="4"/>
        <v>0</v>
      </c>
      <c r="V44" s="80">
        <f t="shared" si="5"/>
        <v>0</v>
      </c>
      <c r="W44" s="81">
        <f t="shared" si="6"/>
        <v>0</v>
      </c>
      <c r="X44" s="87">
        <f t="shared" si="17"/>
        <v>0</v>
      </c>
      <c r="Y44" s="60">
        <f t="shared" si="7"/>
        <v>11.229178632969557</v>
      </c>
      <c r="Z44" s="246"/>
      <c r="AA44" s="27">
        <v>21</v>
      </c>
      <c r="AB44" s="236">
        <f t="shared" si="8"/>
        <v>0</v>
      </c>
      <c r="AC44" s="237">
        <f t="shared" si="9"/>
        <v>0</v>
      </c>
      <c r="AD44" s="266">
        <f t="shared" si="10"/>
        <v>11.229178632969557</v>
      </c>
      <c r="AE44" s="78"/>
      <c r="AU44" s="245">
        <v>21</v>
      </c>
      <c r="AV44" s="239">
        <f t="shared" si="11"/>
        <v>0</v>
      </c>
      <c r="AW44" s="30">
        <f t="shared" si="12"/>
        <v>0</v>
      </c>
      <c r="AX44" s="240" t="e">
        <f t="shared" si="13"/>
        <v>#DIV/0!</v>
      </c>
      <c r="AY44" s="296" t="e">
        <f t="shared" si="14"/>
        <v>#DIV/0!</v>
      </c>
    </row>
    <row r="45" spans="1:60" ht="14.25" customHeight="1" x14ac:dyDescent="0.2">
      <c r="A45" s="158"/>
      <c r="B45" s="159"/>
      <c r="C45" s="160"/>
      <c r="D45" s="161" t="str">
        <f t="shared" si="0"/>
        <v>C</v>
      </c>
      <c r="E45" s="162"/>
      <c r="F45" s="163"/>
      <c r="G45" s="163"/>
      <c r="H45" s="164"/>
      <c r="I45" s="165"/>
      <c r="J45" s="162"/>
      <c r="K45" s="163"/>
      <c r="L45" s="164"/>
      <c r="M45" s="166"/>
      <c r="N45" s="167"/>
      <c r="O45" s="164"/>
      <c r="P45" s="162">
        <f t="shared" si="15"/>
        <v>0</v>
      </c>
      <c r="Q45" s="168" t="str">
        <f t="shared" si="1"/>
        <v>C</v>
      </c>
      <c r="R45" s="163">
        <f t="shared" si="16"/>
        <v>0</v>
      </c>
      <c r="S45" s="169" t="str">
        <f t="shared" si="2"/>
        <v>C</v>
      </c>
      <c r="T45" s="162">
        <f t="shared" si="3"/>
        <v>0</v>
      </c>
      <c r="U45" s="163">
        <f t="shared" si="4"/>
        <v>0</v>
      </c>
      <c r="V45" s="163">
        <f t="shared" si="5"/>
        <v>0</v>
      </c>
      <c r="W45" s="164">
        <f t="shared" si="6"/>
        <v>0</v>
      </c>
      <c r="X45" s="170">
        <f t="shared" si="17"/>
        <v>0</v>
      </c>
      <c r="Y45" s="171">
        <f t="shared" si="7"/>
        <v>11.229178632969557</v>
      </c>
      <c r="Z45" s="246"/>
      <c r="AA45" s="27">
        <v>22</v>
      </c>
      <c r="AB45" s="236">
        <f t="shared" si="8"/>
        <v>0</v>
      </c>
      <c r="AC45" s="237">
        <f t="shared" si="9"/>
        <v>0</v>
      </c>
      <c r="AD45" s="266">
        <f t="shared" si="10"/>
        <v>11.229178632969557</v>
      </c>
      <c r="AE45" s="78"/>
      <c r="AU45" s="245">
        <v>22</v>
      </c>
      <c r="AV45" s="239">
        <f t="shared" si="11"/>
        <v>0</v>
      </c>
      <c r="AW45" s="30">
        <f t="shared" si="12"/>
        <v>0</v>
      </c>
      <c r="AX45" s="240" t="e">
        <f t="shared" si="13"/>
        <v>#DIV/0!</v>
      </c>
      <c r="AY45" s="296" t="e">
        <f t="shared" si="14"/>
        <v>#DIV/0!</v>
      </c>
    </row>
    <row r="46" spans="1:60" ht="14.25" customHeight="1" x14ac:dyDescent="0.2">
      <c r="A46" s="73"/>
      <c r="B46" s="68"/>
      <c r="C46" s="76"/>
      <c r="D46" s="34" t="str">
        <f t="shared" si="0"/>
        <v>C</v>
      </c>
      <c r="E46" s="79"/>
      <c r="F46" s="80"/>
      <c r="G46" s="80"/>
      <c r="H46" s="81"/>
      <c r="I46" s="82"/>
      <c r="J46" s="79"/>
      <c r="K46" s="80"/>
      <c r="L46" s="81"/>
      <c r="M46" s="83"/>
      <c r="N46" s="84"/>
      <c r="O46" s="81"/>
      <c r="P46" s="79">
        <f t="shared" si="15"/>
        <v>0</v>
      </c>
      <c r="Q46" s="85" t="str">
        <f t="shared" si="1"/>
        <v>C</v>
      </c>
      <c r="R46" s="80">
        <f t="shared" si="16"/>
        <v>0</v>
      </c>
      <c r="S46" s="86" t="str">
        <f t="shared" si="2"/>
        <v>C</v>
      </c>
      <c r="T46" s="79">
        <f t="shared" si="3"/>
        <v>0</v>
      </c>
      <c r="U46" s="80">
        <f t="shared" si="4"/>
        <v>0</v>
      </c>
      <c r="V46" s="80">
        <f t="shared" si="5"/>
        <v>0</v>
      </c>
      <c r="W46" s="81">
        <f t="shared" si="6"/>
        <v>0</v>
      </c>
      <c r="X46" s="87">
        <f t="shared" si="17"/>
        <v>0</v>
      </c>
      <c r="Y46" s="60">
        <f t="shared" si="7"/>
        <v>11.229178632969557</v>
      </c>
      <c r="Z46" s="246"/>
      <c r="AA46" s="27">
        <v>23</v>
      </c>
      <c r="AB46" s="236">
        <f t="shared" si="8"/>
        <v>0</v>
      </c>
      <c r="AC46" s="237">
        <f t="shared" si="9"/>
        <v>0</v>
      </c>
      <c r="AD46" s="266">
        <f t="shared" si="10"/>
        <v>11.229178632969557</v>
      </c>
      <c r="AE46" s="78"/>
      <c r="AU46" s="245">
        <v>23</v>
      </c>
      <c r="AV46" s="239">
        <f t="shared" si="11"/>
        <v>0</v>
      </c>
      <c r="AW46" s="30">
        <f t="shared" si="12"/>
        <v>0</v>
      </c>
      <c r="AX46" s="240" t="e">
        <f t="shared" si="13"/>
        <v>#DIV/0!</v>
      </c>
      <c r="AY46" s="296" t="e">
        <f t="shared" si="14"/>
        <v>#DIV/0!</v>
      </c>
    </row>
    <row r="47" spans="1:60" ht="14.25" customHeight="1" x14ac:dyDescent="0.2">
      <c r="A47" s="158"/>
      <c r="B47" s="159"/>
      <c r="C47" s="160"/>
      <c r="D47" s="161" t="str">
        <f t="shared" si="0"/>
        <v>C</v>
      </c>
      <c r="E47" s="162"/>
      <c r="F47" s="163"/>
      <c r="G47" s="163"/>
      <c r="H47" s="164"/>
      <c r="I47" s="165"/>
      <c r="J47" s="162"/>
      <c r="K47" s="163"/>
      <c r="L47" s="164"/>
      <c r="M47" s="166"/>
      <c r="N47" s="167"/>
      <c r="O47" s="164"/>
      <c r="P47" s="162">
        <f t="shared" si="15"/>
        <v>0</v>
      </c>
      <c r="Q47" s="168" t="str">
        <f t="shared" si="1"/>
        <v>C</v>
      </c>
      <c r="R47" s="163">
        <f t="shared" si="16"/>
        <v>0</v>
      </c>
      <c r="S47" s="169" t="str">
        <f t="shared" si="2"/>
        <v>C</v>
      </c>
      <c r="T47" s="162">
        <f t="shared" si="3"/>
        <v>0</v>
      </c>
      <c r="U47" s="163">
        <f t="shared" si="4"/>
        <v>0</v>
      </c>
      <c r="V47" s="163">
        <f t="shared" si="5"/>
        <v>0</v>
      </c>
      <c r="W47" s="164">
        <f t="shared" si="6"/>
        <v>0</v>
      </c>
      <c r="X47" s="170">
        <f t="shared" si="17"/>
        <v>0</v>
      </c>
      <c r="Y47" s="171">
        <f t="shared" si="7"/>
        <v>11.229178632969557</v>
      </c>
      <c r="Z47" s="246"/>
      <c r="AA47" s="27">
        <v>24</v>
      </c>
      <c r="AB47" s="236">
        <f t="shared" si="8"/>
        <v>0</v>
      </c>
      <c r="AC47" s="237">
        <f t="shared" si="9"/>
        <v>0</v>
      </c>
      <c r="AD47" s="266">
        <f t="shared" si="10"/>
        <v>11.229178632969557</v>
      </c>
      <c r="AE47" s="78"/>
      <c r="AU47" s="245">
        <v>24</v>
      </c>
      <c r="AV47" s="239">
        <f t="shared" si="11"/>
        <v>0</v>
      </c>
      <c r="AW47" s="30">
        <f t="shared" si="12"/>
        <v>0</v>
      </c>
      <c r="AX47" s="240" t="e">
        <f t="shared" si="13"/>
        <v>#DIV/0!</v>
      </c>
      <c r="AY47" s="296" t="e">
        <f t="shared" si="14"/>
        <v>#DIV/0!</v>
      </c>
    </row>
    <row r="48" spans="1:60" ht="14.25" customHeight="1" x14ac:dyDescent="0.2">
      <c r="A48" s="73"/>
      <c r="B48" s="68"/>
      <c r="C48" s="76"/>
      <c r="D48" s="34" t="str">
        <f t="shared" si="0"/>
        <v>C</v>
      </c>
      <c r="E48" s="79"/>
      <c r="F48" s="80"/>
      <c r="G48" s="80"/>
      <c r="H48" s="81"/>
      <c r="I48" s="82"/>
      <c r="J48" s="79"/>
      <c r="K48" s="80"/>
      <c r="L48" s="81"/>
      <c r="M48" s="83"/>
      <c r="N48" s="84"/>
      <c r="O48" s="81"/>
      <c r="P48" s="79">
        <f t="shared" si="15"/>
        <v>0</v>
      </c>
      <c r="Q48" s="85" t="str">
        <f t="shared" si="1"/>
        <v>C</v>
      </c>
      <c r="R48" s="80">
        <f t="shared" si="16"/>
        <v>0</v>
      </c>
      <c r="S48" s="86" t="str">
        <f t="shared" si="2"/>
        <v>C</v>
      </c>
      <c r="T48" s="79">
        <f t="shared" si="3"/>
        <v>0</v>
      </c>
      <c r="U48" s="80">
        <f t="shared" si="4"/>
        <v>0</v>
      </c>
      <c r="V48" s="80">
        <f t="shared" si="5"/>
        <v>0</v>
      </c>
      <c r="W48" s="81">
        <f t="shared" si="6"/>
        <v>0</v>
      </c>
      <c r="X48" s="87">
        <f t="shared" si="17"/>
        <v>0</v>
      </c>
      <c r="Y48" s="60">
        <f t="shared" si="7"/>
        <v>11.229178632969557</v>
      </c>
      <c r="Z48" s="246"/>
      <c r="AA48" s="27">
        <v>25</v>
      </c>
      <c r="AB48" s="236">
        <f t="shared" si="8"/>
        <v>0</v>
      </c>
      <c r="AC48" s="237">
        <f t="shared" si="9"/>
        <v>0</v>
      </c>
      <c r="AD48" s="266">
        <f t="shared" si="10"/>
        <v>11.229178632969557</v>
      </c>
      <c r="AE48" s="78"/>
      <c r="AU48" s="245">
        <v>25</v>
      </c>
      <c r="AV48" s="239">
        <f t="shared" si="11"/>
        <v>0</v>
      </c>
      <c r="AW48" s="30">
        <f t="shared" si="12"/>
        <v>0</v>
      </c>
      <c r="AX48" s="240" t="e">
        <f t="shared" si="13"/>
        <v>#DIV/0!</v>
      </c>
      <c r="AY48" s="296" t="e">
        <f t="shared" si="14"/>
        <v>#DIV/0!</v>
      </c>
    </row>
    <row r="49" spans="1:51" ht="14.25" customHeight="1" x14ac:dyDescent="0.2">
      <c r="A49" s="158"/>
      <c r="B49" s="159"/>
      <c r="C49" s="160"/>
      <c r="D49" s="161" t="str">
        <f t="shared" si="0"/>
        <v>C</v>
      </c>
      <c r="E49" s="162"/>
      <c r="F49" s="163"/>
      <c r="G49" s="163"/>
      <c r="H49" s="164"/>
      <c r="I49" s="165"/>
      <c r="J49" s="162"/>
      <c r="K49" s="163"/>
      <c r="L49" s="164"/>
      <c r="M49" s="166"/>
      <c r="N49" s="167"/>
      <c r="O49" s="164"/>
      <c r="P49" s="162">
        <f t="shared" si="15"/>
        <v>0</v>
      </c>
      <c r="Q49" s="168" t="str">
        <f t="shared" si="1"/>
        <v>C</v>
      </c>
      <c r="R49" s="163">
        <f t="shared" si="16"/>
        <v>0</v>
      </c>
      <c r="S49" s="169" t="str">
        <f t="shared" si="2"/>
        <v>C</v>
      </c>
      <c r="T49" s="162">
        <f t="shared" si="3"/>
        <v>0</v>
      </c>
      <c r="U49" s="163">
        <f t="shared" si="4"/>
        <v>0</v>
      </c>
      <c r="V49" s="163">
        <f t="shared" si="5"/>
        <v>0</v>
      </c>
      <c r="W49" s="164">
        <f t="shared" si="6"/>
        <v>0</v>
      </c>
      <c r="X49" s="170">
        <f t="shared" si="17"/>
        <v>0</v>
      </c>
      <c r="Y49" s="171">
        <f t="shared" si="7"/>
        <v>11.229178632969557</v>
      </c>
      <c r="Z49" s="246"/>
      <c r="AA49" s="27">
        <v>26</v>
      </c>
      <c r="AB49" s="236">
        <f t="shared" si="8"/>
        <v>0</v>
      </c>
      <c r="AC49" s="237">
        <f t="shared" si="9"/>
        <v>0</v>
      </c>
      <c r="AD49" s="266">
        <f t="shared" si="10"/>
        <v>11.229178632969557</v>
      </c>
      <c r="AE49" s="78"/>
      <c r="AU49" s="245">
        <v>26</v>
      </c>
      <c r="AV49" s="239">
        <f t="shared" si="11"/>
        <v>0</v>
      </c>
      <c r="AW49" s="30">
        <f t="shared" si="12"/>
        <v>0</v>
      </c>
      <c r="AX49" s="240" t="e">
        <f t="shared" si="13"/>
        <v>#DIV/0!</v>
      </c>
      <c r="AY49" s="296" t="e">
        <f t="shared" si="14"/>
        <v>#DIV/0!</v>
      </c>
    </row>
    <row r="50" spans="1:51" ht="14.25" customHeight="1" x14ac:dyDescent="0.2">
      <c r="A50" s="73"/>
      <c r="B50" s="68"/>
      <c r="C50" s="76"/>
      <c r="D50" s="34" t="str">
        <f t="shared" si="0"/>
        <v>C</v>
      </c>
      <c r="E50" s="79"/>
      <c r="F50" s="80"/>
      <c r="G50" s="80"/>
      <c r="H50" s="81"/>
      <c r="I50" s="82"/>
      <c r="J50" s="79"/>
      <c r="K50" s="80"/>
      <c r="L50" s="81"/>
      <c r="M50" s="83"/>
      <c r="N50" s="84"/>
      <c r="O50" s="81"/>
      <c r="P50" s="79">
        <f t="shared" si="15"/>
        <v>0</v>
      </c>
      <c r="Q50" s="85" t="str">
        <f t="shared" si="1"/>
        <v>C</v>
      </c>
      <c r="R50" s="80">
        <f t="shared" si="16"/>
        <v>0</v>
      </c>
      <c r="S50" s="86" t="str">
        <f t="shared" si="2"/>
        <v>C</v>
      </c>
      <c r="T50" s="79">
        <f t="shared" si="3"/>
        <v>0</v>
      </c>
      <c r="U50" s="80">
        <f t="shared" si="4"/>
        <v>0</v>
      </c>
      <c r="V50" s="80">
        <f t="shared" si="5"/>
        <v>0</v>
      </c>
      <c r="W50" s="81">
        <f t="shared" si="6"/>
        <v>0</v>
      </c>
      <c r="X50" s="87">
        <f t="shared" si="17"/>
        <v>0</v>
      </c>
      <c r="Y50" s="60">
        <f t="shared" si="7"/>
        <v>11.229178632969557</v>
      </c>
      <c r="Z50" s="246"/>
      <c r="AA50" s="27">
        <v>27</v>
      </c>
      <c r="AB50" s="236">
        <f t="shared" si="8"/>
        <v>0</v>
      </c>
      <c r="AC50" s="237">
        <f t="shared" si="9"/>
        <v>0</v>
      </c>
      <c r="AD50" s="266">
        <f t="shared" si="10"/>
        <v>11.229178632969557</v>
      </c>
      <c r="AE50" s="78"/>
      <c r="AF50" s="256"/>
      <c r="AG50" s="78"/>
      <c r="AH50" s="78"/>
      <c r="AI50" s="78"/>
      <c r="AJ50" s="78"/>
      <c r="AK50" s="78"/>
      <c r="AU50" s="245">
        <v>27</v>
      </c>
      <c r="AV50" s="239">
        <f t="shared" si="11"/>
        <v>0</v>
      </c>
      <c r="AW50" s="30">
        <f t="shared" si="12"/>
        <v>0</v>
      </c>
      <c r="AX50" s="240" t="e">
        <f t="shared" si="13"/>
        <v>#DIV/0!</v>
      </c>
      <c r="AY50" s="296" t="e">
        <f t="shared" si="14"/>
        <v>#DIV/0!</v>
      </c>
    </row>
    <row r="51" spans="1:51" ht="14.25" customHeight="1" x14ac:dyDescent="0.2">
      <c r="A51" s="158"/>
      <c r="B51" s="159"/>
      <c r="C51" s="160"/>
      <c r="D51" s="161" t="str">
        <f t="shared" si="0"/>
        <v>C</v>
      </c>
      <c r="E51" s="162"/>
      <c r="F51" s="163"/>
      <c r="G51" s="163"/>
      <c r="H51" s="164"/>
      <c r="I51" s="165"/>
      <c r="J51" s="162"/>
      <c r="K51" s="163"/>
      <c r="L51" s="164"/>
      <c r="M51" s="166"/>
      <c r="N51" s="167"/>
      <c r="O51" s="164"/>
      <c r="P51" s="162">
        <f t="shared" si="15"/>
        <v>0</v>
      </c>
      <c r="Q51" s="168" t="str">
        <f t="shared" si="1"/>
        <v>C</v>
      </c>
      <c r="R51" s="163">
        <f t="shared" si="16"/>
        <v>0</v>
      </c>
      <c r="S51" s="169" t="str">
        <f t="shared" si="2"/>
        <v>C</v>
      </c>
      <c r="T51" s="162">
        <f t="shared" si="3"/>
        <v>0</v>
      </c>
      <c r="U51" s="163">
        <f t="shared" si="4"/>
        <v>0</v>
      </c>
      <c r="V51" s="163">
        <f t="shared" si="5"/>
        <v>0</v>
      </c>
      <c r="W51" s="164">
        <f t="shared" si="6"/>
        <v>0</v>
      </c>
      <c r="X51" s="170">
        <f t="shared" si="17"/>
        <v>0</v>
      </c>
      <c r="Y51" s="171">
        <f t="shared" si="7"/>
        <v>11.229178632969557</v>
      </c>
      <c r="Z51" s="246"/>
      <c r="AA51" s="27">
        <v>28</v>
      </c>
      <c r="AB51" s="236">
        <f t="shared" si="8"/>
        <v>0</v>
      </c>
      <c r="AC51" s="237">
        <f t="shared" si="9"/>
        <v>0</v>
      </c>
      <c r="AD51" s="266">
        <f t="shared" si="10"/>
        <v>11.229178632969557</v>
      </c>
      <c r="AE51" s="78"/>
      <c r="AF51" s="251"/>
      <c r="AG51" s="78"/>
      <c r="AH51" s="78"/>
      <c r="AI51" s="78"/>
      <c r="AJ51" s="78"/>
      <c r="AK51" s="78"/>
      <c r="AU51" s="238">
        <v>28</v>
      </c>
      <c r="AV51" s="239">
        <f t="shared" si="11"/>
        <v>0</v>
      </c>
      <c r="AW51" s="30">
        <f t="shared" si="12"/>
        <v>0</v>
      </c>
      <c r="AX51" s="240" t="e">
        <f t="shared" si="13"/>
        <v>#DIV/0!</v>
      </c>
      <c r="AY51" s="296" t="e">
        <f t="shared" si="14"/>
        <v>#DIV/0!</v>
      </c>
    </row>
    <row r="52" spans="1:51" ht="14.25" customHeight="1" x14ac:dyDescent="0.2">
      <c r="A52" s="73"/>
      <c r="B52" s="68"/>
      <c r="C52" s="76"/>
      <c r="D52" s="34" t="str">
        <f t="shared" si="0"/>
        <v>C</v>
      </c>
      <c r="E52" s="79"/>
      <c r="F52" s="80"/>
      <c r="G52" s="80"/>
      <c r="H52" s="81"/>
      <c r="I52" s="82"/>
      <c r="J52" s="79"/>
      <c r="K52" s="80"/>
      <c r="L52" s="81"/>
      <c r="M52" s="83"/>
      <c r="N52" s="84"/>
      <c r="O52" s="81"/>
      <c r="P52" s="79">
        <f t="shared" si="15"/>
        <v>0</v>
      </c>
      <c r="Q52" s="85" t="str">
        <f t="shared" si="1"/>
        <v>C</v>
      </c>
      <c r="R52" s="80">
        <f t="shared" si="16"/>
        <v>0</v>
      </c>
      <c r="S52" s="86" t="str">
        <f t="shared" si="2"/>
        <v>C</v>
      </c>
      <c r="T52" s="79">
        <f t="shared" si="3"/>
        <v>0</v>
      </c>
      <c r="U52" s="80">
        <f t="shared" si="4"/>
        <v>0</v>
      </c>
      <c r="V52" s="80">
        <f t="shared" si="5"/>
        <v>0</v>
      </c>
      <c r="W52" s="81">
        <f t="shared" si="6"/>
        <v>0</v>
      </c>
      <c r="X52" s="87">
        <f t="shared" si="17"/>
        <v>0</v>
      </c>
      <c r="Y52" s="60">
        <f t="shared" si="7"/>
        <v>11.229178632969557</v>
      </c>
      <c r="Z52" s="246"/>
      <c r="AA52" s="27">
        <v>29</v>
      </c>
      <c r="AB52" s="236">
        <f t="shared" si="8"/>
        <v>0</v>
      </c>
      <c r="AC52" s="237">
        <f t="shared" si="9"/>
        <v>0</v>
      </c>
      <c r="AD52" s="266">
        <f t="shared" si="10"/>
        <v>11.229178632969557</v>
      </c>
      <c r="AE52" s="78"/>
      <c r="AF52" s="258"/>
      <c r="AG52" s="258"/>
      <c r="AH52" s="259"/>
      <c r="AI52" s="250"/>
      <c r="AJ52" s="250"/>
      <c r="AK52" s="250"/>
      <c r="AL52" s="250"/>
      <c r="AM52" s="246"/>
      <c r="AN52" s="250"/>
      <c r="AO52" s="250"/>
      <c r="AP52" s="250"/>
      <c r="AQ52" s="250"/>
      <c r="AU52" s="245">
        <v>29</v>
      </c>
      <c r="AV52" s="239">
        <f t="shared" si="11"/>
        <v>0</v>
      </c>
      <c r="AW52" s="30">
        <f t="shared" si="12"/>
        <v>0</v>
      </c>
      <c r="AX52" s="240" t="e">
        <f t="shared" si="13"/>
        <v>#DIV/0!</v>
      </c>
      <c r="AY52" s="296" t="e">
        <f t="shared" si="14"/>
        <v>#DIV/0!</v>
      </c>
    </row>
    <row r="53" spans="1:51" ht="14.25" customHeight="1" x14ac:dyDescent="0.2">
      <c r="A53" s="158"/>
      <c r="B53" s="159"/>
      <c r="C53" s="160"/>
      <c r="D53" s="161" t="str">
        <f t="shared" si="0"/>
        <v>C</v>
      </c>
      <c r="E53" s="162"/>
      <c r="F53" s="163"/>
      <c r="G53" s="163"/>
      <c r="H53" s="164"/>
      <c r="I53" s="165"/>
      <c r="J53" s="162"/>
      <c r="K53" s="163"/>
      <c r="L53" s="164"/>
      <c r="M53" s="166"/>
      <c r="N53" s="167"/>
      <c r="O53" s="164"/>
      <c r="P53" s="162">
        <f t="shared" si="15"/>
        <v>0</v>
      </c>
      <c r="Q53" s="168" t="str">
        <f t="shared" si="1"/>
        <v>C</v>
      </c>
      <c r="R53" s="163">
        <f t="shared" si="16"/>
        <v>0</v>
      </c>
      <c r="S53" s="169" t="str">
        <f t="shared" si="2"/>
        <v>C</v>
      </c>
      <c r="T53" s="162">
        <f t="shared" si="3"/>
        <v>0</v>
      </c>
      <c r="U53" s="163">
        <f t="shared" si="4"/>
        <v>0</v>
      </c>
      <c r="V53" s="163">
        <f t="shared" si="5"/>
        <v>0</v>
      </c>
      <c r="W53" s="164">
        <f t="shared" si="6"/>
        <v>0</v>
      </c>
      <c r="X53" s="170">
        <f t="shared" si="17"/>
        <v>0</v>
      </c>
      <c r="Y53" s="171">
        <f t="shared" si="7"/>
        <v>11.229178632969557</v>
      </c>
      <c r="Z53" s="246"/>
      <c r="AA53" s="27">
        <v>30</v>
      </c>
      <c r="AB53" s="236">
        <f t="shared" si="8"/>
        <v>0</v>
      </c>
      <c r="AC53" s="237">
        <f t="shared" si="9"/>
        <v>0</v>
      </c>
      <c r="AD53" s="266">
        <f t="shared" si="10"/>
        <v>11.229178632969557</v>
      </c>
      <c r="AE53" s="78"/>
      <c r="AF53" s="260"/>
      <c r="AG53" s="260"/>
      <c r="AH53" s="261"/>
      <c r="AI53" s="261"/>
      <c r="AJ53" s="261"/>
      <c r="AK53" s="261"/>
      <c r="AL53" s="261"/>
      <c r="AM53" s="64"/>
      <c r="AN53" s="64"/>
      <c r="AO53" s="64"/>
      <c r="AP53" s="64"/>
      <c r="AQ53" s="64"/>
      <c r="AU53" s="245">
        <v>30</v>
      </c>
      <c r="AV53" s="239">
        <f t="shared" si="11"/>
        <v>0</v>
      </c>
      <c r="AW53" s="30">
        <f t="shared" si="12"/>
        <v>0</v>
      </c>
      <c r="AX53" s="240" t="e">
        <f t="shared" si="13"/>
        <v>#DIV/0!</v>
      </c>
      <c r="AY53" s="296" t="e">
        <f t="shared" si="14"/>
        <v>#DIV/0!</v>
      </c>
    </row>
    <row r="54" spans="1:51" ht="14.25" customHeight="1" x14ac:dyDescent="0.2">
      <c r="A54" s="73"/>
      <c r="B54" s="68"/>
      <c r="C54" s="76"/>
      <c r="D54" s="34" t="str">
        <f t="shared" si="0"/>
        <v>C</v>
      </c>
      <c r="E54" s="79"/>
      <c r="F54" s="80"/>
      <c r="G54" s="80"/>
      <c r="H54" s="81"/>
      <c r="I54" s="82"/>
      <c r="J54" s="79"/>
      <c r="K54" s="80"/>
      <c r="L54" s="81"/>
      <c r="M54" s="83"/>
      <c r="N54" s="84"/>
      <c r="O54" s="81"/>
      <c r="P54" s="79">
        <f t="shared" si="15"/>
        <v>0</v>
      </c>
      <c r="Q54" s="85" t="str">
        <f t="shared" si="1"/>
        <v>C</v>
      </c>
      <c r="R54" s="80">
        <f t="shared" si="16"/>
        <v>0</v>
      </c>
      <c r="S54" s="86" t="str">
        <f t="shared" si="2"/>
        <v>C</v>
      </c>
      <c r="T54" s="79">
        <f t="shared" si="3"/>
        <v>0</v>
      </c>
      <c r="U54" s="80">
        <f t="shared" si="4"/>
        <v>0</v>
      </c>
      <c r="V54" s="80">
        <f t="shared" si="5"/>
        <v>0</v>
      </c>
      <c r="W54" s="81">
        <f t="shared" si="6"/>
        <v>0</v>
      </c>
      <c r="X54" s="87">
        <f t="shared" si="17"/>
        <v>0</v>
      </c>
      <c r="Y54" s="60">
        <f t="shared" si="7"/>
        <v>11.229178632969557</v>
      </c>
      <c r="Z54" s="246"/>
      <c r="AA54" s="27">
        <v>31</v>
      </c>
      <c r="AB54" s="236">
        <f t="shared" si="8"/>
        <v>0</v>
      </c>
      <c r="AC54" s="237">
        <f t="shared" si="9"/>
        <v>0</v>
      </c>
      <c r="AD54" s="266">
        <f t="shared" si="10"/>
        <v>11.229178632969557</v>
      </c>
      <c r="AE54" s="78"/>
      <c r="AF54" s="78"/>
      <c r="AG54" s="78"/>
      <c r="AH54" s="78"/>
      <c r="AI54" s="78"/>
      <c r="AJ54" s="78"/>
      <c r="AK54" s="78"/>
      <c r="AU54" s="245">
        <v>31</v>
      </c>
      <c r="AV54" s="239">
        <f t="shared" si="11"/>
        <v>0</v>
      </c>
      <c r="AW54" s="30">
        <f t="shared" si="12"/>
        <v>0</v>
      </c>
      <c r="AX54" s="240" t="e">
        <f t="shared" si="13"/>
        <v>#DIV/0!</v>
      </c>
      <c r="AY54" s="296" t="e">
        <f t="shared" si="14"/>
        <v>#DIV/0!</v>
      </c>
    </row>
    <row r="55" spans="1:51" ht="14.25" customHeight="1" x14ac:dyDescent="0.2">
      <c r="A55" s="158"/>
      <c r="B55" s="159"/>
      <c r="C55" s="160"/>
      <c r="D55" s="161" t="str">
        <f t="shared" si="0"/>
        <v>C</v>
      </c>
      <c r="E55" s="162"/>
      <c r="F55" s="163"/>
      <c r="G55" s="163"/>
      <c r="H55" s="164"/>
      <c r="I55" s="165"/>
      <c r="J55" s="162"/>
      <c r="K55" s="163"/>
      <c r="L55" s="164"/>
      <c r="M55" s="166"/>
      <c r="N55" s="167"/>
      <c r="O55" s="164"/>
      <c r="P55" s="162">
        <f t="shared" si="15"/>
        <v>0</v>
      </c>
      <c r="Q55" s="168" t="str">
        <f t="shared" si="1"/>
        <v>C</v>
      </c>
      <c r="R55" s="163">
        <f t="shared" si="16"/>
        <v>0</v>
      </c>
      <c r="S55" s="169" t="str">
        <f t="shared" si="2"/>
        <v>C</v>
      </c>
      <c r="T55" s="162">
        <f t="shared" si="3"/>
        <v>0</v>
      </c>
      <c r="U55" s="163">
        <f t="shared" si="4"/>
        <v>0</v>
      </c>
      <c r="V55" s="163">
        <f t="shared" si="5"/>
        <v>0</v>
      </c>
      <c r="W55" s="164">
        <f t="shared" si="6"/>
        <v>0</v>
      </c>
      <c r="X55" s="170">
        <f t="shared" si="17"/>
        <v>0</v>
      </c>
      <c r="Y55" s="171">
        <f t="shared" si="7"/>
        <v>11.229178632969557</v>
      </c>
      <c r="Z55" s="246"/>
      <c r="AA55" s="27">
        <v>32</v>
      </c>
      <c r="AB55" s="236">
        <f t="shared" si="8"/>
        <v>0</v>
      </c>
      <c r="AC55" s="237">
        <f t="shared" si="9"/>
        <v>0</v>
      </c>
      <c r="AD55" s="266">
        <f t="shared" si="10"/>
        <v>11.229178632969557</v>
      </c>
      <c r="AE55" s="78"/>
      <c r="AF55" s="251"/>
      <c r="AG55" s="78"/>
      <c r="AH55" s="251"/>
      <c r="AI55" s="78"/>
      <c r="AJ55" s="78"/>
      <c r="AK55" s="78"/>
      <c r="AU55" s="245">
        <v>32</v>
      </c>
      <c r="AV55" s="239">
        <f t="shared" si="11"/>
        <v>0</v>
      </c>
      <c r="AW55" s="30">
        <f t="shared" si="12"/>
        <v>0</v>
      </c>
      <c r="AX55" s="240" t="e">
        <f t="shared" si="13"/>
        <v>#DIV/0!</v>
      </c>
      <c r="AY55" s="296" t="e">
        <f t="shared" si="14"/>
        <v>#DIV/0!</v>
      </c>
    </row>
    <row r="56" spans="1:51" ht="14.25" customHeight="1" x14ac:dyDescent="0.2">
      <c r="A56" s="73"/>
      <c r="B56" s="68"/>
      <c r="C56" s="76"/>
      <c r="D56" s="34" t="str">
        <f t="shared" si="0"/>
        <v>C</v>
      </c>
      <c r="E56" s="79"/>
      <c r="F56" s="80"/>
      <c r="G56" s="80"/>
      <c r="H56" s="81"/>
      <c r="I56" s="82"/>
      <c r="J56" s="79"/>
      <c r="K56" s="80"/>
      <c r="L56" s="81"/>
      <c r="M56" s="83"/>
      <c r="N56" s="84"/>
      <c r="O56" s="81"/>
      <c r="P56" s="79">
        <f t="shared" si="15"/>
        <v>0</v>
      </c>
      <c r="Q56" s="85" t="str">
        <f t="shared" si="1"/>
        <v>C</v>
      </c>
      <c r="R56" s="80">
        <f t="shared" si="16"/>
        <v>0</v>
      </c>
      <c r="S56" s="86" t="str">
        <f t="shared" si="2"/>
        <v>C</v>
      </c>
      <c r="T56" s="79">
        <f t="shared" si="3"/>
        <v>0</v>
      </c>
      <c r="U56" s="80">
        <f t="shared" si="4"/>
        <v>0</v>
      </c>
      <c r="V56" s="80">
        <f t="shared" si="5"/>
        <v>0</v>
      </c>
      <c r="W56" s="81">
        <f t="shared" si="6"/>
        <v>0</v>
      </c>
      <c r="X56" s="87">
        <f t="shared" si="17"/>
        <v>0</v>
      </c>
      <c r="Y56" s="60">
        <f t="shared" si="7"/>
        <v>11.229178632969557</v>
      </c>
      <c r="Z56" s="246"/>
      <c r="AA56" s="27">
        <v>33</v>
      </c>
      <c r="AB56" s="236">
        <f t="shared" si="8"/>
        <v>0</v>
      </c>
      <c r="AC56" s="237">
        <f t="shared" si="9"/>
        <v>0</v>
      </c>
      <c r="AD56" s="266">
        <f t="shared" si="10"/>
        <v>11.229178632969557</v>
      </c>
      <c r="AE56" s="78"/>
      <c r="AF56" s="20"/>
      <c r="AG56" s="254"/>
      <c r="AH56" s="78"/>
      <c r="AI56" s="78"/>
      <c r="AJ56" s="78"/>
      <c r="AK56" s="78"/>
      <c r="AM56" s="254"/>
      <c r="AU56" s="245">
        <v>33</v>
      </c>
      <c r="AV56" s="239">
        <f t="shared" si="11"/>
        <v>0</v>
      </c>
      <c r="AW56" s="30">
        <f t="shared" si="12"/>
        <v>0</v>
      </c>
      <c r="AX56" s="240" t="e">
        <f t="shared" si="13"/>
        <v>#DIV/0!</v>
      </c>
      <c r="AY56" s="296" t="e">
        <f t="shared" si="14"/>
        <v>#DIV/0!</v>
      </c>
    </row>
    <row r="57" spans="1:51" ht="14.25" customHeight="1" x14ac:dyDescent="0.2">
      <c r="A57" s="158"/>
      <c r="B57" s="159"/>
      <c r="C57" s="160"/>
      <c r="D57" s="161" t="str">
        <f t="shared" si="0"/>
        <v>C</v>
      </c>
      <c r="E57" s="162"/>
      <c r="F57" s="163"/>
      <c r="G57" s="163"/>
      <c r="H57" s="164"/>
      <c r="I57" s="165"/>
      <c r="J57" s="162"/>
      <c r="K57" s="163"/>
      <c r="L57" s="164"/>
      <c r="M57" s="166"/>
      <c r="N57" s="167"/>
      <c r="O57" s="164"/>
      <c r="P57" s="162">
        <f t="shared" si="15"/>
        <v>0</v>
      </c>
      <c r="Q57" s="168" t="str">
        <f t="shared" si="1"/>
        <v>C</v>
      </c>
      <c r="R57" s="163">
        <f t="shared" si="16"/>
        <v>0</v>
      </c>
      <c r="S57" s="169" t="str">
        <f t="shared" si="2"/>
        <v>C</v>
      </c>
      <c r="T57" s="162">
        <f t="shared" si="3"/>
        <v>0</v>
      </c>
      <c r="U57" s="163">
        <f t="shared" si="4"/>
        <v>0</v>
      </c>
      <c r="V57" s="163">
        <f t="shared" si="5"/>
        <v>0</v>
      </c>
      <c r="W57" s="164">
        <f t="shared" si="6"/>
        <v>0</v>
      </c>
      <c r="X57" s="170">
        <f t="shared" si="17"/>
        <v>0</v>
      </c>
      <c r="Y57" s="171">
        <f t="shared" si="7"/>
        <v>11.229178632969557</v>
      </c>
      <c r="Z57" s="246"/>
      <c r="AA57" s="27">
        <v>34</v>
      </c>
      <c r="AB57" s="236">
        <f t="shared" si="8"/>
        <v>0</v>
      </c>
      <c r="AC57" s="237">
        <f t="shared" si="9"/>
        <v>0</v>
      </c>
      <c r="AD57" s="266">
        <f t="shared" si="10"/>
        <v>11.229178632969557</v>
      </c>
      <c r="AE57" s="78"/>
      <c r="AF57" s="20"/>
      <c r="AG57" s="20"/>
      <c r="AH57" s="20"/>
      <c r="AI57" s="20"/>
      <c r="AJ57" s="20"/>
      <c r="AK57" s="20"/>
      <c r="AU57" s="245">
        <v>34</v>
      </c>
      <c r="AV57" s="239">
        <f t="shared" si="11"/>
        <v>0</v>
      </c>
      <c r="AW57" s="30">
        <f t="shared" si="12"/>
        <v>0</v>
      </c>
      <c r="AX57" s="240" t="e">
        <f t="shared" si="13"/>
        <v>#DIV/0!</v>
      </c>
      <c r="AY57" s="296" t="e">
        <f t="shared" si="14"/>
        <v>#DIV/0!</v>
      </c>
    </row>
    <row r="58" spans="1:51" ht="14.25" customHeight="1" x14ac:dyDescent="0.2">
      <c r="A58" s="73"/>
      <c r="B58" s="68"/>
      <c r="C58" s="76"/>
      <c r="D58" s="34" t="str">
        <f t="shared" si="0"/>
        <v>C</v>
      </c>
      <c r="E58" s="79"/>
      <c r="F58" s="80"/>
      <c r="G58" s="80"/>
      <c r="H58" s="81"/>
      <c r="I58" s="82"/>
      <c r="J58" s="79"/>
      <c r="K58" s="80"/>
      <c r="L58" s="81"/>
      <c r="M58" s="83"/>
      <c r="N58" s="84"/>
      <c r="O58" s="81"/>
      <c r="P58" s="79">
        <f t="shared" si="15"/>
        <v>0</v>
      </c>
      <c r="Q58" s="85" t="str">
        <f t="shared" si="1"/>
        <v>C</v>
      </c>
      <c r="R58" s="80">
        <f t="shared" si="16"/>
        <v>0</v>
      </c>
      <c r="S58" s="86" t="str">
        <f t="shared" si="2"/>
        <v>C</v>
      </c>
      <c r="T58" s="79">
        <f t="shared" si="3"/>
        <v>0</v>
      </c>
      <c r="U58" s="80">
        <f t="shared" si="4"/>
        <v>0</v>
      </c>
      <c r="V58" s="80">
        <f t="shared" si="5"/>
        <v>0</v>
      </c>
      <c r="W58" s="81">
        <f t="shared" si="6"/>
        <v>0</v>
      </c>
      <c r="X58" s="87">
        <f t="shared" si="17"/>
        <v>0</v>
      </c>
      <c r="Y58" s="60">
        <f t="shared" si="7"/>
        <v>11.229178632969557</v>
      </c>
      <c r="Z58" s="246"/>
      <c r="AA58" s="27">
        <v>35</v>
      </c>
      <c r="AB58" s="236">
        <f t="shared" si="8"/>
        <v>0</v>
      </c>
      <c r="AC58" s="237">
        <f t="shared" si="9"/>
        <v>0</v>
      </c>
      <c r="AD58" s="266">
        <f t="shared" si="10"/>
        <v>11.229178632969557</v>
      </c>
      <c r="AE58" s="78"/>
      <c r="AF58" s="20"/>
      <c r="AG58" s="20"/>
      <c r="AH58" s="20"/>
      <c r="AI58" s="20"/>
      <c r="AJ58" s="20"/>
      <c r="AK58" s="20"/>
      <c r="AU58" s="245">
        <v>35</v>
      </c>
      <c r="AV58" s="239">
        <f t="shared" si="11"/>
        <v>0</v>
      </c>
      <c r="AW58" s="30">
        <f t="shared" si="12"/>
        <v>0</v>
      </c>
      <c r="AX58" s="240" t="e">
        <f t="shared" si="13"/>
        <v>#DIV/0!</v>
      </c>
      <c r="AY58" s="296" t="e">
        <f t="shared" si="14"/>
        <v>#DIV/0!</v>
      </c>
    </row>
    <row r="59" spans="1:51" ht="14.25" customHeight="1" x14ac:dyDescent="0.2">
      <c r="A59" s="158"/>
      <c r="B59" s="159"/>
      <c r="C59" s="160"/>
      <c r="D59" s="161" t="str">
        <f t="shared" si="0"/>
        <v>C</v>
      </c>
      <c r="E59" s="162"/>
      <c r="F59" s="163"/>
      <c r="G59" s="163"/>
      <c r="H59" s="164"/>
      <c r="I59" s="165"/>
      <c r="J59" s="162"/>
      <c r="K59" s="163"/>
      <c r="L59" s="164"/>
      <c r="M59" s="166"/>
      <c r="N59" s="167"/>
      <c r="O59" s="164"/>
      <c r="P59" s="162">
        <f t="shared" si="15"/>
        <v>0</v>
      </c>
      <c r="Q59" s="168" t="str">
        <f t="shared" si="1"/>
        <v>C</v>
      </c>
      <c r="R59" s="163">
        <f t="shared" si="16"/>
        <v>0</v>
      </c>
      <c r="S59" s="169" t="str">
        <f t="shared" si="2"/>
        <v>C</v>
      </c>
      <c r="T59" s="162">
        <f t="shared" si="3"/>
        <v>0</v>
      </c>
      <c r="U59" s="163">
        <f t="shared" si="4"/>
        <v>0</v>
      </c>
      <c r="V59" s="163">
        <f t="shared" si="5"/>
        <v>0</v>
      </c>
      <c r="W59" s="164">
        <f t="shared" si="6"/>
        <v>0</v>
      </c>
      <c r="X59" s="170">
        <f t="shared" si="17"/>
        <v>0</v>
      </c>
      <c r="Y59" s="171">
        <f t="shared" si="7"/>
        <v>11.229178632969557</v>
      </c>
      <c r="Z59" s="246"/>
      <c r="AA59" s="27">
        <v>36</v>
      </c>
      <c r="AB59" s="236">
        <f t="shared" si="8"/>
        <v>0</v>
      </c>
      <c r="AC59" s="237">
        <f t="shared" si="9"/>
        <v>0</v>
      </c>
      <c r="AD59" s="266">
        <f t="shared" si="10"/>
        <v>11.229178632969557</v>
      </c>
      <c r="AE59" s="78"/>
      <c r="AF59" s="78"/>
      <c r="AG59" s="78"/>
      <c r="AH59" s="78"/>
      <c r="AI59" s="78"/>
      <c r="AJ59" s="78"/>
      <c r="AK59" s="78"/>
      <c r="AU59" s="245">
        <v>36</v>
      </c>
      <c r="AV59" s="239">
        <f t="shared" si="11"/>
        <v>0</v>
      </c>
      <c r="AW59" s="30">
        <f t="shared" si="12"/>
        <v>0</v>
      </c>
      <c r="AX59" s="240" t="e">
        <f t="shared" si="13"/>
        <v>#DIV/0!</v>
      </c>
      <c r="AY59" s="296" t="e">
        <f t="shared" si="14"/>
        <v>#DIV/0!</v>
      </c>
    </row>
    <row r="60" spans="1:51" ht="14.25" customHeight="1" x14ac:dyDescent="0.2">
      <c r="A60" s="73"/>
      <c r="B60" s="68"/>
      <c r="C60" s="76"/>
      <c r="D60" s="34" t="str">
        <f t="shared" si="0"/>
        <v>C</v>
      </c>
      <c r="E60" s="79"/>
      <c r="F60" s="80"/>
      <c r="G60" s="80"/>
      <c r="H60" s="81"/>
      <c r="I60" s="82"/>
      <c r="J60" s="79"/>
      <c r="K60" s="80"/>
      <c r="L60" s="81"/>
      <c r="M60" s="83"/>
      <c r="N60" s="84"/>
      <c r="O60" s="81"/>
      <c r="P60" s="79">
        <f t="shared" si="15"/>
        <v>0</v>
      </c>
      <c r="Q60" s="85" t="str">
        <f t="shared" si="1"/>
        <v>C</v>
      </c>
      <c r="R60" s="80">
        <f t="shared" si="16"/>
        <v>0</v>
      </c>
      <c r="S60" s="86" t="str">
        <f t="shared" si="2"/>
        <v>C</v>
      </c>
      <c r="T60" s="79">
        <f t="shared" si="3"/>
        <v>0</v>
      </c>
      <c r="U60" s="80">
        <f t="shared" si="4"/>
        <v>0</v>
      </c>
      <c r="V60" s="80">
        <f t="shared" si="5"/>
        <v>0</v>
      </c>
      <c r="W60" s="81">
        <f t="shared" si="6"/>
        <v>0</v>
      </c>
      <c r="X60" s="87">
        <f t="shared" si="17"/>
        <v>0</v>
      </c>
      <c r="Y60" s="60">
        <f t="shared" si="7"/>
        <v>11.229178632969557</v>
      </c>
      <c r="Z60" s="246"/>
      <c r="AA60" s="27">
        <v>37</v>
      </c>
      <c r="AB60" s="236">
        <f t="shared" si="8"/>
        <v>0</v>
      </c>
      <c r="AC60" s="237">
        <f t="shared" si="9"/>
        <v>0</v>
      </c>
      <c r="AD60" s="266">
        <f t="shared" si="10"/>
        <v>11.229178632969557</v>
      </c>
      <c r="AE60" s="78"/>
      <c r="AF60" s="78"/>
      <c r="AG60" s="78"/>
      <c r="AH60" s="78"/>
      <c r="AI60" s="78"/>
      <c r="AJ60" s="78"/>
      <c r="AK60" s="78"/>
      <c r="AU60" s="245">
        <v>37</v>
      </c>
      <c r="AV60" s="239">
        <f t="shared" si="11"/>
        <v>0</v>
      </c>
      <c r="AW60" s="30">
        <f t="shared" si="12"/>
        <v>0</v>
      </c>
      <c r="AX60" s="240" t="e">
        <f t="shared" si="13"/>
        <v>#DIV/0!</v>
      </c>
      <c r="AY60" s="296" t="e">
        <f t="shared" si="14"/>
        <v>#DIV/0!</v>
      </c>
    </row>
    <row r="61" spans="1:51" ht="14.25" customHeight="1" x14ac:dyDescent="0.2">
      <c r="A61" s="158"/>
      <c r="B61" s="159"/>
      <c r="C61" s="160"/>
      <c r="D61" s="161" t="str">
        <f t="shared" si="0"/>
        <v>C</v>
      </c>
      <c r="E61" s="162"/>
      <c r="F61" s="163"/>
      <c r="G61" s="163"/>
      <c r="H61" s="164"/>
      <c r="I61" s="165"/>
      <c r="J61" s="162"/>
      <c r="K61" s="163"/>
      <c r="L61" s="164"/>
      <c r="M61" s="166"/>
      <c r="N61" s="167"/>
      <c r="O61" s="164"/>
      <c r="P61" s="162">
        <f t="shared" si="15"/>
        <v>0</v>
      </c>
      <c r="Q61" s="168" t="str">
        <f t="shared" si="1"/>
        <v>C</v>
      </c>
      <c r="R61" s="163">
        <f t="shared" si="16"/>
        <v>0</v>
      </c>
      <c r="S61" s="169" t="str">
        <f t="shared" si="2"/>
        <v>C</v>
      </c>
      <c r="T61" s="162">
        <f t="shared" si="3"/>
        <v>0</v>
      </c>
      <c r="U61" s="163">
        <f t="shared" si="4"/>
        <v>0</v>
      </c>
      <c r="V61" s="163">
        <f t="shared" si="5"/>
        <v>0</v>
      </c>
      <c r="W61" s="164">
        <f t="shared" si="6"/>
        <v>0</v>
      </c>
      <c r="X61" s="170">
        <f t="shared" si="17"/>
        <v>0</v>
      </c>
      <c r="Y61" s="171">
        <f t="shared" si="7"/>
        <v>11.229178632969557</v>
      </c>
      <c r="Z61" s="246"/>
      <c r="AA61" s="27">
        <v>38</v>
      </c>
      <c r="AB61" s="236">
        <f t="shared" si="8"/>
        <v>0</v>
      </c>
      <c r="AC61" s="237">
        <f t="shared" si="9"/>
        <v>0</v>
      </c>
      <c r="AD61" s="266">
        <f t="shared" si="10"/>
        <v>11.229178632969557</v>
      </c>
      <c r="AE61" s="78"/>
      <c r="AF61" s="78"/>
      <c r="AG61" s="78"/>
      <c r="AH61" s="78"/>
      <c r="AI61" s="78"/>
      <c r="AJ61" s="78"/>
      <c r="AK61" s="78"/>
      <c r="AU61" s="238">
        <v>38</v>
      </c>
      <c r="AV61" s="239">
        <f t="shared" si="11"/>
        <v>0</v>
      </c>
      <c r="AW61" s="30">
        <f t="shared" si="12"/>
        <v>0</v>
      </c>
      <c r="AX61" s="240" t="e">
        <f t="shared" si="13"/>
        <v>#DIV/0!</v>
      </c>
      <c r="AY61" s="296" t="e">
        <f t="shared" si="14"/>
        <v>#DIV/0!</v>
      </c>
    </row>
    <row r="62" spans="1:51" ht="14.25" customHeight="1" x14ac:dyDescent="0.2">
      <c r="A62" s="73"/>
      <c r="B62" s="68"/>
      <c r="C62" s="76"/>
      <c r="D62" s="34" t="str">
        <f t="shared" si="0"/>
        <v>C</v>
      </c>
      <c r="E62" s="79"/>
      <c r="F62" s="80"/>
      <c r="G62" s="80"/>
      <c r="H62" s="81"/>
      <c r="I62" s="82"/>
      <c r="J62" s="79"/>
      <c r="K62" s="80"/>
      <c r="L62" s="81"/>
      <c r="M62" s="83"/>
      <c r="N62" s="84"/>
      <c r="O62" s="81"/>
      <c r="P62" s="79">
        <f t="shared" si="15"/>
        <v>0</v>
      </c>
      <c r="Q62" s="85" t="str">
        <f t="shared" si="1"/>
        <v>C</v>
      </c>
      <c r="R62" s="80">
        <f t="shared" si="16"/>
        <v>0</v>
      </c>
      <c r="S62" s="86" t="str">
        <f t="shared" si="2"/>
        <v>C</v>
      </c>
      <c r="T62" s="79">
        <f t="shared" si="3"/>
        <v>0</v>
      </c>
      <c r="U62" s="80">
        <f t="shared" si="4"/>
        <v>0</v>
      </c>
      <c r="V62" s="80">
        <f t="shared" si="5"/>
        <v>0</v>
      </c>
      <c r="W62" s="81">
        <f t="shared" si="6"/>
        <v>0</v>
      </c>
      <c r="X62" s="87">
        <f t="shared" si="17"/>
        <v>0</v>
      </c>
      <c r="Y62" s="60">
        <f t="shared" si="7"/>
        <v>11.229178632969557</v>
      </c>
      <c r="Z62" s="246"/>
      <c r="AA62" s="27">
        <v>39</v>
      </c>
      <c r="AB62" s="236">
        <f t="shared" si="8"/>
        <v>0</v>
      </c>
      <c r="AC62" s="237">
        <f t="shared" si="9"/>
        <v>0</v>
      </c>
      <c r="AD62" s="266">
        <f t="shared" si="10"/>
        <v>11.229178632969557</v>
      </c>
      <c r="AE62" s="78"/>
      <c r="AF62" s="78"/>
      <c r="AG62" s="78"/>
      <c r="AH62" s="78"/>
      <c r="AI62" s="78"/>
      <c r="AJ62" s="78"/>
      <c r="AK62" s="78"/>
      <c r="AU62" s="245">
        <v>39</v>
      </c>
      <c r="AV62" s="239">
        <f t="shared" si="11"/>
        <v>0</v>
      </c>
      <c r="AW62" s="30">
        <f t="shared" si="12"/>
        <v>0</v>
      </c>
      <c r="AX62" s="240" t="e">
        <f t="shared" si="13"/>
        <v>#DIV/0!</v>
      </c>
      <c r="AY62" s="296" t="e">
        <f t="shared" si="14"/>
        <v>#DIV/0!</v>
      </c>
    </row>
    <row r="63" spans="1:51" ht="14.25" customHeight="1" thickBot="1" x14ac:dyDescent="0.25">
      <c r="A63" s="172"/>
      <c r="B63" s="173"/>
      <c r="C63" s="174"/>
      <c r="D63" s="161" t="str">
        <f t="shared" si="0"/>
        <v>C</v>
      </c>
      <c r="E63" s="175"/>
      <c r="F63" s="176"/>
      <c r="G63" s="176"/>
      <c r="H63" s="177"/>
      <c r="I63" s="178"/>
      <c r="J63" s="175"/>
      <c r="K63" s="176"/>
      <c r="L63" s="177"/>
      <c r="M63" s="179"/>
      <c r="N63" s="180"/>
      <c r="O63" s="177"/>
      <c r="P63" s="162">
        <f t="shared" si="15"/>
        <v>0</v>
      </c>
      <c r="Q63" s="168" t="str">
        <f t="shared" si="1"/>
        <v>C</v>
      </c>
      <c r="R63" s="163">
        <f t="shared" si="16"/>
        <v>0</v>
      </c>
      <c r="S63" s="169" t="str">
        <f t="shared" si="2"/>
        <v>C</v>
      </c>
      <c r="T63" s="162">
        <f t="shared" si="3"/>
        <v>0</v>
      </c>
      <c r="U63" s="163">
        <f t="shared" si="4"/>
        <v>0</v>
      </c>
      <c r="V63" s="163">
        <f t="shared" si="5"/>
        <v>0</v>
      </c>
      <c r="W63" s="164">
        <f t="shared" si="6"/>
        <v>0</v>
      </c>
      <c r="X63" s="170">
        <f t="shared" si="17"/>
        <v>0</v>
      </c>
      <c r="Y63" s="181">
        <f t="shared" si="7"/>
        <v>11.229178632969557</v>
      </c>
      <c r="Z63" s="246"/>
      <c r="AA63" s="72">
        <v>40</v>
      </c>
      <c r="AB63" s="270">
        <f t="shared" si="8"/>
        <v>0</v>
      </c>
      <c r="AC63" s="271">
        <f t="shared" si="9"/>
        <v>0</v>
      </c>
      <c r="AD63" s="272">
        <f t="shared" si="10"/>
        <v>11.229178632969557</v>
      </c>
      <c r="AE63" s="78"/>
      <c r="AF63" s="78"/>
      <c r="AG63" s="78"/>
      <c r="AH63" s="78"/>
      <c r="AI63" s="78"/>
      <c r="AJ63" s="78"/>
      <c r="AK63" s="78"/>
      <c r="AU63" s="71">
        <v>40</v>
      </c>
      <c r="AV63" s="275">
        <f t="shared" si="11"/>
        <v>0</v>
      </c>
      <c r="AW63" s="276">
        <f t="shared" si="12"/>
        <v>0</v>
      </c>
      <c r="AX63" s="278" t="e">
        <f t="shared" si="13"/>
        <v>#DIV/0!</v>
      </c>
      <c r="AY63" s="297" t="e">
        <f t="shared" si="14"/>
        <v>#DIV/0!</v>
      </c>
    </row>
    <row r="64" spans="1:51" ht="14.25" customHeight="1" x14ac:dyDescent="0.2">
      <c r="A64" s="400" t="s">
        <v>0</v>
      </c>
      <c r="B64" s="401"/>
      <c r="C64" s="288"/>
      <c r="D64" s="288"/>
      <c r="E64" s="145">
        <f t="shared" ref="E64:J64" si="18">SUM(E24:E63)</f>
        <v>0</v>
      </c>
      <c r="F64" s="95">
        <f t="shared" si="18"/>
        <v>0</v>
      </c>
      <c r="G64" s="95">
        <f t="shared" si="18"/>
        <v>0</v>
      </c>
      <c r="H64" s="96">
        <f t="shared" si="18"/>
        <v>0</v>
      </c>
      <c r="I64" s="97">
        <f t="shared" si="18"/>
        <v>0</v>
      </c>
      <c r="J64" s="98">
        <f t="shared" si="18"/>
        <v>0</v>
      </c>
      <c r="K64" s="99">
        <f t="shared" ref="K64:O64" si="19">SUM(K24:K63)</f>
        <v>0</v>
      </c>
      <c r="L64" s="100">
        <f t="shared" si="19"/>
        <v>0</v>
      </c>
      <c r="M64" s="94">
        <f t="shared" si="19"/>
        <v>0</v>
      </c>
      <c r="N64" s="95">
        <f t="shared" si="19"/>
        <v>0</v>
      </c>
      <c r="O64" s="96">
        <f t="shared" si="19"/>
        <v>0</v>
      </c>
      <c r="P64" s="284">
        <f>SUM(P24:P63)</f>
        <v>0</v>
      </c>
      <c r="Q64" s="144"/>
      <c r="R64" s="289">
        <f>SUM(R24:R63)</f>
        <v>0</v>
      </c>
      <c r="S64" s="144"/>
      <c r="T64" s="285">
        <f>SUM(T24:T63)</f>
        <v>0</v>
      </c>
      <c r="U64" s="99">
        <f t="shared" ref="U64:W64" si="20">SUM(U24:U63)</f>
        <v>0</v>
      </c>
      <c r="V64" s="99">
        <f t="shared" si="20"/>
        <v>0</v>
      </c>
      <c r="W64" s="100">
        <f t="shared" si="20"/>
        <v>0</v>
      </c>
      <c r="X64" s="101">
        <f>SUM(X24:X63)</f>
        <v>0</v>
      </c>
      <c r="Y64" s="429"/>
      <c r="Z64" s="246"/>
      <c r="AA64" s="54"/>
      <c r="AB64" s="78"/>
      <c r="AC64" s="78"/>
      <c r="AD64" s="78"/>
      <c r="AE64" s="262"/>
      <c r="AF64" s="78"/>
      <c r="AG64" s="78"/>
      <c r="AH64" s="78"/>
      <c r="AI64" s="78"/>
      <c r="AJ64" s="78"/>
      <c r="AK64" s="78"/>
    </row>
    <row r="65" spans="1:51" ht="14.25" customHeight="1" x14ac:dyDescent="0.2">
      <c r="A65" s="396" t="s">
        <v>1</v>
      </c>
      <c r="B65" s="397"/>
      <c r="C65" s="279" t="s">
        <v>21</v>
      </c>
      <c r="D65" s="332">
        <f>COUNTA(A24:A63)</f>
        <v>0</v>
      </c>
      <c r="E65" s="79">
        <f>E23*$D$65</f>
        <v>0</v>
      </c>
      <c r="F65" s="80">
        <f t="shared" ref="F65:X65" si="21">F23*$D$65</f>
        <v>0</v>
      </c>
      <c r="G65" s="80">
        <f t="shared" si="21"/>
        <v>0</v>
      </c>
      <c r="H65" s="81">
        <f t="shared" si="21"/>
        <v>0</v>
      </c>
      <c r="I65" s="79">
        <f t="shared" si="21"/>
        <v>0</v>
      </c>
      <c r="J65" s="79">
        <f t="shared" si="21"/>
        <v>0</v>
      </c>
      <c r="K65" s="80">
        <f t="shared" si="21"/>
        <v>0</v>
      </c>
      <c r="L65" s="81">
        <f t="shared" si="21"/>
        <v>0</v>
      </c>
      <c r="M65" s="79">
        <f t="shared" si="21"/>
        <v>0</v>
      </c>
      <c r="N65" s="80">
        <f t="shared" si="21"/>
        <v>0</v>
      </c>
      <c r="O65" s="81">
        <f t="shared" si="21"/>
        <v>0</v>
      </c>
      <c r="P65" s="82">
        <f t="shared" si="21"/>
        <v>0</v>
      </c>
      <c r="Q65" s="290"/>
      <c r="R65" s="151">
        <f t="shared" si="21"/>
        <v>0</v>
      </c>
      <c r="S65" s="290"/>
      <c r="T65" s="83">
        <f t="shared" si="21"/>
        <v>0</v>
      </c>
      <c r="U65" s="80">
        <f t="shared" si="21"/>
        <v>0</v>
      </c>
      <c r="V65" s="80">
        <f t="shared" si="21"/>
        <v>0</v>
      </c>
      <c r="W65" s="81">
        <f t="shared" si="21"/>
        <v>0</v>
      </c>
      <c r="X65" s="87">
        <f t="shared" si="21"/>
        <v>0</v>
      </c>
      <c r="Y65" s="430"/>
      <c r="AA65" s="453" t="s">
        <v>110</v>
      </c>
      <c r="AB65" s="453"/>
      <c r="AC65" s="453"/>
      <c r="AD65" s="453"/>
      <c r="AE65" s="262"/>
      <c r="AF65" s="20"/>
      <c r="AG65" s="20"/>
      <c r="AH65" s="20"/>
      <c r="AI65" s="20"/>
      <c r="AJ65" s="20"/>
      <c r="AK65" s="20"/>
      <c r="AU65" s="527" t="s">
        <v>112</v>
      </c>
      <c r="AV65" s="528"/>
      <c r="AW65" s="528"/>
      <c r="AX65" s="528"/>
      <c r="AY65" s="528"/>
    </row>
    <row r="66" spans="1:51" ht="14.25" customHeight="1" thickBot="1" x14ac:dyDescent="0.25">
      <c r="A66" s="398" t="s">
        <v>9</v>
      </c>
      <c r="B66" s="399"/>
      <c r="C66" s="29" t="s">
        <v>22</v>
      </c>
      <c r="D66" s="28"/>
      <c r="E66" s="102" t="e">
        <f>E64/E65*100</f>
        <v>#DIV/0!</v>
      </c>
      <c r="F66" s="102" t="e">
        <f>F64/F65*100</f>
        <v>#DIV/0!</v>
      </c>
      <c r="G66" s="103" t="e">
        <f t="shared" ref="G66:X66" si="22">G64/G65*100</f>
        <v>#DIV/0!</v>
      </c>
      <c r="H66" s="102" t="e">
        <f t="shared" si="22"/>
        <v>#DIV/0!</v>
      </c>
      <c r="I66" s="104" t="e">
        <f t="shared" si="22"/>
        <v>#DIV/0!</v>
      </c>
      <c r="J66" s="103" t="e">
        <f t="shared" si="22"/>
        <v>#DIV/0!</v>
      </c>
      <c r="K66" s="102" t="e">
        <f t="shared" si="22"/>
        <v>#DIV/0!</v>
      </c>
      <c r="L66" s="105" t="e">
        <f t="shared" si="22"/>
        <v>#DIV/0!</v>
      </c>
      <c r="M66" s="106" t="e">
        <f t="shared" si="22"/>
        <v>#DIV/0!</v>
      </c>
      <c r="N66" s="107" t="e">
        <f t="shared" si="22"/>
        <v>#DIV/0!</v>
      </c>
      <c r="O66" s="105" t="e">
        <f t="shared" si="22"/>
        <v>#DIV/0!</v>
      </c>
      <c r="P66" s="104" t="e">
        <f t="shared" si="22"/>
        <v>#DIV/0!</v>
      </c>
      <c r="Q66" s="291"/>
      <c r="R66" s="147" t="e">
        <f t="shared" si="22"/>
        <v>#DIV/0!</v>
      </c>
      <c r="S66" s="291"/>
      <c r="T66" s="106" t="e">
        <f>T64/T65*100</f>
        <v>#DIV/0!</v>
      </c>
      <c r="U66" s="102" t="e">
        <f t="shared" ref="U66:W66" si="23">U64/U65*100</f>
        <v>#DIV/0!</v>
      </c>
      <c r="V66" s="102" t="e">
        <f t="shared" si="23"/>
        <v>#DIV/0!</v>
      </c>
      <c r="W66" s="105" t="e">
        <f t="shared" si="23"/>
        <v>#DIV/0!</v>
      </c>
      <c r="X66" s="108" t="e">
        <f t="shared" si="22"/>
        <v>#DIV/0!</v>
      </c>
      <c r="Y66" s="430"/>
      <c r="AA66" s="453"/>
      <c r="AB66" s="453"/>
      <c r="AC66" s="453"/>
      <c r="AD66" s="453"/>
      <c r="AE66" s="262"/>
      <c r="AF66" s="20"/>
      <c r="AG66" s="20"/>
      <c r="AH66" s="20"/>
      <c r="AI66" s="20"/>
      <c r="AJ66" s="20"/>
      <c r="AK66" s="20"/>
      <c r="AU66" s="528"/>
      <c r="AV66" s="528"/>
      <c r="AW66" s="528"/>
      <c r="AX66" s="528"/>
      <c r="AY66" s="528"/>
    </row>
    <row r="67" spans="1:51" ht="13.8" thickBot="1" x14ac:dyDescent="0.25">
      <c r="A67" s="402" t="s">
        <v>64</v>
      </c>
      <c r="B67" s="403"/>
      <c r="C67" s="56" t="s">
        <v>22</v>
      </c>
      <c r="D67" s="55"/>
      <c r="E67" s="109">
        <v>75.2</v>
      </c>
      <c r="F67" s="110">
        <v>58.8</v>
      </c>
      <c r="G67" s="110">
        <v>69.3</v>
      </c>
      <c r="H67" s="111">
        <v>58.7</v>
      </c>
      <c r="I67" s="112">
        <v>88.7</v>
      </c>
      <c r="J67" s="113">
        <v>76.8</v>
      </c>
      <c r="K67" s="110">
        <v>76.2</v>
      </c>
      <c r="L67" s="111">
        <v>55.1</v>
      </c>
      <c r="M67" s="113">
        <v>62.7</v>
      </c>
      <c r="N67" s="110">
        <v>63.7</v>
      </c>
      <c r="O67" s="111">
        <v>53.3</v>
      </c>
      <c r="P67" s="112">
        <v>65.599999999999994</v>
      </c>
      <c r="Q67" s="114"/>
      <c r="R67" s="137">
        <v>68.3</v>
      </c>
      <c r="S67" s="114"/>
      <c r="T67" s="109">
        <v>65.599999999999994</v>
      </c>
      <c r="U67" s="110">
        <v>88.7</v>
      </c>
      <c r="V67" s="110">
        <v>69.400000000000006</v>
      </c>
      <c r="W67" s="111">
        <v>60.5</v>
      </c>
      <c r="X67" s="114">
        <v>67.5</v>
      </c>
      <c r="Y67" s="431"/>
      <c r="AA67" s="453"/>
      <c r="AB67" s="453"/>
      <c r="AC67" s="453"/>
      <c r="AD67" s="453"/>
      <c r="AE67" s="263"/>
      <c r="AF67" s="20"/>
      <c r="AG67" s="20"/>
      <c r="AH67" s="20"/>
      <c r="AI67" s="20"/>
      <c r="AJ67" s="20"/>
      <c r="AK67" s="20"/>
    </row>
    <row r="68" spans="1:51" x14ac:dyDescent="0.2">
      <c r="C68" s="37" t="s">
        <v>63</v>
      </c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61"/>
      <c r="Y68" s="61"/>
      <c r="AA68" s="264"/>
      <c r="AB68" s="263"/>
      <c r="AC68" s="263"/>
      <c r="AD68" s="263"/>
      <c r="AE68" s="263"/>
      <c r="AF68" s="20"/>
      <c r="AG68" s="20"/>
      <c r="AH68" s="20"/>
      <c r="AI68" s="20"/>
      <c r="AJ68" s="20"/>
      <c r="AK68" s="20"/>
    </row>
    <row r="69" spans="1:51" ht="7.5" customHeight="1" x14ac:dyDescent="0.2">
      <c r="AF69" s="20"/>
      <c r="AG69" s="20"/>
      <c r="AH69" s="20"/>
      <c r="AI69" s="20"/>
      <c r="AJ69" s="20"/>
      <c r="AK69" s="20"/>
    </row>
    <row r="70" spans="1:51" ht="7.5" customHeight="1" x14ac:dyDescent="0.2">
      <c r="B70" s="21" t="s">
        <v>12</v>
      </c>
      <c r="C70" s="404" t="s">
        <v>14</v>
      </c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21"/>
      <c r="AF70" s="20"/>
      <c r="AG70" s="20"/>
      <c r="AH70" s="20"/>
      <c r="AI70" s="20"/>
      <c r="AJ70" s="20"/>
      <c r="AK70" s="20"/>
    </row>
    <row r="71" spans="1:51" ht="7.5" customHeight="1" x14ac:dyDescent="0.2">
      <c r="B71" s="21"/>
      <c r="C71" s="404"/>
      <c r="D71" s="404"/>
      <c r="E71" s="404"/>
      <c r="F71" s="404"/>
      <c r="G71" s="404"/>
      <c r="H71" s="404"/>
      <c r="I71" s="404"/>
      <c r="J71" s="404"/>
      <c r="K71" s="404"/>
      <c r="L71" s="404"/>
      <c r="M71" s="404"/>
      <c r="N71" s="404"/>
      <c r="O71" s="21"/>
    </row>
    <row r="72" spans="1:51" ht="7.5" customHeight="1" x14ac:dyDescent="0.2">
      <c r="B72" s="21"/>
      <c r="C72" s="404"/>
      <c r="D72" s="404"/>
      <c r="E72" s="404"/>
      <c r="F72" s="404"/>
      <c r="G72" s="404"/>
      <c r="H72" s="404"/>
      <c r="I72" s="404"/>
      <c r="J72" s="404"/>
      <c r="K72" s="404"/>
      <c r="L72" s="404"/>
      <c r="M72" s="404"/>
      <c r="N72" s="404"/>
      <c r="O72" s="21"/>
    </row>
    <row r="73" spans="1:51" ht="7.5" customHeight="1" x14ac:dyDescent="0.2"/>
    <row r="74" spans="1:51" ht="7.5" customHeight="1" x14ac:dyDescent="0.2">
      <c r="O74" s="24"/>
      <c r="Q74" s="405" t="s">
        <v>16</v>
      </c>
      <c r="R74" s="405"/>
      <c r="S74" s="405"/>
      <c r="T74" s="405"/>
      <c r="U74" s="405"/>
      <c r="V74" s="405"/>
      <c r="W74" s="405"/>
      <c r="X74" s="405"/>
      <c r="Y74" s="57"/>
    </row>
    <row r="75" spans="1:51" ht="7.5" customHeight="1" x14ac:dyDescent="0.2">
      <c r="C75" s="20"/>
      <c r="Q75" s="405"/>
      <c r="R75" s="405"/>
      <c r="S75" s="405"/>
      <c r="T75" s="405"/>
      <c r="U75" s="405"/>
      <c r="V75" s="405"/>
      <c r="W75" s="405"/>
      <c r="X75" s="405"/>
      <c r="Y75" s="57"/>
    </row>
    <row r="76" spans="1:51" ht="8.25" customHeight="1" x14ac:dyDescent="0.15">
      <c r="C76" s="342" t="s">
        <v>37</v>
      </c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2"/>
      <c r="Q76" s="392" t="s">
        <v>34</v>
      </c>
      <c r="R76" s="392"/>
      <c r="S76" s="392"/>
      <c r="T76" s="392"/>
      <c r="U76" s="392"/>
      <c r="V76" s="392"/>
      <c r="W76" s="392"/>
      <c r="X76" s="392"/>
      <c r="Y76" s="58"/>
    </row>
    <row r="77" spans="1:51" ht="8.25" customHeight="1" x14ac:dyDescent="0.15"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  <c r="O77" s="342"/>
      <c r="P77" s="342"/>
      <c r="Q77" s="392"/>
      <c r="R77" s="392"/>
      <c r="S77" s="392"/>
      <c r="T77" s="392"/>
      <c r="U77" s="392"/>
      <c r="V77" s="392"/>
      <c r="W77" s="392"/>
      <c r="X77" s="392"/>
      <c r="Y77" s="58"/>
    </row>
    <row r="78" spans="1:51" ht="8.25" customHeight="1" x14ac:dyDescent="0.15"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92" t="s">
        <v>17</v>
      </c>
      <c r="R78" s="392"/>
      <c r="S78" s="392"/>
      <c r="T78" s="392"/>
      <c r="U78" s="392"/>
      <c r="V78" s="392"/>
      <c r="W78" s="392"/>
      <c r="X78" s="392"/>
      <c r="Y78" s="58"/>
    </row>
    <row r="79" spans="1:51" ht="8.25" customHeight="1" x14ac:dyDescent="0.2">
      <c r="O79" s="25"/>
      <c r="P79" s="25"/>
      <c r="Q79" s="392"/>
      <c r="R79" s="392"/>
      <c r="S79" s="392"/>
      <c r="T79" s="392"/>
      <c r="U79" s="392"/>
      <c r="V79" s="392"/>
      <c r="W79" s="392"/>
      <c r="X79" s="392"/>
      <c r="Y79" s="58"/>
    </row>
    <row r="80" spans="1:51" ht="8.25" customHeight="1" thickBot="1" x14ac:dyDescent="0.25">
      <c r="B80" s="1"/>
    </row>
    <row r="81" spans="1:25" ht="10.5" customHeight="1" x14ac:dyDescent="0.2">
      <c r="A81" s="380" t="s">
        <v>7</v>
      </c>
      <c r="B81" s="393" t="s">
        <v>25</v>
      </c>
      <c r="C81" s="22">
        <v>1</v>
      </c>
      <c r="D81" s="390" t="s">
        <v>27</v>
      </c>
      <c r="E81" s="382" t="s">
        <v>2</v>
      </c>
      <c r="F81" s="383"/>
      <c r="G81" s="383"/>
      <c r="H81" s="384"/>
      <c r="I81" s="382" t="s">
        <v>3</v>
      </c>
      <c r="J81" s="383"/>
      <c r="K81" s="383"/>
      <c r="L81" s="383"/>
      <c r="M81" s="383"/>
      <c r="N81" s="383"/>
      <c r="O81" s="384"/>
      <c r="P81" s="23">
        <v>2</v>
      </c>
      <c r="Q81" s="408" t="s">
        <v>29</v>
      </c>
      <c r="R81" s="22">
        <v>3</v>
      </c>
      <c r="S81" s="387" t="s">
        <v>29</v>
      </c>
      <c r="T81" s="432" t="s">
        <v>35</v>
      </c>
      <c r="U81" s="385" t="s">
        <v>31</v>
      </c>
      <c r="V81" s="385" t="s">
        <v>32</v>
      </c>
      <c r="W81" s="343" t="s">
        <v>33</v>
      </c>
      <c r="X81" s="345" t="s">
        <v>15</v>
      </c>
      <c r="Y81" s="53"/>
    </row>
    <row r="82" spans="1:25" ht="10.5" customHeight="1" x14ac:dyDescent="0.2">
      <c r="A82" s="381"/>
      <c r="B82" s="394"/>
      <c r="C82" s="348" t="s">
        <v>26</v>
      </c>
      <c r="D82" s="391"/>
      <c r="E82" s="351" t="s">
        <v>10</v>
      </c>
      <c r="F82" s="352"/>
      <c r="G82" s="352"/>
      <c r="H82" s="353"/>
      <c r="I82" s="360" t="s">
        <v>6</v>
      </c>
      <c r="J82" s="363" t="s">
        <v>4</v>
      </c>
      <c r="K82" s="364"/>
      <c r="L82" s="365"/>
      <c r="M82" s="372" t="s">
        <v>5</v>
      </c>
      <c r="N82" s="364"/>
      <c r="O82" s="365"/>
      <c r="P82" s="375" t="s">
        <v>28</v>
      </c>
      <c r="Q82" s="409"/>
      <c r="R82" s="377" t="s">
        <v>30</v>
      </c>
      <c r="S82" s="388"/>
      <c r="T82" s="433"/>
      <c r="U82" s="386"/>
      <c r="V82" s="386"/>
      <c r="W82" s="344"/>
      <c r="X82" s="346"/>
      <c r="Y82" s="53"/>
    </row>
    <row r="83" spans="1:25" ht="10.5" customHeight="1" x14ac:dyDescent="0.2">
      <c r="A83" s="381"/>
      <c r="B83" s="394"/>
      <c r="C83" s="349"/>
      <c r="D83" s="391"/>
      <c r="E83" s="354"/>
      <c r="F83" s="355"/>
      <c r="G83" s="355"/>
      <c r="H83" s="356"/>
      <c r="I83" s="361"/>
      <c r="J83" s="366"/>
      <c r="K83" s="367"/>
      <c r="L83" s="368"/>
      <c r="M83" s="373"/>
      <c r="N83" s="367"/>
      <c r="O83" s="368"/>
      <c r="P83" s="376"/>
      <c r="Q83" s="409"/>
      <c r="R83" s="378"/>
      <c r="S83" s="388"/>
      <c r="T83" s="433"/>
      <c r="U83" s="386"/>
      <c r="V83" s="386"/>
      <c r="W83" s="344"/>
      <c r="X83" s="346"/>
      <c r="Y83" s="53"/>
    </row>
    <row r="84" spans="1:25" ht="10.5" customHeight="1" x14ac:dyDescent="0.2">
      <c r="A84" s="381"/>
      <c r="B84" s="394"/>
      <c r="C84" s="349"/>
      <c r="D84" s="391"/>
      <c r="E84" s="354"/>
      <c r="F84" s="355"/>
      <c r="G84" s="355"/>
      <c r="H84" s="356"/>
      <c r="I84" s="361"/>
      <c r="J84" s="366"/>
      <c r="K84" s="367"/>
      <c r="L84" s="368"/>
      <c r="M84" s="373"/>
      <c r="N84" s="367"/>
      <c r="O84" s="368"/>
      <c r="P84" s="376"/>
      <c r="Q84" s="409"/>
      <c r="R84" s="378"/>
      <c r="S84" s="388"/>
      <c r="T84" s="433"/>
      <c r="U84" s="386"/>
      <c r="V84" s="386"/>
      <c r="W84" s="344"/>
      <c r="X84" s="346"/>
      <c r="Y84" s="53"/>
    </row>
    <row r="85" spans="1:25" ht="10.5" customHeight="1" x14ac:dyDescent="0.2">
      <c r="A85" s="381"/>
      <c r="B85" s="394"/>
      <c r="C85" s="349"/>
      <c r="D85" s="391"/>
      <c r="E85" s="354"/>
      <c r="F85" s="355"/>
      <c r="G85" s="355"/>
      <c r="H85" s="356"/>
      <c r="I85" s="361"/>
      <c r="J85" s="366"/>
      <c r="K85" s="367"/>
      <c r="L85" s="368"/>
      <c r="M85" s="373"/>
      <c r="N85" s="367"/>
      <c r="O85" s="368"/>
      <c r="P85" s="376"/>
      <c r="Q85" s="409"/>
      <c r="R85" s="378"/>
      <c r="S85" s="388"/>
      <c r="T85" s="433"/>
      <c r="U85" s="386"/>
      <c r="V85" s="386"/>
      <c r="W85" s="344"/>
      <c r="X85" s="346"/>
      <c r="Y85" s="53"/>
    </row>
    <row r="86" spans="1:25" ht="10.5" customHeight="1" x14ac:dyDescent="0.2">
      <c r="A86" s="381"/>
      <c r="B86" s="394"/>
      <c r="C86" s="349"/>
      <c r="D86" s="391"/>
      <c r="E86" s="357"/>
      <c r="F86" s="358"/>
      <c r="G86" s="358"/>
      <c r="H86" s="359"/>
      <c r="I86" s="362"/>
      <c r="J86" s="369"/>
      <c r="K86" s="370"/>
      <c r="L86" s="371"/>
      <c r="M86" s="374"/>
      <c r="N86" s="370"/>
      <c r="O86" s="371"/>
      <c r="P86" s="376"/>
      <c r="Q86" s="409"/>
      <c r="R86" s="378"/>
      <c r="S86" s="388"/>
      <c r="T86" s="433"/>
      <c r="U86" s="386"/>
      <c r="V86" s="386"/>
      <c r="W86" s="344"/>
      <c r="X86" s="346"/>
      <c r="Y86" s="53"/>
    </row>
    <row r="87" spans="1:25" ht="10.5" customHeight="1" x14ac:dyDescent="0.2">
      <c r="A87" s="381"/>
      <c r="B87" s="394"/>
      <c r="C87" s="349"/>
      <c r="D87" s="391"/>
      <c r="E87" s="301"/>
      <c r="F87" s="302"/>
      <c r="G87" s="302"/>
      <c r="H87" s="303"/>
      <c r="I87" s="304"/>
      <c r="J87" s="301"/>
      <c r="K87" s="302"/>
      <c r="L87" s="303"/>
      <c r="M87" s="306"/>
      <c r="N87" s="302"/>
      <c r="O87" s="303"/>
      <c r="P87" s="376"/>
      <c r="Q87" s="409"/>
      <c r="R87" s="378"/>
      <c r="S87" s="388"/>
      <c r="T87" s="433"/>
      <c r="U87" s="386"/>
      <c r="V87" s="386"/>
      <c r="W87" s="344"/>
      <c r="X87" s="346"/>
      <c r="Y87" s="53"/>
    </row>
    <row r="88" spans="1:25" ht="10.5" customHeight="1" x14ac:dyDescent="0.2">
      <c r="A88" s="381"/>
      <c r="B88" s="394"/>
      <c r="C88" s="349"/>
      <c r="D88" s="391"/>
      <c r="E88" s="333">
        <v>2</v>
      </c>
      <c r="F88" s="334">
        <v>3</v>
      </c>
      <c r="G88" s="334">
        <v>4</v>
      </c>
      <c r="H88" s="335">
        <v>5</v>
      </c>
      <c r="I88" s="339">
        <v>1</v>
      </c>
      <c r="J88" s="333">
        <v>6</v>
      </c>
      <c r="K88" s="334">
        <v>7</v>
      </c>
      <c r="L88" s="335">
        <v>8</v>
      </c>
      <c r="M88" s="333">
        <v>9</v>
      </c>
      <c r="N88" s="334">
        <v>10</v>
      </c>
      <c r="O88" s="335">
        <v>11</v>
      </c>
      <c r="P88" s="376"/>
      <c r="Q88" s="409"/>
      <c r="R88" s="378"/>
      <c r="S88" s="388"/>
      <c r="T88" s="433"/>
      <c r="U88" s="386"/>
      <c r="V88" s="386"/>
      <c r="W88" s="344"/>
      <c r="X88" s="346"/>
      <c r="Y88" s="53"/>
    </row>
    <row r="89" spans="1:25" ht="10.5" customHeight="1" x14ac:dyDescent="0.2">
      <c r="A89" s="381"/>
      <c r="B89" s="394"/>
      <c r="C89" s="349"/>
      <c r="D89" s="391"/>
      <c r="E89" s="333"/>
      <c r="F89" s="338"/>
      <c r="G89" s="338"/>
      <c r="H89" s="336"/>
      <c r="I89" s="339"/>
      <c r="J89" s="333"/>
      <c r="K89" s="334"/>
      <c r="L89" s="336"/>
      <c r="M89" s="337"/>
      <c r="N89" s="338"/>
      <c r="O89" s="336"/>
      <c r="P89" s="376"/>
      <c r="Q89" s="409"/>
      <c r="R89" s="378"/>
      <c r="S89" s="388"/>
      <c r="T89" s="433"/>
      <c r="U89" s="386"/>
      <c r="V89" s="386"/>
      <c r="W89" s="344"/>
      <c r="X89" s="346"/>
      <c r="Y89" s="53"/>
    </row>
    <row r="90" spans="1:25" ht="10.5" customHeight="1" x14ac:dyDescent="0.2">
      <c r="A90" s="381"/>
      <c r="B90" s="394"/>
      <c r="C90" s="350"/>
      <c r="D90" s="391"/>
      <c r="E90" s="298"/>
      <c r="F90" s="299"/>
      <c r="G90" s="299"/>
      <c r="H90" s="300"/>
      <c r="I90" s="305"/>
      <c r="J90" s="298"/>
      <c r="K90" s="299"/>
      <c r="L90" s="300"/>
      <c r="M90" s="307"/>
      <c r="N90" s="299"/>
      <c r="O90" s="300"/>
      <c r="P90" s="376"/>
      <c r="Q90" s="410"/>
      <c r="R90" s="379"/>
      <c r="S90" s="389"/>
      <c r="T90" s="433"/>
      <c r="U90" s="386"/>
      <c r="V90" s="386"/>
      <c r="W90" s="344"/>
      <c r="X90" s="347"/>
      <c r="Y90" s="53"/>
    </row>
    <row r="91" spans="1:25" ht="10.5" customHeight="1" x14ac:dyDescent="0.2">
      <c r="A91" s="381"/>
      <c r="B91" s="395"/>
      <c r="C91" s="2">
        <v>10</v>
      </c>
      <c r="D91" s="4"/>
      <c r="E91" s="5">
        <v>10</v>
      </c>
      <c r="F91" s="3">
        <v>10</v>
      </c>
      <c r="G91" s="3">
        <v>4</v>
      </c>
      <c r="H91" s="4">
        <v>6</v>
      </c>
      <c r="I91" s="27">
        <v>10</v>
      </c>
      <c r="J91" s="5">
        <v>8</v>
      </c>
      <c r="K91" s="3">
        <v>12</v>
      </c>
      <c r="L91" s="4">
        <v>10</v>
      </c>
      <c r="M91" s="10">
        <v>12</v>
      </c>
      <c r="N91" s="3">
        <v>10</v>
      </c>
      <c r="O91" s="4">
        <v>8</v>
      </c>
      <c r="P91" s="7">
        <v>30</v>
      </c>
      <c r="Q91" s="3"/>
      <c r="R91" s="6">
        <v>70</v>
      </c>
      <c r="S91" s="8"/>
      <c r="T91" s="5">
        <v>30</v>
      </c>
      <c r="U91" s="26">
        <v>10</v>
      </c>
      <c r="V91" s="3">
        <v>30</v>
      </c>
      <c r="W91" s="4">
        <v>30</v>
      </c>
      <c r="X91" s="9">
        <v>100</v>
      </c>
      <c r="Y91" s="54"/>
    </row>
    <row r="92" spans="1:25" ht="14.25" customHeight="1" x14ac:dyDescent="0.2">
      <c r="A92" s="32">
        <f>A24</f>
        <v>0</v>
      </c>
      <c r="B92" s="68">
        <f>B24</f>
        <v>0</v>
      </c>
      <c r="C92" s="76">
        <f>C24</f>
        <v>0</v>
      </c>
      <c r="D92" s="34" t="str">
        <f>D24</f>
        <v>C</v>
      </c>
      <c r="E92" s="115">
        <f>E24/$E$23*100</f>
        <v>0</v>
      </c>
      <c r="F92" s="116">
        <f>F24/$F$23*100</f>
        <v>0</v>
      </c>
      <c r="G92" s="116">
        <f>G24/$G$23*100</f>
        <v>0</v>
      </c>
      <c r="H92" s="117">
        <f>H24/$H$23*100</f>
        <v>0</v>
      </c>
      <c r="I92" s="118">
        <f>I24/$I$23*100</f>
        <v>0</v>
      </c>
      <c r="J92" s="115">
        <f>J24/$J$23*100</f>
        <v>0</v>
      </c>
      <c r="K92" s="116">
        <f>K24/$K$23*100</f>
        <v>0</v>
      </c>
      <c r="L92" s="117">
        <f>L24/$L$23*100</f>
        <v>0</v>
      </c>
      <c r="M92" s="119">
        <f>M24/$M$23*100</f>
        <v>0</v>
      </c>
      <c r="N92" s="120">
        <f>N24/$N$23*100</f>
        <v>0</v>
      </c>
      <c r="O92" s="117">
        <f>O24/$O$23*100</f>
        <v>0</v>
      </c>
      <c r="P92" s="121">
        <f>P24/$P$23*100</f>
        <v>0</v>
      </c>
      <c r="Q92" s="122" t="str">
        <f>Q24</f>
        <v>C</v>
      </c>
      <c r="R92" s="123">
        <f>R24/$R$23*100</f>
        <v>0</v>
      </c>
      <c r="S92" s="124" t="str">
        <f>S24</f>
        <v>C</v>
      </c>
      <c r="T92" s="121">
        <f>T24/$T$23*100</f>
        <v>0</v>
      </c>
      <c r="U92" s="123">
        <f>U24/$U$23*100</f>
        <v>0</v>
      </c>
      <c r="V92" s="123">
        <f>V24/$V$23*100</f>
        <v>0</v>
      </c>
      <c r="W92" s="125">
        <f>W24/$W$23*100</f>
        <v>0</v>
      </c>
      <c r="X92" s="126">
        <f>X24</f>
        <v>0</v>
      </c>
      <c r="Y92" s="62"/>
    </row>
    <row r="93" spans="1:25" ht="14.25" customHeight="1" x14ac:dyDescent="0.2">
      <c r="A93" s="182">
        <f t="shared" ref="A93:D131" si="24">A25</f>
        <v>0</v>
      </c>
      <c r="B93" s="159">
        <f t="shared" si="24"/>
        <v>0</v>
      </c>
      <c r="C93" s="160">
        <f t="shared" si="24"/>
        <v>0</v>
      </c>
      <c r="D93" s="161" t="str">
        <f t="shared" si="24"/>
        <v>C</v>
      </c>
      <c r="E93" s="183">
        <f t="shared" ref="E93:E131" si="25">E25/$E$23*100</f>
        <v>0</v>
      </c>
      <c r="F93" s="184">
        <f t="shared" ref="F93:F131" si="26">F25/$F$23*100</f>
        <v>0</v>
      </c>
      <c r="G93" s="184">
        <f t="shared" ref="G93:G131" si="27">G25/$G$23*100</f>
        <v>0</v>
      </c>
      <c r="H93" s="185">
        <f t="shared" ref="H93:H131" si="28">H25/$H$23*100</f>
        <v>0</v>
      </c>
      <c r="I93" s="186">
        <f t="shared" ref="I93:I131" si="29">I25/$I$23*100</f>
        <v>0</v>
      </c>
      <c r="J93" s="183">
        <f t="shared" ref="J93:J131" si="30">J25/$J$23*100</f>
        <v>0</v>
      </c>
      <c r="K93" s="184">
        <f t="shared" ref="K93:K131" si="31">K25/$K$23*100</f>
        <v>0</v>
      </c>
      <c r="L93" s="185">
        <f t="shared" ref="L93:L131" si="32">L25/$L$23*100</f>
        <v>0</v>
      </c>
      <c r="M93" s="187">
        <f t="shared" ref="M93:M131" si="33">M25/$M$23*100</f>
        <v>0</v>
      </c>
      <c r="N93" s="188">
        <f t="shared" ref="N93:N131" si="34">N25/$N$23*100</f>
        <v>0</v>
      </c>
      <c r="O93" s="185">
        <f t="shared" ref="O93:O131" si="35">O25/$O$23*100</f>
        <v>0</v>
      </c>
      <c r="P93" s="189">
        <f t="shared" ref="P93:P131" si="36">P25/$P$23*100</f>
        <v>0</v>
      </c>
      <c r="Q93" s="190" t="str">
        <f t="shared" ref="Q93:Q131" si="37">Q25</f>
        <v>C</v>
      </c>
      <c r="R93" s="191">
        <f t="shared" ref="R93:R131" si="38">R25/$R$23*100</f>
        <v>0</v>
      </c>
      <c r="S93" s="192" t="str">
        <f t="shared" ref="S93:S131" si="39">S25</f>
        <v>C</v>
      </c>
      <c r="T93" s="189">
        <f t="shared" ref="T93:T131" si="40">T25/$T$23*100</f>
        <v>0</v>
      </c>
      <c r="U93" s="191">
        <f t="shared" ref="U93:U131" si="41">U25/$U$23*100</f>
        <v>0</v>
      </c>
      <c r="V93" s="191">
        <f t="shared" ref="V93:V131" si="42">V25/$V$23*100</f>
        <v>0</v>
      </c>
      <c r="W93" s="193">
        <f t="shared" ref="W93:W131" si="43">W25/$W$23*100</f>
        <v>0</v>
      </c>
      <c r="X93" s="194">
        <f t="shared" ref="X93:X131" si="44">X25</f>
        <v>0</v>
      </c>
      <c r="Y93" s="62"/>
    </row>
    <row r="94" spans="1:25" ht="14.25" customHeight="1" x14ac:dyDescent="0.2">
      <c r="A94" s="32">
        <f t="shared" si="24"/>
        <v>0</v>
      </c>
      <c r="B94" s="68">
        <f t="shared" si="24"/>
        <v>0</v>
      </c>
      <c r="C94" s="76">
        <f t="shared" si="24"/>
        <v>0</v>
      </c>
      <c r="D94" s="34" t="str">
        <f t="shared" si="24"/>
        <v>C</v>
      </c>
      <c r="E94" s="115">
        <f t="shared" si="25"/>
        <v>0</v>
      </c>
      <c r="F94" s="116">
        <f t="shared" si="26"/>
        <v>0</v>
      </c>
      <c r="G94" s="116">
        <f t="shared" si="27"/>
        <v>0</v>
      </c>
      <c r="H94" s="117">
        <f t="shared" si="28"/>
        <v>0</v>
      </c>
      <c r="I94" s="118">
        <f t="shared" si="29"/>
        <v>0</v>
      </c>
      <c r="J94" s="115">
        <f t="shared" si="30"/>
        <v>0</v>
      </c>
      <c r="K94" s="116">
        <f t="shared" si="31"/>
        <v>0</v>
      </c>
      <c r="L94" s="117">
        <f t="shared" si="32"/>
        <v>0</v>
      </c>
      <c r="M94" s="119">
        <f t="shared" si="33"/>
        <v>0</v>
      </c>
      <c r="N94" s="120">
        <f t="shared" si="34"/>
        <v>0</v>
      </c>
      <c r="O94" s="117">
        <f t="shared" si="35"/>
        <v>0</v>
      </c>
      <c r="P94" s="121">
        <f t="shared" si="36"/>
        <v>0</v>
      </c>
      <c r="Q94" s="122" t="str">
        <f t="shared" si="37"/>
        <v>C</v>
      </c>
      <c r="R94" s="123">
        <f t="shared" si="38"/>
        <v>0</v>
      </c>
      <c r="S94" s="124" t="str">
        <f t="shared" si="39"/>
        <v>C</v>
      </c>
      <c r="T94" s="121">
        <f t="shared" si="40"/>
        <v>0</v>
      </c>
      <c r="U94" s="123">
        <f t="shared" si="41"/>
        <v>0</v>
      </c>
      <c r="V94" s="123">
        <f t="shared" si="42"/>
        <v>0</v>
      </c>
      <c r="W94" s="125">
        <f t="shared" si="43"/>
        <v>0</v>
      </c>
      <c r="X94" s="126">
        <f t="shared" si="44"/>
        <v>0</v>
      </c>
      <c r="Y94" s="62"/>
    </row>
    <row r="95" spans="1:25" ht="14.25" customHeight="1" x14ac:dyDescent="0.2">
      <c r="A95" s="182">
        <f t="shared" si="24"/>
        <v>0</v>
      </c>
      <c r="B95" s="159">
        <f t="shared" si="24"/>
        <v>0</v>
      </c>
      <c r="C95" s="160">
        <f t="shared" si="24"/>
        <v>0</v>
      </c>
      <c r="D95" s="161" t="str">
        <f t="shared" si="24"/>
        <v>C</v>
      </c>
      <c r="E95" s="183">
        <f t="shared" si="25"/>
        <v>0</v>
      </c>
      <c r="F95" s="184">
        <f t="shared" si="26"/>
        <v>0</v>
      </c>
      <c r="G95" s="184">
        <f t="shared" si="27"/>
        <v>0</v>
      </c>
      <c r="H95" s="185">
        <f t="shared" si="28"/>
        <v>0</v>
      </c>
      <c r="I95" s="186">
        <f t="shared" si="29"/>
        <v>0</v>
      </c>
      <c r="J95" s="183">
        <f t="shared" si="30"/>
        <v>0</v>
      </c>
      <c r="K95" s="184">
        <f t="shared" si="31"/>
        <v>0</v>
      </c>
      <c r="L95" s="185">
        <f t="shared" si="32"/>
        <v>0</v>
      </c>
      <c r="M95" s="187">
        <f t="shared" si="33"/>
        <v>0</v>
      </c>
      <c r="N95" s="188">
        <f t="shared" si="34"/>
        <v>0</v>
      </c>
      <c r="O95" s="185">
        <f t="shared" si="35"/>
        <v>0</v>
      </c>
      <c r="P95" s="189">
        <f t="shared" si="36"/>
        <v>0</v>
      </c>
      <c r="Q95" s="190" t="str">
        <f t="shared" si="37"/>
        <v>C</v>
      </c>
      <c r="R95" s="191">
        <f t="shared" si="38"/>
        <v>0</v>
      </c>
      <c r="S95" s="192" t="str">
        <f t="shared" si="39"/>
        <v>C</v>
      </c>
      <c r="T95" s="189">
        <f t="shared" si="40"/>
        <v>0</v>
      </c>
      <c r="U95" s="191">
        <f t="shared" si="41"/>
        <v>0</v>
      </c>
      <c r="V95" s="191">
        <f t="shared" si="42"/>
        <v>0</v>
      </c>
      <c r="W95" s="193">
        <f t="shared" si="43"/>
        <v>0</v>
      </c>
      <c r="X95" s="194">
        <f t="shared" si="44"/>
        <v>0</v>
      </c>
      <c r="Y95" s="62"/>
    </row>
    <row r="96" spans="1:25" ht="14.25" customHeight="1" x14ac:dyDescent="0.2">
      <c r="A96" s="32">
        <f t="shared" si="24"/>
        <v>0</v>
      </c>
      <c r="B96" s="68">
        <f t="shared" si="24"/>
        <v>0</v>
      </c>
      <c r="C96" s="76">
        <f t="shared" si="24"/>
        <v>0</v>
      </c>
      <c r="D96" s="34" t="str">
        <f t="shared" si="24"/>
        <v>C</v>
      </c>
      <c r="E96" s="115">
        <f t="shared" si="25"/>
        <v>0</v>
      </c>
      <c r="F96" s="116">
        <f t="shared" si="26"/>
        <v>0</v>
      </c>
      <c r="G96" s="116">
        <f t="shared" si="27"/>
        <v>0</v>
      </c>
      <c r="H96" s="117">
        <f t="shared" si="28"/>
        <v>0</v>
      </c>
      <c r="I96" s="118">
        <f t="shared" si="29"/>
        <v>0</v>
      </c>
      <c r="J96" s="115">
        <f t="shared" si="30"/>
        <v>0</v>
      </c>
      <c r="K96" s="116">
        <f t="shared" si="31"/>
        <v>0</v>
      </c>
      <c r="L96" s="117">
        <f t="shared" si="32"/>
        <v>0</v>
      </c>
      <c r="M96" s="119">
        <f t="shared" si="33"/>
        <v>0</v>
      </c>
      <c r="N96" s="120">
        <f t="shared" si="34"/>
        <v>0</v>
      </c>
      <c r="O96" s="117">
        <f t="shared" si="35"/>
        <v>0</v>
      </c>
      <c r="P96" s="121">
        <f t="shared" si="36"/>
        <v>0</v>
      </c>
      <c r="Q96" s="122" t="str">
        <f t="shared" si="37"/>
        <v>C</v>
      </c>
      <c r="R96" s="123">
        <f t="shared" si="38"/>
        <v>0</v>
      </c>
      <c r="S96" s="124" t="str">
        <f t="shared" si="39"/>
        <v>C</v>
      </c>
      <c r="T96" s="121">
        <f t="shared" si="40"/>
        <v>0</v>
      </c>
      <c r="U96" s="123">
        <f t="shared" si="41"/>
        <v>0</v>
      </c>
      <c r="V96" s="123">
        <f t="shared" si="42"/>
        <v>0</v>
      </c>
      <c r="W96" s="125">
        <f t="shared" si="43"/>
        <v>0</v>
      </c>
      <c r="X96" s="126">
        <f t="shared" si="44"/>
        <v>0</v>
      </c>
      <c r="Y96" s="62"/>
    </row>
    <row r="97" spans="1:25" ht="14.25" customHeight="1" x14ac:dyDescent="0.2">
      <c r="A97" s="182">
        <f t="shared" si="24"/>
        <v>0</v>
      </c>
      <c r="B97" s="159">
        <f t="shared" si="24"/>
        <v>0</v>
      </c>
      <c r="C97" s="160">
        <f t="shared" si="24"/>
        <v>0</v>
      </c>
      <c r="D97" s="161" t="str">
        <f t="shared" si="24"/>
        <v>C</v>
      </c>
      <c r="E97" s="183">
        <f t="shared" si="25"/>
        <v>0</v>
      </c>
      <c r="F97" s="184">
        <f t="shared" si="26"/>
        <v>0</v>
      </c>
      <c r="G97" s="184">
        <f t="shared" si="27"/>
        <v>0</v>
      </c>
      <c r="H97" s="185">
        <f t="shared" si="28"/>
        <v>0</v>
      </c>
      <c r="I97" s="186">
        <f t="shared" si="29"/>
        <v>0</v>
      </c>
      <c r="J97" s="183">
        <f t="shared" si="30"/>
        <v>0</v>
      </c>
      <c r="K97" s="184">
        <f t="shared" si="31"/>
        <v>0</v>
      </c>
      <c r="L97" s="185">
        <f t="shared" si="32"/>
        <v>0</v>
      </c>
      <c r="M97" s="187">
        <f t="shared" si="33"/>
        <v>0</v>
      </c>
      <c r="N97" s="188">
        <f t="shared" si="34"/>
        <v>0</v>
      </c>
      <c r="O97" s="185">
        <f t="shared" si="35"/>
        <v>0</v>
      </c>
      <c r="P97" s="189">
        <f t="shared" si="36"/>
        <v>0</v>
      </c>
      <c r="Q97" s="190" t="str">
        <f t="shared" si="37"/>
        <v>C</v>
      </c>
      <c r="R97" s="191">
        <f t="shared" si="38"/>
        <v>0</v>
      </c>
      <c r="S97" s="192" t="str">
        <f t="shared" si="39"/>
        <v>C</v>
      </c>
      <c r="T97" s="189">
        <f t="shared" si="40"/>
        <v>0</v>
      </c>
      <c r="U97" s="191">
        <f t="shared" si="41"/>
        <v>0</v>
      </c>
      <c r="V97" s="191">
        <f t="shared" si="42"/>
        <v>0</v>
      </c>
      <c r="W97" s="193">
        <f t="shared" si="43"/>
        <v>0</v>
      </c>
      <c r="X97" s="194">
        <f t="shared" si="44"/>
        <v>0</v>
      </c>
      <c r="Y97" s="62"/>
    </row>
    <row r="98" spans="1:25" ht="14.25" customHeight="1" x14ac:dyDescent="0.2">
      <c r="A98" s="32">
        <f t="shared" si="24"/>
        <v>0</v>
      </c>
      <c r="B98" s="68">
        <f t="shared" si="24"/>
        <v>0</v>
      </c>
      <c r="C98" s="76">
        <f t="shared" si="24"/>
        <v>0</v>
      </c>
      <c r="D98" s="34" t="str">
        <f t="shared" si="24"/>
        <v>C</v>
      </c>
      <c r="E98" s="115">
        <f t="shared" si="25"/>
        <v>0</v>
      </c>
      <c r="F98" s="116">
        <f t="shared" si="26"/>
        <v>0</v>
      </c>
      <c r="G98" s="116">
        <f t="shared" si="27"/>
        <v>0</v>
      </c>
      <c r="H98" s="117">
        <f t="shared" si="28"/>
        <v>0</v>
      </c>
      <c r="I98" s="118">
        <f t="shared" si="29"/>
        <v>0</v>
      </c>
      <c r="J98" s="115">
        <f t="shared" si="30"/>
        <v>0</v>
      </c>
      <c r="K98" s="116">
        <f t="shared" si="31"/>
        <v>0</v>
      </c>
      <c r="L98" s="117">
        <f t="shared" si="32"/>
        <v>0</v>
      </c>
      <c r="M98" s="119">
        <f t="shared" si="33"/>
        <v>0</v>
      </c>
      <c r="N98" s="120">
        <f t="shared" si="34"/>
        <v>0</v>
      </c>
      <c r="O98" s="117">
        <f t="shared" si="35"/>
        <v>0</v>
      </c>
      <c r="P98" s="121">
        <f t="shared" si="36"/>
        <v>0</v>
      </c>
      <c r="Q98" s="122" t="str">
        <f t="shared" si="37"/>
        <v>C</v>
      </c>
      <c r="R98" s="123">
        <f t="shared" si="38"/>
        <v>0</v>
      </c>
      <c r="S98" s="124" t="str">
        <f t="shared" si="39"/>
        <v>C</v>
      </c>
      <c r="T98" s="121">
        <f t="shared" si="40"/>
        <v>0</v>
      </c>
      <c r="U98" s="123">
        <f t="shared" si="41"/>
        <v>0</v>
      </c>
      <c r="V98" s="123">
        <f t="shared" si="42"/>
        <v>0</v>
      </c>
      <c r="W98" s="125">
        <f t="shared" si="43"/>
        <v>0</v>
      </c>
      <c r="X98" s="126">
        <f t="shared" si="44"/>
        <v>0</v>
      </c>
      <c r="Y98" s="62"/>
    </row>
    <row r="99" spans="1:25" ht="14.25" customHeight="1" x14ac:dyDescent="0.2">
      <c r="A99" s="182">
        <f t="shared" si="24"/>
        <v>0</v>
      </c>
      <c r="B99" s="159">
        <f t="shared" si="24"/>
        <v>0</v>
      </c>
      <c r="C99" s="160">
        <f t="shared" si="24"/>
        <v>0</v>
      </c>
      <c r="D99" s="161" t="str">
        <f t="shared" si="24"/>
        <v>C</v>
      </c>
      <c r="E99" s="183">
        <f t="shared" si="25"/>
        <v>0</v>
      </c>
      <c r="F99" s="184">
        <f t="shared" si="26"/>
        <v>0</v>
      </c>
      <c r="G99" s="184">
        <f t="shared" si="27"/>
        <v>0</v>
      </c>
      <c r="H99" s="185">
        <f t="shared" si="28"/>
        <v>0</v>
      </c>
      <c r="I99" s="186">
        <f t="shared" si="29"/>
        <v>0</v>
      </c>
      <c r="J99" s="183">
        <f t="shared" si="30"/>
        <v>0</v>
      </c>
      <c r="K99" s="184">
        <f t="shared" si="31"/>
        <v>0</v>
      </c>
      <c r="L99" s="185">
        <f t="shared" si="32"/>
        <v>0</v>
      </c>
      <c r="M99" s="187">
        <f t="shared" si="33"/>
        <v>0</v>
      </c>
      <c r="N99" s="188">
        <f t="shared" si="34"/>
        <v>0</v>
      </c>
      <c r="O99" s="185">
        <f t="shared" si="35"/>
        <v>0</v>
      </c>
      <c r="P99" s="189">
        <f t="shared" si="36"/>
        <v>0</v>
      </c>
      <c r="Q99" s="190" t="str">
        <f t="shared" si="37"/>
        <v>C</v>
      </c>
      <c r="R99" s="191">
        <f t="shared" si="38"/>
        <v>0</v>
      </c>
      <c r="S99" s="192" t="str">
        <f t="shared" si="39"/>
        <v>C</v>
      </c>
      <c r="T99" s="189">
        <f t="shared" si="40"/>
        <v>0</v>
      </c>
      <c r="U99" s="191">
        <f t="shared" si="41"/>
        <v>0</v>
      </c>
      <c r="V99" s="191">
        <f t="shared" si="42"/>
        <v>0</v>
      </c>
      <c r="W99" s="193">
        <f t="shared" si="43"/>
        <v>0</v>
      </c>
      <c r="X99" s="194">
        <f t="shared" si="44"/>
        <v>0</v>
      </c>
      <c r="Y99" s="62"/>
    </row>
    <row r="100" spans="1:25" ht="14.25" customHeight="1" x14ac:dyDescent="0.2">
      <c r="A100" s="32">
        <f t="shared" si="24"/>
        <v>0</v>
      </c>
      <c r="B100" s="68">
        <f t="shared" si="24"/>
        <v>0</v>
      </c>
      <c r="C100" s="76">
        <f t="shared" si="24"/>
        <v>0</v>
      </c>
      <c r="D100" s="34" t="str">
        <f t="shared" si="24"/>
        <v>C</v>
      </c>
      <c r="E100" s="115">
        <f t="shared" si="25"/>
        <v>0</v>
      </c>
      <c r="F100" s="116">
        <f t="shared" si="26"/>
        <v>0</v>
      </c>
      <c r="G100" s="116">
        <f t="shared" si="27"/>
        <v>0</v>
      </c>
      <c r="H100" s="117">
        <f t="shared" si="28"/>
        <v>0</v>
      </c>
      <c r="I100" s="118">
        <f t="shared" si="29"/>
        <v>0</v>
      </c>
      <c r="J100" s="115">
        <f t="shared" si="30"/>
        <v>0</v>
      </c>
      <c r="K100" s="116">
        <f t="shared" si="31"/>
        <v>0</v>
      </c>
      <c r="L100" s="117">
        <f t="shared" si="32"/>
        <v>0</v>
      </c>
      <c r="M100" s="119">
        <f t="shared" si="33"/>
        <v>0</v>
      </c>
      <c r="N100" s="120">
        <f t="shared" si="34"/>
        <v>0</v>
      </c>
      <c r="O100" s="117">
        <f t="shared" si="35"/>
        <v>0</v>
      </c>
      <c r="P100" s="121">
        <f t="shared" si="36"/>
        <v>0</v>
      </c>
      <c r="Q100" s="122" t="str">
        <f t="shared" si="37"/>
        <v>C</v>
      </c>
      <c r="R100" s="123">
        <f t="shared" si="38"/>
        <v>0</v>
      </c>
      <c r="S100" s="124" t="str">
        <f t="shared" si="39"/>
        <v>C</v>
      </c>
      <c r="T100" s="121">
        <f t="shared" si="40"/>
        <v>0</v>
      </c>
      <c r="U100" s="123">
        <f t="shared" si="41"/>
        <v>0</v>
      </c>
      <c r="V100" s="123">
        <f t="shared" si="42"/>
        <v>0</v>
      </c>
      <c r="W100" s="125">
        <f t="shared" si="43"/>
        <v>0</v>
      </c>
      <c r="X100" s="126">
        <f t="shared" si="44"/>
        <v>0</v>
      </c>
      <c r="Y100" s="62"/>
    </row>
    <row r="101" spans="1:25" ht="14.25" customHeight="1" x14ac:dyDescent="0.2">
      <c r="A101" s="182">
        <f t="shared" si="24"/>
        <v>0</v>
      </c>
      <c r="B101" s="159">
        <f t="shared" si="24"/>
        <v>0</v>
      </c>
      <c r="C101" s="160">
        <f t="shared" si="24"/>
        <v>0</v>
      </c>
      <c r="D101" s="161" t="str">
        <f t="shared" si="24"/>
        <v>C</v>
      </c>
      <c r="E101" s="183">
        <f t="shared" si="25"/>
        <v>0</v>
      </c>
      <c r="F101" s="184">
        <f t="shared" si="26"/>
        <v>0</v>
      </c>
      <c r="G101" s="184">
        <f t="shared" si="27"/>
        <v>0</v>
      </c>
      <c r="H101" s="185">
        <f t="shared" si="28"/>
        <v>0</v>
      </c>
      <c r="I101" s="186">
        <f t="shared" si="29"/>
        <v>0</v>
      </c>
      <c r="J101" s="183">
        <f t="shared" si="30"/>
        <v>0</v>
      </c>
      <c r="K101" s="184">
        <f t="shared" si="31"/>
        <v>0</v>
      </c>
      <c r="L101" s="185">
        <f t="shared" si="32"/>
        <v>0</v>
      </c>
      <c r="M101" s="187">
        <f t="shared" si="33"/>
        <v>0</v>
      </c>
      <c r="N101" s="188">
        <f t="shared" si="34"/>
        <v>0</v>
      </c>
      <c r="O101" s="185">
        <f t="shared" si="35"/>
        <v>0</v>
      </c>
      <c r="P101" s="189">
        <f t="shared" si="36"/>
        <v>0</v>
      </c>
      <c r="Q101" s="190" t="str">
        <f t="shared" si="37"/>
        <v>C</v>
      </c>
      <c r="R101" s="191">
        <f t="shared" si="38"/>
        <v>0</v>
      </c>
      <c r="S101" s="192" t="str">
        <f t="shared" si="39"/>
        <v>C</v>
      </c>
      <c r="T101" s="189">
        <f t="shared" si="40"/>
        <v>0</v>
      </c>
      <c r="U101" s="191">
        <f t="shared" si="41"/>
        <v>0</v>
      </c>
      <c r="V101" s="191">
        <f t="shared" si="42"/>
        <v>0</v>
      </c>
      <c r="W101" s="193">
        <f t="shared" si="43"/>
        <v>0</v>
      </c>
      <c r="X101" s="194">
        <f t="shared" si="44"/>
        <v>0</v>
      </c>
      <c r="Y101" s="62"/>
    </row>
    <row r="102" spans="1:25" ht="14.25" customHeight="1" x14ac:dyDescent="0.2">
      <c r="A102" s="32">
        <f t="shared" si="24"/>
        <v>0</v>
      </c>
      <c r="B102" s="68">
        <f t="shared" si="24"/>
        <v>0</v>
      </c>
      <c r="C102" s="76">
        <f t="shared" si="24"/>
        <v>0</v>
      </c>
      <c r="D102" s="34" t="str">
        <f t="shared" si="24"/>
        <v>C</v>
      </c>
      <c r="E102" s="115">
        <f t="shared" si="25"/>
        <v>0</v>
      </c>
      <c r="F102" s="116">
        <f t="shared" si="26"/>
        <v>0</v>
      </c>
      <c r="G102" s="116">
        <f t="shared" si="27"/>
        <v>0</v>
      </c>
      <c r="H102" s="117">
        <f t="shared" si="28"/>
        <v>0</v>
      </c>
      <c r="I102" s="118">
        <f t="shared" si="29"/>
        <v>0</v>
      </c>
      <c r="J102" s="115">
        <f t="shared" si="30"/>
        <v>0</v>
      </c>
      <c r="K102" s="116">
        <f t="shared" si="31"/>
        <v>0</v>
      </c>
      <c r="L102" s="117">
        <f t="shared" si="32"/>
        <v>0</v>
      </c>
      <c r="M102" s="119">
        <f t="shared" si="33"/>
        <v>0</v>
      </c>
      <c r="N102" s="120">
        <f t="shared" si="34"/>
        <v>0</v>
      </c>
      <c r="O102" s="117">
        <f t="shared" si="35"/>
        <v>0</v>
      </c>
      <c r="P102" s="121">
        <f t="shared" si="36"/>
        <v>0</v>
      </c>
      <c r="Q102" s="122" t="str">
        <f t="shared" si="37"/>
        <v>C</v>
      </c>
      <c r="R102" s="123">
        <f t="shared" si="38"/>
        <v>0</v>
      </c>
      <c r="S102" s="124" t="str">
        <f t="shared" si="39"/>
        <v>C</v>
      </c>
      <c r="T102" s="121">
        <f t="shared" si="40"/>
        <v>0</v>
      </c>
      <c r="U102" s="123">
        <f t="shared" si="41"/>
        <v>0</v>
      </c>
      <c r="V102" s="123">
        <f t="shared" si="42"/>
        <v>0</v>
      </c>
      <c r="W102" s="125">
        <f t="shared" si="43"/>
        <v>0</v>
      </c>
      <c r="X102" s="126">
        <f t="shared" si="44"/>
        <v>0</v>
      </c>
      <c r="Y102" s="62"/>
    </row>
    <row r="103" spans="1:25" ht="14.25" customHeight="1" x14ac:dyDescent="0.2">
      <c r="A103" s="182">
        <f t="shared" si="24"/>
        <v>0</v>
      </c>
      <c r="B103" s="159">
        <f t="shared" si="24"/>
        <v>0</v>
      </c>
      <c r="C103" s="160">
        <f t="shared" si="24"/>
        <v>0</v>
      </c>
      <c r="D103" s="161" t="str">
        <f t="shared" si="24"/>
        <v>C</v>
      </c>
      <c r="E103" s="183">
        <f t="shared" si="25"/>
        <v>0</v>
      </c>
      <c r="F103" s="184">
        <f t="shared" si="26"/>
        <v>0</v>
      </c>
      <c r="G103" s="184">
        <f t="shared" si="27"/>
        <v>0</v>
      </c>
      <c r="H103" s="185">
        <f t="shared" si="28"/>
        <v>0</v>
      </c>
      <c r="I103" s="186">
        <f t="shared" si="29"/>
        <v>0</v>
      </c>
      <c r="J103" s="183">
        <f t="shared" si="30"/>
        <v>0</v>
      </c>
      <c r="K103" s="184">
        <f t="shared" si="31"/>
        <v>0</v>
      </c>
      <c r="L103" s="185">
        <f t="shared" si="32"/>
        <v>0</v>
      </c>
      <c r="M103" s="187">
        <f t="shared" si="33"/>
        <v>0</v>
      </c>
      <c r="N103" s="188">
        <f t="shared" si="34"/>
        <v>0</v>
      </c>
      <c r="O103" s="185">
        <f t="shared" si="35"/>
        <v>0</v>
      </c>
      <c r="P103" s="189">
        <f t="shared" si="36"/>
        <v>0</v>
      </c>
      <c r="Q103" s="190" t="str">
        <f t="shared" si="37"/>
        <v>C</v>
      </c>
      <c r="R103" s="191">
        <f t="shared" si="38"/>
        <v>0</v>
      </c>
      <c r="S103" s="192" t="str">
        <f t="shared" si="39"/>
        <v>C</v>
      </c>
      <c r="T103" s="189">
        <f t="shared" si="40"/>
        <v>0</v>
      </c>
      <c r="U103" s="191">
        <f t="shared" si="41"/>
        <v>0</v>
      </c>
      <c r="V103" s="191">
        <f t="shared" si="42"/>
        <v>0</v>
      </c>
      <c r="W103" s="193">
        <f t="shared" si="43"/>
        <v>0</v>
      </c>
      <c r="X103" s="194">
        <f t="shared" si="44"/>
        <v>0</v>
      </c>
      <c r="Y103" s="62"/>
    </row>
    <row r="104" spans="1:25" ht="14.25" customHeight="1" x14ac:dyDescent="0.2">
      <c r="A104" s="32">
        <f t="shared" si="24"/>
        <v>0</v>
      </c>
      <c r="B104" s="68">
        <f t="shared" si="24"/>
        <v>0</v>
      </c>
      <c r="C104" s="76">
        <f t="shared" si="24"/>
        <v>0</v>
      </c>
      <c r="D104" s="34" t="str">
        <f t="shared" si="24"/>
        <v>C</v>
      </c>
      <c r="E104" s="115">
        <f t="shared" si="25"/>
        <v>0</v>
      </c>
      <c r="F104" s="116">
        <f t="shared" si="26"/>
        <v>0</v>
      </c>
      <c r="G104" s="116">
        <f t="shared" si="27"/>
        <v>0</v>
      </c>
      <c r="H104" s="117">
        <f t="shared" si="28"/>
        <v>0</v>
      </c>
      <c r="I104" s="118">
        <f t="shared" si="29"/>
        <v>0</v>
      </c>
      <c r="J104" s="115">
        <f t="shared" si="30"/>
        <v>0</v>
      </c>
      <c r="K104" s="116">
        <f t="shared" si="31"/>
        <v>0</v>
      </c>
      <c r="L104" s="117">
        <f t="shared" si="32"/>
        <v>0</v>
      </c>
      <c r="M104" s="119">
        <f t="shared" si="33"/>
        <v>0</v>
      </c>
      <c r="N104" s="120">
        <f t="shared" si="34"/>
        <v>0</v>
      </c>
      <c r="O104" s="117">
        <f t="shared" si="35"/>
        <v>0</v>
      </c>
      <c r="P104" s="121">
        <f t="shared" si="36"/>
        <v>0</v>
      </c>
      <c r="Q104" s="122" t="str">
        <f t="shared" si="37"/>
        <v>C</v>
      </c>
      <c r="R104" s="123">
        <f t="shared" si="38"/>
        <v>0</v>
      </c>
      <c r="S104" s="124" t="str">
        <f t="shared" si="39"/>
        <v>C</v>
      </c>
      <c r="T104" s="121">
        <f t="shared" si="40"/>
        <v>0</v>
      </c>
      <c r="U104" s="123">
        <f t="shared" si="41"/>
        <v>0</v>
      </c>
      <c r="V104" s="123">
        <f t="shared" si="42"/>
        <v>0</v>
      </c>
      <c r="W104" s="125">
        <f t="shared" si="43"/>
        <v>0</v>
      </c>
      <c r="X104" s="126">
        <f t="shared" si="44"/>
        <v>0</v>
      </c>
      <c r="Y104" s="62"/>
    </row>
    <row r="105" spans="1:25" ht="14.25" customHeight="1" x14ac:dyDescent="0.2">
      <c r="A105" s="182">
        <f t="shared" si="24"/>
        <v>0</v>
      </c>
      <c r="B105" s="159">
        <f t="shared" si="24"/>
        <v>0</v>
      </c>
      <c r="C105" s="160">
        <f t="shared" si="24"/>
        <v>0</v>
      </c>
      <c r="D105" s="161" t="str">
        <f t="shared" si="24"/>
        <v>C</v>
      </c>
      <c r="E105" s="183">
        <f t="shared" si="25"/>
        <v>0</v>
      </c>
      <c r="F105" s="184">
        <f t="shared" si="26"/>
        <v>0</v>
      </c>
      <c r="G105" s="184">
        <f t="shared" si="27"/>
        <v>0</v>
      </c>
      <c r="H105" s="185">
        <f t="shared" si="28"/>
        <v>0</v>
      </c>
      <c r="I105" s="186">
        <f t="shared" si="29"/>
        <v>0</v>
      </c>
      <c r="J105" s="183">
        <f t="shared" si="30"/>
        <v>0</v>
      </c>
      <c r="K105" s="184">
        <f t="shared" si="31"/>
        <v>0</v>
      </c>
      <c r="L105" s="185">
        <f t="shared" si="32"/>
        <v>0</v>
      </c>
      <c r="M105" s="187">
        <f t="shared" si="33"/>
        <v>0</v>
      </c>
      <c r="N105" s="188">
        <f t="shared" si="34"/>
        <v>0</v>
      </c>
      <c r="O105" s="185">
        <f t="shared" si="35"/>
        <v>0</v>
      </c>
      <c r="P105" s="189">
        <f t="shared" si="36"/>
        <v>0</v>
      </c>
      <c r="Q105" s="190" t="str">
        <f t="shared" si="37"/>
        <v>C</v>
      </c>
      <c r="R105" s="191">
        <f t="shared" si="38"/>
        <v>0</v>
      </c>
      <c r="S105" s="192" t="str">
        <f t="shared" si="39"/>
        <v>C</v>
      </c>
      <c r="T105" s="189">
        <f t="shared" si="40"/>
        <v>0</v>
      </c>
      <c r="U105" s="191">
        <f t="shared" si="41"/>
        <v>0</v>
      </c>
      <c r="V105" s="191">
        <f t="shared" si="42"/>
        <v>0</v>
      </c>
      <c r="W105" s="193">
        <f t="shared" si="43"/>
        <v>0</v>
      </c>
      <c r="X105" s="194">
        <f t="shared" si="44"/>
        <v>0</v>
      </c>
      <c r="Y105" s="62"/>
    </row>
    <row r="106" spans="1:25" ht="14.25" customHeight="1" x14ac:dyDescent="0.2">
      <c r="A106" s="32">
        <f t="shared" si="24"/>
        <v>0</v>
      </c>
      <c r="B106" s="68">
        <f t="shared" si="24"/>
        <v>0</v>
      </c>
      <c r="C106" s="76">
        <f t="shared" si="24"/>
        <v>0</v>
      </c>
      <c r="D106" s="34" t="str">
        <f t="shared" si="24"/>
        <v>C</v>
      </c>
      <c r="E106" s="115">
        <f t="shared" si="25"/>
        <v>0</v>
      </c>
      <c r="F106" s="116">
        <f t="shared" si="26"/>
        <v>0</v>
      </c>
      <c r="G106" s="116">
        <f t="shared" si="27"/>
        <v>0</v>
      </c>
      <c r="H106" s="117">
        <f t="shared" si="28"/>
        <v>0</v>
      </c>
      <c r="I106" s="118">
        <f t="shared" si="29"/>
        <v>0</v>
      </c>
      <c r="J106" s="115">
        <f t="shared" si="30"/>
        <v>0</v>
      </c>
      <c r="K106" s="116">
        <f t="shared" si="31"/>
        <v>0</v>
      </c>
      <c r="L106" s="117">
        <f t="shared" si="32"/>
        <v>0</v>
      </c>
      <c r="M106" s="119">
        <f t="shared" si="33"/>
        <v>0</v>
      </c>
      <c r="N106" s="120">
        <f t="shared" si="34"/>
        <v>0</v>
      </c>
      <c r="O106" s="117">
        <f t="shared" si="35"/>
        <v>0</v>
      </c>
      <c r="P106" s="121">
        <f t="shared" si="36"/>
        <v>0</v>
      </c>
      <c r="Q106" s="122" t="str">
        <f t="shared" si="37"/>
        <v>C</v>
      </c>
      <c r="R106" s="123">
        <f t="shared" si="38"/>
        <v>0</v>
      </c>
      <c r="S106" s="124" t="str">
        <f t="shared" si="39"/>
        <v>C</v>
      </c>
      <c r="T106" s="121">
        <f t="shared" si="40"/>
        <v>0</v>
      </c>
      <c r="U106" s="123">
        <f t="shared" si="41"/>
        <v>0</v>
      </c>
      <c r="V106" s="123">
        <f t="shared" si="42"/>
        <v>0</v>
      </c>
      <c r="W106" s="125">
        <f t="shared" si="43"/>
        <v>0</v>
      </c>
      <c r="X106" s="126">
        <f t="shared" si="44"/>
        <v>0</v>
      </c>
      <c r="Y106" s="62"/>
    </row>
    <row r="107" spans="1:25" ht="14.25" customHeight="1" x14ac:dyDescent="0.2">
      <c r="A107" s="182">
        <f t="shared" si="24"/>
        <v>0</v>
      </c>
      <c r="B107" s="159">
        <f t="shared" si="24"/>
        <v>0</v>
      </c>
      <c r="C107" s="160">
        <f t="shared" si="24"/>
        <v>0</v>
      </c>
      <c r="D107" s="161" t="str">
        <f t="shared" si="24"/>
        <v>C</v>
      </c>
      <c r="E107" s="183">
        <f t="shared" si="25"/>
        <v>0</v>
      </c>
      <c r="F107" s="184">
        <f t="shared" si="26"/>
        <v>0</v>
      </c>
      <c r="G107" s="184">
        <f t="shared" si="27"/>
        <v>0</v>
      </c>
      <c r="H107" s="185">
        <f t="shared" si="28"/>
        <v>0</v>
      </c>
      <c r="I107" s="186">
        <f t="shared" si="29"/>
        <v>0</v>
      </c>
      <c r="J107" s="183">
        <f t="shared" si="30"/>
        <v>0</v>
      </c>
      <c r="K107" s="184">
        <f t="shared" si="31"/>
        <v>0</v>
      </c>
      <c r="L107" s="185">
        <f t="shared" si="32"/>
        <v>0</v>
      </c>
      <c r="M107" s="187">
        <f t="shared" si="33"/>
        <v>0</v>
      </c>
      <c r="N107" s="188">
        <f t="shared" si="34"/>
        <v>0</v>
      </c>
      <c r="O107" s="185">
        <f t="shared" si="35"/>
        <v>0</v>
      </c>
      <c r="P107" s="189">
        <f t="shared" si="36"/>
        <v>0</v>
      </c>
      <c r="Q107" s="190" t="str">
        <f t="shared" si="37"/>
        <v>C</v>
      </c>
      <c r="R107" s="191">
        <f t="shared" si="38"/>
        <v>0</v>
      </c>
      <c r="S107" s="192" t="str">
        <f t="shared" si="39"/>
        <v>C</v>
      </c>
      <c r="T107" s="189">
        <f t="shared" si="40"/>
        <v>0</v>
      </c>
      <c r="U107" s="191">
        <f t="shared" si="41"/>
        <v>0</v>
      </c>
      <c r="V107" s="191">
        <f t="shared" si="42"/>
        <v>0</v>
      </c>
      <c r="W107" s="193">
        <f t="shared" si="43"/>
        <v>0</v>
      </c>
      <c r="X107" s="194">
        <f t="shared" si="44"/>
        <v>0</v>
      </c>
      <c r="Y107" s="62"/>
    </row>
    <row r="108" spans="1:25" ht="14.25" customHeight="1" x14ac:dyDescent="0.2">
      <c r="A108" s="32">
        <f t="shared" si="24"/>
        <v>0</v>
      </c>
      <c r="B108" s="68">
        <f t="shared" si="24"/>
        <v>0</v>
      </c>
      <c r="C108" s="76">
        <f t="shared" si="24"/>
        <v>0</v>
      </c>
      <c r="D108" s="34" t="str">
        <f t="shared" si="24"/>
        <v>C</v>
      </c>
      <c r="E108" s="115">
        <f t="shared" si="25"/>
        <v>0</v>
      </c>
      <c r="F108" s="116">
        <f t="shared" si="26"/>
        <v>0</v>
      </c>
      <c r="G108" s="116">
        <f t="shared" si="27"/>
        <v>0</v>
      </c>
      <c r="H108" s="117">
        <f t="shared" si="28"/>
        <v>0</v>
      </c>
      <c r="I108" s="118">
        <f t="shared" si="29"/>
        <v>0</v>
      </c>
      <c r="J108" s="115">
        <f t="shared" si="30"/>
        <v>0</v>
      </c>
      <c r="K108" s="116">
        <f t="shared" si="31"/>
        <v>0</v>
      </c>
      <c r="L108" s="117">
        <f t="shared" si="32"/>
        <v>0</v>
      </c>
      <c r="M108" s="119">
        <f t="shared" si="33"/>
        <v>0</v>
      </c>
      <c r="N108" s="120">
        <f t="shared" si="34"/>
        <v>0</v>
      </c>
      <c r="O108" s="117">
        <f t="shared" si="35"/>
        <v>0</v>
      </c>
      <c r="P108" s="121">
        <f t="shared" si="36"/>
        <v>0</v>
      </c>
      <c r="Q108" s="122" t="str">
        <f t="shared" si="37"/>
        <v>C</v>
      </c>
      <c r="R108" s="123">
        <f t="shared" si="38"/>
        <v>0</v>
      </c>
      <c r="S108" s="124" t="str">
        <f t="shared" si="39"/>
        <v>C</v>
      </c>
      <c r="T108" s="121">
        <f t="shared" si="40"/>
        <v>0</v>
      </c>
      <c r="U108" s="123">
        <f t="shared" si="41"/>
        <v>0</v>
      </c>
      <c r="V108" s="123">
        <f t="shared" si="42"/>
        <v>0</v>
      </c>
      <c r="W108" s="125">
        <f t="shared" si="43"/>
        <v>0</v>
      </c>
      <c r="X108" s="126">
        <f t="shared" si="44"/>
        <v>0</v>
      </c>
      <c r="Y108" s="62"/>
    </row>
    <row r="109" spans="1:25" ht="14.25" customHeight="1" x14ac:dyDescent="0.2">
      <c r="A109" s="182">
        <f t="shared" si="24"/>
        <v>0</v>
      </c>
      <c r="B109" s="159">
        <f t="shared" si="24"/>
        <v>0</v>
      </c>
      <c r="C109" s="160">
        <f t="shared" si="24"/>
        <v>0</v>
      </c>
      <c r="D109" s="161" t="str">
        <f t="shared" si="24"/>
        <v>C</v>
      </c>
      <c r="E109" s="183">
        <f t="shared" si="25"/>
        <v>0</v>
      </c>
      <c r="F109" s="184">
        <f t="shared" si="26"/>
        <v>0</v>
      </c>
      <c r="G109" s="184">
        <f t="shared" si="27"/>
        <v>0</v>
      </c>
      <c r="H109" s="185">
        <f t="shared" si="28"/>
        <v>0</v>
      </c>
      <c r="I109" s="186">
        <f t="shared" si="29"/>
        <v>0</v>
      </c>
      <c r="J109" s="183">
        <f t="shared" si="30"/>
        <v>0</v>
      </c>
      <c r="K109" s="184">
        <f t="shared" si="31"/>
        <v>0</v>
      </c>
      <c r="L109" s="185">
        <f t="shared" si="32"/>
        <v>0</v>
      </c>
      <c r="M109" s="187">
        <f t="shared" si="33"/>
        <v>0</v>
      </c>
      <c r="N109" s="188">
        <f t="shared" si="34"/>
        <v>0</v>
      </c>
      <c r="O109" s="185">
        <f t="shared" si="35"/>
        <v>0</v>
      </c>
      <c r="P109" s="189">
        <f t="shared" si="36"/>
        <v>0</v>
      </c>
      <c r="Q109" s="190" t="str">
        <f t="shared" si="37"/>
        <v>C</v>
      </c>
      <c r="R109" s="191">
        <f t="shared" si="38"/>
        <v>0</v>
      </c>
      <c r="S109" s="192" t="str">
        <f t="shared" si="39"/>
        <v>C</v>
      </c>
      <c r="T109" s="189">
        <f t="shared" si="40"/>
        <v>0</v>
      </c>
      <c r="U109" s="191">
        <f t="shared" si="41"/>
        <v>0</v>
      </c>
      <c r="V109" s="191">
        <f t="shared" si="42"/>
        <v>0</v>
      </c>
      <c r="W109" s="193">
        <f t="shared" si="43"/>
        <v>0</v>
      </c>
      <c r="X109" s="194">
        <f t="shared" si="44"/>
        <v>0</v>
      </c>
      <c r="Y109" s="62"/>
    </row>
    <row r="110" spans="1:25" ht="14.25" customHeight="1" x14ac:dyDescent="0.2">
      <c r="A110" s="32">
        <f t="shared" si="24"/>
        <v>0</v>
      </c>
      <c r="B110" s="68">
        <f t="shared" si="24"/>
        <v>0</v>
      </c>
      <c r="C110" s="76">
        <f t="shared" si="24"/>
        <v>0</v>
      </c>
      <c r="D110" s="34" t="str">
        <f t="shared" si="24"/>
        <v>C</v>
      </c>
      <c r="E110" s="115">
        <f t="shared" si="25"/>
        <v>0</v>
      </c>
      <c r="F110" s="116">
        <f t="shared" si="26"/>
        <v>0</v>
      </c>
      <c r="G110" s="116">
        <f t="shared" si="27"/>
        <v>0</v>
      </c>
      <c r="H110" s="117">
        <f t="shared" si="28"/>
        <v>0</v>
      </c>
      <c r="I110" s="118">
        <f t="shared" si="29"/>
        <v>0</v>
      </c>
      <c r="J110" s="115">
        <f t="shared" si="30"/>
        <v>0</v>
      </c>
      <c r="K110" s="116">
        <f t="shared" si="31"/>
        <v>0</v>
      </c>
      <c r="L110" s="117">
        <f t="shared" si="32"/>
        <v>0</v>
      </c>
      <c r="M110" s="119">
        <f t="shared" si="33"/>
        <v>0</v>
      </c>
      <c r="N110" s="120">
        <f t="shared" si="34"/>
        <v>0</v>
      </c>
      <c r="O110" s="117">
        <f t="shared" si="35"/>
        <v>0</v>
      </c>
      <c r="P110" s="121">
        <f t="shared" si="36"/>
        <v>0</v>
      </c>
      <c r="Q110" s="122" t="str">
        <f t="shared" si="37"/>
        <v>C</v>
      </c>
      <c r="R110" s="123">
        <f t="shared" si="38"/>
        <v>0</v>
      </c>
      <c r="S110" s="124" t="str">
        <f t="shared" si="39"/>
        <v>C</v>
      </c>
      <c r="T110" s="121">
        <f t="shared" si="40"/>
        <v>0</v>
      </c>
      <c r="U110" s="123">
        <f t="shared" si="41"/>
        <v>0</v>
      </c>
      <c r="V110" s="123">
        <f t="shared" si="42"/>
        <v>0</v>
      </c>
      <c r="W110" s="125">
        <f t="shared" si="43"/>
        <v>0</v>
      </c>
      <c r="X110" s="126">
        <f t="shared" si="44"/>
        <v>0</v>
      </c>
      <c r="Y110" s="62"/>
    </row>
    <row r="111" spans="1:25" ht="14.25" customHeight="1" x14ac:dyDescent="0.2">
      <c r="A111" s="182">
        <f t="shared" si="24"/>
        <v>0</v>
      </c>
      <c r="B111" s="159">
        <f t="shared" si="24"/>
        <v>0</v>
      </c>
      <c r="C111" s="160">
        <f t="shared" si="24"/>
        <v>0</v>
      </c>
      <c r="D111" s="161" t="str">
        <f t="shared" si="24"/>
        <v>C</v>
      </c>
      <c r="E111" s="183">
        <f t="shared" si="25"/>
        <v>0</v>
      </c>
      <c r="F111" s="184">
        <f t="shared" si="26"/>
        <v>0</v>
      </c>
      <c r="G111" s="184">
        <f t="shared" si="27"/>
        <v>0</v>
      </c>
      <c r="H111" s="185">
        <f t="shared" si="28"/>
        <v>0</v>
      </c>
      <c r="I111" s="186">
        <f t="shared" si="29"/>
        <v>0</v>
      </c>
      <c r="J111" s="183">
        <f t="shared" si="30"/>
        <v>0</v>
      </c>
      <c r="K111" s="184">
        <f t="shared" si="31"/>
        <v>0</v>
      </c>
      <c r="L111" s="185">
        <f t="shared" si="32"/>
        <v>0</v>
      </c>
      <c r="M111" s="187">
        <f t="shared" si="33"/>
        <v>0</v>
      </c>
      <c r="N111" s="188">
        <f t="shared" si="34"/>
        <v>0</v>
      </c>
      <c r="O111" s="185">
        <f t="shared" si="35"/>
        <v>0</v>
      </c>
      <c r="P111" s="189">
        <f t="shared" si="36"/>
        <v>0</v>
      </c>
      <c r="Q111" s="190" t="str">
        <f t="shared" si="37"/>
        <v>C</v>
      </c>
      <c r="R111" s="191">
        <f t="shared" si="38"/>
        <v>0</v>
      </c>
      <c r="S111" s="192" t="str">
        <f t="shared" si="39"/>
        <v>C</v>
      </c>
      <c r="T111" s="189">
        <f t="shared" si="40"/>
        <v>0</v>
      </c>
      <c r="U111" s="191">
        <f t="shared" si="41"/>
        <v>0</v>
      </c>
      <c r="V111" s="191">
        <f t="shared" si="42"/>
        <v>0</v>
      </c>
      <c r="W111" s="193">
        <f t="shared" si="43"/>
        <v>0</v>
      </c>
      <c r="X111" s="194">
        <f t="shared" si="44"/>
        <v>0</v>
      </c>
      <c r="Y111" s="62"/>
    </row>
    <row r="112" spans="1:25" ht="14.25" customHeight="1" x14ac:dyDescent="0.2">
      <c r="A112" s="32">
        <f t="shared" si="24"/>
        <v>0</v>
      </c>
      <c r="B112" s="68">
        <f t="shared" si="24"/>
        <v>0</v>
      </c>
      <c r="C112" s="76">
        <f t="shared" si="24"/>
        <v>0</v>
      </c>
      <c r="D112" s="34" t="str">
        <f t="shared" si="24"/>
        <v>C</v>
      </c>
      <c r="E112" s="115">
        <f t="shared" si="25"/>
        <v>0</v>
      </c>
      <c r="F112" s="116">
        <f t="shared" si="26"/>
        <v>0</v>
      </c>
      <c r="G112" s="116">
        <f t="shared" si="27"/>
        <v>0</v>
      </c>
      <c r="H112" s="117">
        <f t="shared" si="28"/>
        <v>0</v>
      </c>
      <c r="I112" s="118">
        <f t="shared" si="29"/>
        <v>0</v>
      </c>
      <c r="J112" s="115">
        <f t="shared" si="30"/>
        <v>0</v>
      </c>
      <c r="K112" s="116">
        <f t="shared" si="31"/>
        <v>0</v>
      </c>
      <c r="L112" s="117">
        <f t="shared" si="32"/>
        <v>0</v>
      </c>
      <c r="M112" s="119">
        <f t="shared" si="33"/>
        <v>0</v>
      </c>
      <c r="N112" s="120">
        <f t="shared" si="34"/>
        <v>0</v>
      </c>
      <c r="O112" s="117">
        <f t="shared" si="35"/>
        <v>0</v>
      </c>
      <c r="P112" s="121">
        <f t="shared" si="36"/>
        <v>0</v>
      </c>
      <c r="Q112" s="122" t="str">
        <f t="shared" si="37"/>
        <v>C</v>
      </c>
      <c r="R112" s="123">
        <f t="shared" si="38"/>
        <v>0</v>
      </c>
      <c r="S112" s="124" t="str">
        <f t="shared" si="39"/>
        <v>C</v>
      </c>
      <c r="T112" s="121">
        <f t="shared" si="40"/>
        <v>0</v>
      </c>
      <c r="U112" s="123">
        <f t="shared" si="41"/>
        <v>0</v>
      </c>
      <c r="V112" s="123">
        <f t="shared" si="42"/>
        <v>0</v>
      </c>
      <c r="W112" s="125">
        <f t="shared" si="43"/>
        <v>0</v>
      </c>
      <c r="X112" s="126">
        <f t="shared" si="44"/>
        <v>0</v>
      </c>
      <c r="Y112" s="62"/>
    </row>
    <row r="113" spans="1:25" ht="14.25" customHeight="1" x14ac:dyDescent="0.2">
      <c r="A113" s="182">
        <f t="shared" si="24"/>
        <v>0</v>
      </c>
      <c r="B113" s="159">
        <f t="shared" si="24"/>
        <v>0</v>
      </c>
      <c r="C113" s="160">
        <f t="shared" si="24"/>
        <v>0</v>
      </c>
      <c r="D113" s="161" t="str">
        <f t="shared" si="24"/>
        <v>C</v>
      </c>
      <c r="E113" s="183">
        <f t="shared" si="25"/>
        <v>0</v>
      </c>
      <c r="F113" s="184">
        <f t="shared" si="26"/>
        <v>0</v>
      </c>
      <c r="G113" s="184">
        <f t="shared" si="27"/>
        <v>0</v>
      </c>
      <c r="H113" s="185">
        <f t="shared" si="28"/>
        <v>0</v>
      </c>
      <c r="I113" s="186">
        <f t="shared" si="29"/>
        <v>0</v>
      </c>
      <c r="J113" s="183">
        <f t="shared" si="30"/>
        <v>0</v>
      </c>
      <c r="K113" s="184">
        <f t="shared" si="31"/>
        <v>0</v>
      </c>
      <c r="L113" s="185">
        <f t="shared" si="32"/>
        <v>0</v>
      </c>
      <c r="M113" s="187">
        <f t="shared" si="33"/>
        <v>0</v>
      </c>
      <c r="N113" s="188">
        <f t="shared" si="34"/>
        <v>0</v>
      </c>
      <c r="O113" s="185">
        <f t="shared" si="35"/>
        <v>0</v>
      </c>
      <c r="P113" s="189">
        <f t="shared" si="36"/>
        <v>0</v>
      </c>
      <c r="Q113" s="190" t="str">
        <f t="shared" si="37"/>
        <v>C</v>
      </c>
      <c r="R113" s="191">
        <f t="shared" si="38"/>
        <v>0</v>
      </c>
      <c r="S113" s="192" t="str">
        <f t="shared" si="39"/>
        <v>C</v>
      </c>
      <c r="T113" s="189">
        <f t="shared" si="40"/>
        <v>0</v>
      </c>
      <c r="U113" s="191">
        <f t="shared" si="41"/>
        <v>0</v>
      </c>
      <c r="V113" s="191">
        <f t="shared" si="42"/>
        <v>0</v>
      </c>
      <c r="W113" s="193">
        <f t="shared" si="43"/>
        <v>0</v>
      </c>
      <c r="X113" s="194">
        <f t="shared" si="44"/>
        <v>0</v>
      </c>
      <c r="Y113" s="62"/>
    </row>
    <row r="114" spans="1:25" ht="14.25" customHeight="1" x14ac:dyDescent="0.2">
      <c r="A114" s="32">
        <f t="shared" si="24"/>
        <v>0</v>
      </c>
      <c r="B114" s="68">
        <f t="shared" si="24"/>
        <v>0</v>
      </c>
      <c r="C114" s="76">
        <f t="shared" si="24"/>
        <v>0</v>
      </c>
      <c r="D114" s="34" t="str">
        <f t="shared" si="24"/>
        <v>C</v>
      </c>
      <c r="E114" s="115">
        <f t="shared" si="25"/>
        <v>0</v>
      </c>
      <c r="F114" s="116">
        <f t="shared" si="26"/>
        <v>0</v>
      </c>
      <c r="G114" s="116">
        <f t="shared" si="27"/>
        <v>0</v>
      </c>
      <c r="H114" s="117">
        <f t="shared" si="28"/>
        <v>0</v>
      </c>
      <c r="I114" s="118">
        <f t="shared" si="29"/>
        <v>0</v>
      </c>
      <c r="J114" s="115">
        <f t="shared" si="30"/>
        <v>0</v>
      </c>
      <c r="K114" s="116">
        <f t="shared" si="31"/>
        <v>0</v>
      </c>
      <c r="L114" s="117">
        <f t="shared" si="32"/>
        <v>0</v>
      </c>
      <c r="M114" s="119">
        <f t="shared" si="33"/>
        <v>0</v>
      </c>
      <c r="N114" s="120">
        <f t="shared" si="34"/>
        <v>0</v>
      </c>
      <c r="O114" s="117">
        <f t="shared" si="35"/>
        <v>0</v>
      </c>
      <c r="P114" s="121">
        <f t="shared" si="36"/>
        <v>0</v>
      </c>
      <c r="Q114" s="122" t="str">
        <f t="shared" si="37"/>
        <v>C</v>
      </c>
      <c r="R114" s="123">
        <f t="shared" si="38"/>
        <v>0</v>
      </c>
      <c r="S114" s="124" t="str">
        <f t="shared" si="39"/>
        <v>C</v>
      </c>
      <c r="T114" s="121">
        <f t="shared" si="40"/>
        <v>0</v>
      </c>
      <c r="U114" s="123">
        <f t="shared" si="41"/>
        <v>0</v>
      </c>
      <c r="V114" s="123">
        <f t="shared" si="42"/>
        <v>0</v>
      </c>
      <c r="W114" s="125">
        <f t="shared" si="43"/>
        <v>0</v>
      </c>
      <c r="X114" s="126">
        <f t="shared" si="44"/>
        <v>0</v>
      </c>
      <c r="Y114" s="62"/>
    </row>
    <row r="115" spans="1:25" ht="14.25" customHeight="1" x14ac:dyDescent="0.2">
      <c r="A115" s="182">
        <f t="shared" si="24"/>
        <v>0</v>
      </c>
      <c r="B115" s="159">
        <f t="shared" si="24"/>
        <v>0</v>
      </c>
      <c r="C115" s="160">
        <f t="shared" si="24"/>
        <v>0</v>
      </c>
      <c r="D115" s="161" t="str">
        <f t="shared" si="24"/>
        <v>C</v>
      </c>
      <c r="E115" s="183">
        <f t="shared" si="25"/>
        <v>0</v>
      </c>
      <c r="F115" s="184">
        <f t="shared" si="26"/>
        <v>0</v>
      </c>
      <c r="G115" s="184">
        <f t="shared" si="27"/>
        <v>0</v>
      </c>
      <c r="H115" s="185">
        <f t="shared" si="28"/>
        <v>0</v>
      </c>
      <c r="I115" s="186">
        <f t="shared" si="29"/>
        <v>0</v>
      </c>
      <c r="J115" s="183">
        <f t="shared" si="30"/>
        <v>0</v>
      </c>
      <c r="K115" s="184">
        <f t="shared" si="31"/>
        <v>0</v>
      </c>
      <c r="L115" s="185">
        <f t="shared" si="32"/>
        <v>0</v>
      </c>
      <c r="M115" s="187">
        <f t="shared" si="33"/>
        <v>0</v>
      </c>
      <c r="N115" s="188">
        <f t="shared" si="34"/>
        <v>0</v>
      </c>
      <c r="O115" s="185">
        <f t="shared" si="35"/>
        <v>0</v>
      </c>
      <c r="P115" s="189">
        <f t="shared" si="36"/>
        <v>0</v>
      </c>
      <c r="Q115" s="190" t="str">
        <f t="shared" si="37"/>
        <v>C</v>
      </c>
      <c r="R115" s="191">
        <f t="shared" si="38"/>
        <v>0</v>
      </c>
      <c r="S115" s="192" t="str">
        <f t="shared" si="39"/>
        <v>C</v>
      </c>
      <c r="T115" s="189">
        <f t="shared" si="40"/>
        <v>0</v>
      </c>
      <c r="U115" s="191">
        <f t="shared" si="41"/>
        <v>0</v>
      </c>
      <c r="V115" s="191">
        <f t="shared" si="42"/>
        <v>0</v>
      </c>
      <c r="W115" s="193">
        <f t="shared" si="43"/>
        <v>0</v>
      </c>
      <c r="X115" s="194">
        <f t="shared" si="44"/>
        <v>0</v>
      </c>
      <c r="Y115" s="62"/>
    </row>
    <row r="116" spans="1:25" ht="14.25" customHeight="1" x14ac:dyDescent="0.2">
      <c r="A116" s="32">
        <f t="shared" si="24"/>
        <v>0</v>
      </c>
      <c r="B116" s="68">
        <f t="shared" si="24"/>
        <v>0</v>
      </c>
      <c r="C116" s="76">
        <f t="shared" si="24"/>
        <v>0</v>
      </c>
      <c r="D116" s="34" t="str">
        <f t="shared" si="24"/>
        <v>C</v>
      </c>
      <c r="E116" s="115">
        <f t="shared" si="25"/>
        <v>0</v>
      </c>
      <c r="F116" s="116">
        <f t="shared" si="26"/>
        <v>0</v>
      </c>
      <c r="G116" s="116">
        <f t="shared" si="27"/>
        <v>0</v>
      </c>
      <c r="H116" s="117">
        <f t="shared" si="28"/>
        <v>0</v>
      </c>
      <c r="I116" s="118">
        <f t="shared" si="29"/>
        <v>0</v>
      </c>
      <c r="J116" s="115">
        <f t="shared" si="30"/>
        <v>0</v>
      </c>
      <c r="K116" s="116">
        <f t="shared" si="31"/>
        <v>0</v>
      </c>
      <c r="L116" s="117">
        <f t="shared" si="32"/>
        <v>0</v>
      </c>
      <c r="M116" s="119">
        <f t="shared" si="33"/>
        <v>0</v>
      </c>
      <c r="N116" s="120">
        <f t="shared" si="34"/>
        <v>0</v>
      </c>
      <c r="O116" s="117">
        <f t="shared" si="35"/>
        <v>0</v>
      </c>
      <c r="P116" s="121">
        <f t="shared" si="36"/>
        <v>0</v>
      </c>
      <c r="Q116" s="122" t="str">
        <f t="shared" si="37"/>
        <v>C</v>
      </c>
      <c r="R116" s="123">
        <f t="shared" si="38"/>
        <v>0</v>
      </c>
      <c r="S116" s="124" t="str">
        <f t="shared" si="39"/>
        <v>C</v>
      </c>
      <c r="T116" s="121">
        <f t="shared" si="40"/>
        <v>0</v>
      </c>
      <c r="U116" s="123">
        <f t="shared" si="41"/>
        <v>0</v>
      </c>
      <c r="V116" s="123">
        <f t="shared" si="42"/>
        <v>0</v>
      </c>
      <c r="W116" s="125">
        <f t="shared" si="43"/>
        <v>0</v>
      </c>
      <c r="X116" s="126">
        <f t="shared" si="44"/>
        <v>0</v>
      </c>
      <c r="Y116" s="62"/>
    </row>
    <row r="117" spans="1:25" ht="14.25" customHeight="1" x14ac:dyDescent="0.2">
      <c r="A117" s="182">
        <f t="shared" si="24"/>
        <v>0</v>
      </c>
      <c r="B117" s="159">
        <f t="shared" si="24"/>
        <v>0</v>
      </c>
      <c r="C117" s="160">
        <f t="shared" si="24"/>
        <v>0</v>
      </c>
      <c r="D117" s="161" t="str">
        <f t="shared" si="24"/>
        <v>C</v>
      </c>
      <c r="E117" s="183">
        <f t="shared" si="25"/>
        <v>0</v>
      </c>
      <c r="F117" s="184">
        <f t="shared" si="26"/>
        <v>0</v>
      </c>
      <c r="G117" s="184">
        <f t="shared" si="27"/>
        <v>0</v>
      </c>
      <c r="H117" s="185">
        <f t="shared" si="28"/>
        <v>0</v>
      </c>
      <c r="I117" s="186">
        <f t="shared" si="29"/>
        <v>0</v>
      </c>
      <c r="J117" s="183">
        <f t="shared" si="30"/>
        <v>0</v>
      </c>
      <c r="K117" s="184">
        <f t="shared" si="31"/>
        <v>0</v>
      </c>
      <c r="L117" s="185">
        <f t="shared" si="32"/>
        <v>0</v>
      </c>
      <c r="M117" s="187">
        <f t="shared" si="33"/>
        <v>0</v>
      </c>
      <c r="N117" s="188">
        <f t="shared" si="34"/>
        <v>0</v>
      </c>
      <c r="O117" s="185">
        <f t="shared" si="35"/>
        <v>0</v>
      </c>
      <c r="P117" s="189">
        <f t="shared" si="36"/>
        <v>0</v>
      </c>
      <c r="Q117" s="190" t="str">
        <f t="shared" si="37"/>
        <v>C</v>
      </c>
      <c r="R117" s="191">
        <f t="shared" si="38"/>
        <v>0</v>
      </c>
      <c r="S117" s="192" t="str">
        <f t="shared" si="39"/>
        <v>C</v>
      </c>
      <c r="T117" s="189">
        <f t="shared" si="40"/>
        <v>0</v>
      </c>
      <c r="U117" s="191">
        <f t="shared" si="41"/>
        <v>0</v>
      </c>
      <c r="V117" s="191">
        <f t="shared" si="42"/>
        <v>0</v>
      </c>
      <c r="W117" s="193">
        <f t="shared" si="43"/>
        <v>0</v>
      </c>
      <c r="X117" s="194">
        <f t="shared" si="44"/>
        <v>0</v>
      </c>
      <c r="Y117" s="62"/>
    </row>
    <row r="118" spans="1:25" ht="14.25" customHeight="1" x14ac:dyDescent="0.2">
      <c r="A118" s="32">
        <f t="shared" si="24"/>
        <v>0</v>
      </c>
      <c r="B118" s="68">
        <f t="shared" si="24"/>
        <v>0</v>
      </c>
      <c r="C118" s="76">
        <f t="shared" si="24"/>
        <v>0</v>
      </c>
      <c r="D118" s="34" t="str">
        <f t="shared" si="24"/>
        <v>C</v>
      </c>
      <c r="E118" s="115">
        <f t="shared" si="25"/>
        <v>0</v>
      </c>
      <c r="F118" s="116">
        <f t="shared" si="26"/>
        <v>0</v>
      </c>
      <c r="G118" s="116">
        <f t="shared" si="27"/>
        <v>0</v>
      </c>
      <c r="H118" s="117">
        <f t="shared" si="28"/>
        <v>0</v>
      </c>
      <c r="I118" s="118">
        <f t="shared" si="29"/>
        <v>0</v>
      </c>
      <c r="J118" s="115">
        <f t="shared" si="30"/>
        <v>0</v>
      </c>
      <c r="K118" s="116">
        <f t="shared" si="31"/>
        <v>0</v>
      </c>
      <c r="L118" s="117">
        <f t="shared" si="32"/>
        <v>0</v>
      </c>
      <c r="M118" s="119">
        <f t="shared" si="33"/>
        <v>0</v>
      </c>
      <c r="N118" s="120">
        <f t="shared" si="34"/>
        <v>0</v>
      </c>
      <c r="O118" s="117">
        <f t="shared" si="35"/>
        <v>0</v>
      </c>
      <c r="P118" s="121">
        <f t="shared" si="36"/>
        <v>0</v>
      </c>
      <c r="Q118" s="122" t="str">
        <f t="shared" si="37"/>
        <v>C</v>
      </c>
      <c r="R118" s="123">
        <f t="shared" si="38"/>
        <v>0</v>
      </c>
      <c r="S118" s="124" t="str">
        <f t="shared" si="39"/>
        <v>C</v>
      </c>
      <c r="T118" s="121">
        <f t="shared" si="40"/>
        <v>0</v>
      </c>
      <c r="U118" s="123">
        <f t="shared" si="41"/>
        <v>0</v>
      </c>
      <c r="V118" s="123">
        <f t="shared" si="42"/>
        <v>0</v>
      </c>
      <c r="W118" s="125">
        <f t="shared" si="43"/>
        <v>0</v>
      </c>
      <c r="X118" s="126">
        <f t="shared" si="44"/>
        <v>0</v>
      </c>
      <c r="Y118" s="62"/>
    </row>
    <row r="119" spans="1:25" ht="14.25" customHeight="1" x14ac:dyDescent="0.2">
      <c r="A119" s="182">
        <f t="shared" si="24"/>
        <v>0</v>
      </c>
      <c r="B119" s="159">
        <f t="shared" si="24"/>
        <v>0</v>
      </c>
      <c r="C119" s="160">
        <f t="shared" si="24"/>
        <v>0</v>
      </c>
      <c r="D119" s="161" t="str">
        <f t="shared" si="24"/>
        <v>C</v>
      </c>
      <c r="E119" s="183">
        <f t="shared" si="25"/>
        <v>0</v>
      </c>
      <c r="F119" s="184">
        <f t="shared" si="26"/>
        <v>0</v>
      </c>
      <c r="G119" s="184">
        <f t="shared" si="27"/>
        <v>0</v>
      </c>
      <c r="H119" s="185">
        <f t="shared" si="28"/>
        <v>0</v>
      </c>
      <c r="I119" s="186">
        <f t="shared" si="29"/>
        <v>0</v>
      </c>
      <c r="J119" s="183">
        <f t="shared" si="30"/>
        <v>0</v>
      </c>
      <c r="K119" s="184">
        <f t="shared" si="31"/>
        <v>0</v>
      </c>
      <c r="L119" s="185">
        <f t="shared" si="32"/>
        <v>0</v>
      </c>
      <c r="M119" s="187">
        <f t="shared" si="33"/>
        <v>0</v>
      </c>
      <c r="N119" s="188">
        <f t="shared" si="34"/>
        <v>0</v>
      </c>
      <c r="O119" s="185">
        <f t="shared" si="35"/>
        <v>0</v>
      </c>
      <c r="P119" s="189">
        <f t="shared" si="36"/>
        <v>0</v>
      </c>
      <c r="Q119" s="190" t="str">
        <f t="shared" si="37"/>
        <v>C</v>
      </c>
      <c r="R119" s="191">
        <f t="shared" si="38"/>
        <v>0</v>
      </c>
      <c r="S119" s="192" t="str">
        <f t="shared" si="39"/>
        <v>C</v>
      </c>
      <c r="T119" s="189">
        <f t="shared" si="40"/>
        <v>0</v>
      </c>
      <c r="U119" s="191">
        <f t="shared" si="41"/>
        <v>0</v>
      </c>
      <c r="V119" s="191">
        <f t="shared" si="42"/>
        <v>0</v>
      </c>
      <c r="W119" s="193">
        <f t="shared" si="43"/>
        <v>0</v>
      </c>
      <c r="X119" s="194">
        <f t="shared" si="44"/>
        <v>0</v>
      </c>
      <c r="Y119" s="62"/>
    </row>
    <row r="120" spans="1:25" ht="14.25" customHeight="1" x14ac:dyDescent="0.2">
      <c r="A120" s="32">
        <f t="shared" si="24"/>
        <v>0</v>
      </c>
      <c r="B120" s="68">
        <f t="shared" si="24"/>
        <v>0</v>
      </c>
      <c r="C120" s="76">
        <f t="shared" si="24"/>
        <v>0</v>
      </c>
      <c r="D120" s="34" t="str">
        <f t="shared" si="24"/>
        <v>C</v>
      </c>
      <c r="E120" s="115">
        <f t="shared" si="25"/>
        <v>0</v>
      </c>
      <c r="F120" s="116">
        <f t="shared" si="26"/>
        <v>0</v>
      </c>
      <c r="G120" s="116">
        <f t="shared" si="27"/>
        <v>0</v>
      </c>
      <c r="H120" s="117">
        <f t="shared" si="28"/>
        <v>0</v>
      </c>
      <c r="I120" s="118">
        <f t="shared" si="29"/>
        <v>0</v>
      </c>
      <c r="J120" s="115">
        <f t="shared" si="30"/>
        <v>0</v>
      </c>
      <c r="K120" s="116">
        <f t="shared" si="31"/>
        <v>0</v>
      </c>
      <c r="L120" s="117">
        <f t="shared" si="32"/>
        <v>0</v>
      </c>
      <c r="M120" s="119">
        <f t="shared" si="33"/>
        <v>0</v>
      </c>
      <c r="N120" s="120">
        <f t="shared" si="34"/>
        <v>0</v>
      </c>
      <c r="O120" s="117">
        <f t="shared" si="35"/>
        <v>0</v>
      </c>
      <c r="P120" s="121">
        <f t="shared" si="36"/>
        <v>0</v>
      </c>
      <c r="Q120" s="122" t="str">
        <f t="shared" si="37"/>
        <v>C</v>
      </c>
      <c r="R120" s="123">
        <f t="shared" si="38"/>
        <v>0</v>
      </c>
      <c r="S120" s="124" t="str">
        <f t="shared" si="39"/>
        <v>C</v>
      </c>
      <c r="T120" s="121">
        <f t="shared" si="40"/>
        <v>0</v>
      </c>
      <c r="U120" s="123">
        <f t="shared" si="41"/>
        <v>0</v>
      </c>
      <c r="V120" s="123">
        <f t="shared" si="42"/>
        <v>0</v>
      </c>
      <c r="W120" s="125">
        <f t="shared" si="43"/>
        <v>0</v>
      </c>
      <c r="X120" s="126">
        <f t="shared" si="44"/>
        <v>0</v>
      </c>
      <c r="Y120" s="62"/>
    </row>
    <row r="121" spans="1:25" ht="14.25" customHeight="1" x14ac:dyDescent="0.2">
      <c r="A121" s="182">
        <f t="shared" si="24"/>
        <v>0</v>
      </c>
      <c r="B121" s="159">
        <f t="shared" si="24"/>
        <v>0</v>
      </c>
      <c r="C121" s="160">
        <f t="shared" si="24"/>
        <v>0</v>
      </c>
      <c r="D121" s="161" t="str">
        <f t="shared" si="24"/>
        <v>C</v>
      </c>
      <c r="E121" s="183">
        <f t="shared" si="25"/>
        <v>0</v>
      </c>
      <c r="F121" s="184">
        <f t="shared" si="26"/>
        <v>0</v>
      </c>
      <c r="G121" s="184">
        <f t="shared" si="27"/>
        <v>0</v>
      </c>
      <c r="H121" s="185">
        <f t="shared" si="28"/>
        <v>0</v>
      </c>
      <c r="I121" s="186">
        <f t="shared" si="29"/>
        <v>0</v>
      </c>
      <c r="J121" s="183">
        <f t="shared" si="30"/>
        <v>0</v>
      </c>
      <c r="K121" s="184">
        <f t="shared" si="31"/>
        <v>0</v>
      </c>
      <c r="L121" s="185">
        <f t="shared" si="32"/>
        <v>0</v>
      </c>
      <c r="M121" s="187">
        <f t="shared" si="33"/>
        <v>0</v>
      </c>
      <c r="N121" s="188">
        <f t="shared" si="34"/>
        <v>0</v>
      </c>
      <c r="O121" s="185">
        <f t="shared" si="35"/>
        <v>0</v>
      </c>
      <c r="P121" s="189">
        <f t="shared" si="36"/>
        <v>0</v>
      </c>
      <c r="Q121" s="190" t="str">
        <f t="shared" si="37"/>
        <v>C</v>
      </c>
      <c r="R121" s="191">
        <f t="shared" si="38"/>
        <v>0</v>
      </c>
      <c r="S121" s="192" t="str">
        <f t="shared" si="39"/>
        <v>C</v>
      </c>
      <c r="T121" s="189">
        <f t="shared" si="40"/>
        <v>0</v>
      </c>
      <c r="U121" s="191">
        <f t="shared" si="41"/>
        <v>0</v>
      </c>
      <c r="V121" s="191">
        <f t="shared" si="42"/>
        <v>0</v>
      </c>
      <c r="W121" s="193">
        <f t="shared" si="43"/>
        <v>0</v>
      </c>
      <c r="X121" s="194">
        <f t="shared" si="44"/>
        <v>0</v>
      </c>
      <c r="Y121" s="62"/>
    </row>
    <row r="122" spans="1:25" ht="14.25" customHeight="1" x14ac:dyDescent="0.2">
      <c r="A122" s="32">
        <f t="shared" si="24"/>
        <v>0</v>
      </c>
      <c r="B122" s="68">
        <f t="shared" si="24"/>
        <v>0</v>
      </c>
      <c r="C122" s="76">
        <f t="shared" si="24"/>
        <v>0</v>
      </c>
      <c r="D122" s="34" t="str">
        <f t="shared" si="24"/>
        <v>C</v>
      </c>
      <c r="E122" s="115">
        <f t="shared" si="25"/>
        <v>0</v>
      </c>
      <c r="F122" s="116">
        <f t="shared" si="26"/>
        <v>0</v>
      </c>
      <c r="G122" s="116">
        <f t="shared" si="27"/>
        <v>0</v>
      </c>
      <c r="H122" s="117">
        <f t="shared" si="28"/>
        <v>0</v>
      </c>
      <c r="I122" s="118">
        <f t="shared" si="29"/>
        <v>0</v>
      </c>
      <c r="J122" s="115">
        <f t="shared" si="30"/>
        <v>0</v>
      </c>
      <c r="K122" s="116">
        <f t="shared" si="31"/>
        <v>0</v>
      </c>
      <c r="L122" s="117">
        <f t="shared" si="32"/>
        <v>0</v>
      </c>
      <c r="M122" s="119">
        <f t="shared" si="33"/>
        <v>0</v>
      </c>
      <c r="N122" s="120">
        <f t="shared" si="34"/>
        <v>0</v>
      </c>
      <c r="O122" s="117">
        <f t="shared" si="35"/>
        <v>0</v>
      </c>
      <c r="P122" s="121">
        <f t="shared" si="36"/>
        <v>0</v>
      </c>
      <c r="Q122" s="122" t="str">
        <f t="shared" si="37"/>
        <v>C</v>
      </c>
      <c r="R122" s="123">
        <f t="shared" si="38"/>
        <v>0</v>
      </c>
      <c r="S122" s="124" t="str">
        <f t="shared" si="39"/>
        <v>C</v>
      </c>
      <c r="T122" s="121">
        <f t="shared" si="40"/>
        <v>0</v>
      </c>
      <c r="U122" s="123">
        <f t="shared" si="41"/>
        <v>0</v>
      </c>
      <c r="V122" s="123">
        <f t="shared" si="42"/>
        <v>0</v>
      </c>
      <c r="W122" s="125">
        <f t="shared" si="43"/>
        <v>0</v>
      </c>
      <c r="X122" s="126">
        <f t="shared" si="44"/>
        <v>0</v>
      </c>
      <c r="Y122" s="62"/>
    </row>
    <row r="123" spans="1:25" ht="14.25" customHeight="1" x14ac:dyDescent="0.2">
      <c r="A123" s="182">
        <f t="shared" si="24"/>
        <v>0</v>
      </c>
      <c r="B123" s="159">
        <f t="shared" si="24"/>
        <v>0</v>
      </c>
      <c r="C123" s="160">
        <f t="shared" si="24"/>
        <v>0</v>
      </c>
      <c r="D123" s="161" t="str">
        <f t="shared" si="24"/>
        <v>C</v>
      </c>
      <c r="E123" s="183">
        <f t="shared" si="25"/>
        <v>0</v>
      </c>
      <c r="F123" s="184">
        <f t="shared" si="26"/>
        <v>0</v>
      </c>
      <c r="G123" s="184">
        <f t="shared" si="27"/>
        <v>0</v>
      </c>
      <c r="H123" s="185">
        <f t="shared" si="28"/>
        <v>0</v>
      </c>
      <c r="I123" s="186">
        <f t="shared" si="29"/>
        <v>0</v>
      </c>
      <c r="J123" s="183">
        <f t="shared" si="30"/>
        <v>0</v>
      </c>
      <c r="K123" s="184">
        <f t="shared" si="31"/>
        <v>0</v>
      </c>
      <c r="L123" s="185">
        <f t="shared" si="32"/>
        <v>0</v>
      </c>
      <c r="M123" s="187">
        <f t="shared" si="33"/>
        <v>0</v>
      </c>
      <c r="N123" s="188">
        <f t="shared" si="34"/>
        <v>0</v>
      </c>
      <c r="O123" s="185">
        <f t="shared" si="35"/>
        <v>0</v>
      </c>
      <c r="P123" s="189">
        <f t="shared" si="36"/>
        <v>0</v>
      </c>
      <c r="Q123" s="190" t="str">
        <f t="shared" si="37"/>
        <v>C</v>
      </c>
      <c r="R123" s="191">
        <f t="shared" si="38"/>
        <v>0</v>
      </c>
      <c r="S123" s="192" t="str">
        <f t="shared" si="39"/>
        <v>C</v>
      </c>
      <c r="T123" s="189">
        <f t="shared" si="40"/>
        <v>0</v>
      </c>
      <c r="U123" s="191">
        <f t="shared" si="41"/>
        <v>0</v>
      </c>
      <c r="V123" s="191">
        <f t="shared" si="42"/>
        <v>0</v>
      </c>
      <c r="W123" s="193">
        <f t="shared" si="43"/>
        <v>0</v>
      </c>
      <c r="X123" s="194">
        <f t="shared" si="44"/>
        <v>0</v>
      </c>
      <c r="Y123" s="62"/>
    </row>
    <row r="124" spans="1:25" ht="14.25" customHeight="1" x14ac:dyDescent="0.2">
      <c r="A124" s="32">
        <f t="shared" si="24"/>
        <v>0</v>
      </c>
      <c r="B124" s="68">
        <f t="shared" si="24"/>
        <v>0</v>
      </c>
      <c r="C124" s="76">
        <f t="shared" si="24"/>
        <v>0</v>
      </c>
      <c r="D124" s="34" t="str">
        <f t="shared" si="24"/>
        <v>C</v>
      </c>
      <c r="E124" s="115">
        <f t="shared" si="25"/>
        <v>0</v>
      </c>
      <c r="F124" s="116">
        <f t="shared" si="26"/>
        <v>0</v>
      </c>
      <c r="G124" s="116">
        <f t="shared" si="27"/>
        <v>0</v>
      </c>
      <c r="H124" s="117">
        <f t="shared" si="28"/>
        <v>0</v>
      </c>
      <c r="I124" s="118">
        <f t="shared" si="29"/>
        <v>0</v>
      </c>
      <c r="J124" s="115">
        <f t="shared" si="30"/>
        <v>0</v>
      </c>
      <c r="K124" s="116">
        <f t="shared" si="31"/>
        <v>0</v>
      </c>
      <c r="L124" s="117">
        <f t="shared" si="32"/>
        <v>0</v>
      </c>
      <c r="M124" s="119">
        <f t="shared" si="33"/>
        <v>0</v>
      </c>
      <c r="N124" s="120">
        <f t="shared" si="34"/>
        <v>0</v>
      </c>
      <c r="O124" s="117">
        <f t="shared" si="35"/>
        <v>0</v>
      </c>
      <c r="P124" s="121">
        <f t="shared" si="36"/>
        <v>0</v>
      </c>
      <c r="Q124" s="122" t="str">
        <f t="shared" si="37"/>
        <v>C</v>
      </c>
      <c r="R124" s="123">
        <f t="shared" si="38"/>
        <v>0</v>
      </c>
      <c r="S124" s="124" t="str">
        <f t="shared" si="39"/>
        <v>C</v>
      </c>
      <c r="T124" s="121">
        <f t="shared" si="40"/>
        <v>0</v>
      </c>
      <c r="U124" s="123">
        <f t="shared" si="41"/>
        <v>0</v>
      </c>
      <c r="V124" s="123">
        <f t="shared" si="42"/>
        <v>0</v>
      </c>
      <c r="W124" s="125">
        <f t="shared" si="43"/>
        <v>0</v>
      </c>
      <c r="X124" s="126">
        <f t="shared" si="44"/>
        <v>0</v>
      </c>
      <c r="Y124" s="62"/>
    </row>
    <row r="125" spans="1:25" ht="14.25" customHeight="1" x14ac:dyDescent="0.2">
      <c r="A125" s="182">
        <f t="shared" si="24"/>
        <v>0</v>
      </c>
      <c r="B125" s="159">
        <f t="shared" si="24"/>
        <v>0</v>
      </c>
      <c r="C125" s="160">
        <f t="shared" si="24"/>
        <v>0</v>
      </c>
      <c r="D125" s="161" t="str">
        <f t="shared" si="24"/>
        <v>C</v>
      </c>
      <c r="E125" s="183">
        <f t="shared" si="25"/>
        <v>0</v>
      </c>
      <c r="F125" s="184">
        <f t="shared" si="26"/>
        <v>0</v>
      </c>
      <c r="G125" s="184">
        <f t="shared" si="27"/>
        <v>0</v>
      </c>
      <c r="H125" s="185">
        <f t="shared" si="28"/>
        <v>0</v>
      </c>
      <c r="I125" s="186">
        <f t="shared" si="29"/>
        <v>0</v>
      </c>
      <c r="J125" s="183">
        <f t="shared" si="30"/>
        <v>0</v>
      </c>
      <c r="K125" s="184">
        <f t="shared" si="31"/>
        <v>0</v>
      </c>
      <c r="L125" s="185">
        <f t="shared" si="32"/>
        <v>0</v>
      </c>
      <c r="M125" s="187">
        <f t="shared" si="33"/>
        <v>0</v>
      </c>
      <c r="N125" s="188">
        <f t="shared" si="34"/>
        <v>0</v>
      </c>
      <c r="O125" s="185">
        <f t="shared" si="35"/>
        <v>0</v>
      </c>
      <c r="P125" s="189">
        <f t="shared" si="36"/>
        <v>0</v>
      </c>
      <c r="Q125" s="190" t="str">
        <f t="shared" si="37"/>
        <v>C</v>
      </c>
      <c r="R125" s="191">
        <f t="shared" si="38"/>
        <v>0</v>
      </c>
      <c r="S125" s="192" t="str">
        <f t="shared" si="39"/>
        <v>C</v>
      </c>
      <c r="T125" s="189">
        <f t="shared" si="40"/>
        <v>0</v>
      </c>
      <c r="U125" s="191">
        <f t="shared" si="41"/>
        <v>0</v>
      </c>
      <c r="V125" s="191">
        <f t="shared" si="42"/>
        <v>0</v>
      </c>
      <c r="W125" s="193">
        <f t="shared" si="43"/>
        <v>0</v>
      </c>
      <c r="X125" s="194">
        <f t="shared" si="44"/>
        <v>0</v>
      </c>
      <c r="Y125" s="62"/>
    </row>
    <row r="126" spans="1:25" ht="14.25" customHeight="1" x14ac:dyDescent="0.2">
      <c r="A126" s="32">
        <f t="shared" si="24"/>
        <v>0</v>
      </c>
      <c r="B126" s="68">
        <f t="shared" si="24"/>
        <v>0</v>
      </c>
      <c r="C126" s="76">
        <f t="shared" si="24"/>
        <v>0</v>
      </c>
      <c r="D126" s="34" t="str">
        <f t="shared" si="24"/>
        <v>C</v>
      </c>
      <c r="E126" s="115">
        <f t="shared" si="25"/>
        <v>0</v>
      </c>
      <c r="F126" s="116">
        <f t="shared" si="26"/>
        <v>0</v>
      </c>
      <c r="G126" s="116">
        <f t="shared" si="27"/>
        <v>0</v>
      </c>
      <c r="H126" s="117">
        <f t="shared" si="28"/>
        <v>0</v>
      </c>
      <c r="I126" s="118">
        <f t="shared" si="29"/>
        <v>0</v>
      </c>
      <c r="J126" s="115">
        <f t="shared" si="30"/>
        <v>0</v>
      </c>
      <c r="K126" s="116">
        <f t="shared" si="31"/>
        <v>0</v>
      </c>
      <c r="L126" s="117">
        <f t="shared" si="32"/>
        <v>0</v>
      </c>
      <c r="M126" s="119">
        <f t="shared" si="33"/>
        <v>0</v>
      </c>
      <c r="N126" s="120">
        <f t="shared" si="34"/>
        <v>0</v>
      </c>
      <c r="O126" s="117">
        <f t="shared" si="35"/>
        <v>0</v>
      </c>
      <c r="P126" s="121">
        <f t="shared" si="36"/>
        <v>0</v>
      </c>
      <c r="Q126" s="122" t="str">
        <f t="shared" si="37"/>
        <v>C</v>
      </c>
      <c r="R126" s="123">
        <f t="shared" si="38"/>
        <v>0</v>
      </c>
      <c r="S126" s="124" t="str">
        <f t="shared" si="39"/>
        <v>C</v>
      </c>
      <c r="T126" s="121">
        <f t="shared" si="40"/>
        <v>0</v>
      </c>
      <c r="U126" s="123">
        <f t="shared" si="41"/>
        <v>0</v>
      </c>
      <c r="V126" s="123">
        <f t="shared" si="42"/>
        <v>0</v>
      </c>
      <c r="W126" s="125">
        <f t="shared" si="43"/>
        <v>0</v>
      </c>
      <c r="X126" s="126">
        <f t="shared" si="44"/>
        <v>0</v>
      </c>
      <c r="Y126" s="62"/>
    </row>
    <row r="127" spans="1:25" ht="14.25" customHeight="1" x14ac:dyDescent="0.2">
      <c r="A127" s="182">
        <f t="shared" si="24"/>
        <v>0</v>
      </c>
      <c r="B127" s="159">
        <f t="shared" si="24"/>
        <v>0</v>
      </c>
      <c r="C127" s="160">
        <f t="shared" si="24"/>
        <v>0</v>
      </c>
      <c r="D127" s="161" t="str">
        <f t="shared" si="24"/>
        <v>C</v>
      </c>
      <c r="E127" s="183">
        <f t="shared" si="25"/>
        <v>0</v>
      </c>
      <c r="F127" s="184">
        <f t="shared" si="26"/>
        <v>0</v>
      </c>
      <c r="G127" s="184">
        <f t="shared" si="27"/>
        <v>0</v>
      </c>
      <c r="H127" s="185">
        <f t="shared" si="28"/>
        <v>0</v>
      </c>
      <c r="I127" s="186">
        <f t="shared" si="29"/>
        <v>0</v>
      </c>
      <c r="J127" s="183">
        <f t="shared" si="30"/>
        <v>0</v>
      </c>
      <c r="K127" s="184">
        <f t="shared" si="31"/>
        <v>0</v>
      </c>
      <c r="L127" s="185">
        <f t="shared" si="32"/>
        <v>0</v>
      </c>
      <c r="M127" s="187">
        <f t="shared" si="33"/>
        <v>0</v>
      </c>
      <c r="N127" s="188">
        <f t="shared" si="34"/>
        <v>0</v>
      </c>
      <c r="O127" s="185">
        <f t="shared" si="35"/>
        <v>0</v>
      </c>
      <c r="P127" s="189">
        <f t="shared" si="36"/>
        <v>0</v>
      </c>
      <c r="Q127" s="190" t="str">
        <f t="shared" si="37"/>
        <v>C</v>
      </c>
      <c r="R127" s="191">
        <f t="shared" si="38"/>
        <v>0</v>
      </c>
      <c r="S127" s="192" t="str">
        <f t="shared" si="39"/>
        <v>C</v>
      </c>
      <c r="T127" s="189">
        <f t="shared" si="40"/>
        <v>0</v>
      </c>
      <c r="U127" s="191">
        <f t="shared" si="41"/>
        <v>0</v>
      </c>
      <c r="V127" s="191">
        <f t="shared" si="42"/>
        <v>0</v>
      </c>
      <c r="W127" s="193">
        <f t="shared" si="43"/>
        <v>0</v>
      </c>
      <c r="X127" s="194">
        <f t="shared" si="44"/>
        <v>0</v>
      </c>
      <c r="Y127" s="62"/>
    </row>
    <row r="128" spans="1:25" ht="14.25" customHeight="1" x14ac:dyDescent="0.2">
      <c r="A128" s="32">
        <f t="shared" si="24"/>
        <v>0</v>
      </c>
      <c r="B128" s="68">
        <f t="shared" si="24"/>
        <v>0</v>
      </c>
      <c r="C128" s="76">
        <f t="shared" si="24"/>
        <v>0</v>
      </c>
      <c r="D128" s="34" t="str">
        <f t="shared" si="24"/>
        <v>C</v>
      </c>
      <c r="E128" s="115">
        <f t="shared" si="25"/>
        <v>0</v>
      </c>
      <c r="F128" s="116">
        <f t="shared" si="26"/>
        <v>0</v>
      </c>
      <c r="G128" s="116">
        <f t="shared" si="27"/>
        <v>0</v>
      </c>
      <c r="H128" s="117">
        <f t="shared" si="28"/>
        <v>0</v>
      </c>
      <c r="I128" s="118">
        <f t="shared" si="29"/>
        <v>0</v>
      </c>
      <c r="J128" s="115">
        <f t="shared" si="30"/>
        <v>0</v>
      </c>
      <c r="K128" s="116">
        <f t="shared" si="31"/>
        <v>0</v>
      </c>
      <c r="L128" s="117">
        <f t="shared" si="32"/>
        <v>0</v>
      </c>
      <c r="M128" s="119">
        <f t="shared" si="33"/>
        <v>0</v>
      </c>
      <c r="N128" s="120">
        <f t="shared" si="34"/>
        <v>0</v>
      </c>
      <c r="O128" s="117">
        <f t="shared" si="35"/>
        <v>0</v>
      </c>
      <c r="P128" s="121">
        <f t="shared" si="36"/>
        <v>0</v>
      </c>
      <c r="Q128" s="122" t="str">
        <f t="shared" si="37"/>
        <v>C</v>
      </c>
      <c r="R128" s="123">
        <f t="shared" si="38"/>
        <v>0</v>
      </c>
      <c r="S128" s="124" t="str">
        <f t="shared" si="39"/>
        <v>C</v>
      </c>
      <c r="T128" s="121">
        <f t="shared" si="40"/>
        <v>0</v>
      </c>
      <c r="U128" s="123">
        <f t="shared" si="41"/>
        <v>0</v>
      </c>
      <c r="V128" s="123">
        <f t="shared" si="42"/>
        <v>0</v>
      </c>
      <c r="W128" s="125">
        <f t="shared" si="43"/>
        <v>0</v>
      </c>
      <c r="X128" s="126">
        <f t="shared" si="44"/>
        <v>0</v>
      </c>
      <c r="Y128" s="62"/>
    </row>
    <row r="129" spans="1:25" ht="14.25" customHeight="1" x14ac:dyDescent="0.2">
      <c r="A129" s="182">
        <f t="shared" si="24"/>
        <v>0</v>
      </c>
      <c r="B129" s="159">
        <f t="shared" si="24"/>
        <v>0</v>
      </c>
      <c r="C129" s="160">
        <f t="shared" si="24"/>
        <v>0</v>
      </c>
      <c r="D129" s="161" t="str">
        <f t="shared" si="24"/>
        <v>C</v>
      </c>
      <c r="E129" s="183">
        <f t="shared" si="25"/>
        <v>0</v>
      </c>
      <c r="F129" s="184">
        <f t="shared" si="26"/>
        <v>0</v>
      </c>
      <c r="G129" s="184">
        <f t="shared" si="27"/>
        <v>0</v>
      </c>
      <c r="H129" s="185">
        <f t="shared" si="28"/>
        <v>0</v>
      </c>
      <c r="I129" s="186">
        <f t="shared" si="29"/>
        <v>0</v>
      </c>
      <c r="J129" s="183">
        <f t="shared" si="30"/>
        <v>0</v>
      </c>
      <c r="K129" s="184">
        <f t="shared" si="31"/>
        <v>0</v>
      </c>
      <c r="L129" s="185">
        <f t="shared" si="32"/>
        <v>0</v>
      </c>
      <c r="M129" s="187">
        <f t="shared" si="33"/>
        <v>0</v>
      </c>
      <c r="N129" s="188">
        <f t="shared" si="34"/>
        <v>0</v>
      </c>
      <c r="O129" s="185">
        <f t="shared" si="35"/>
        <v>0</v>
      </c>
      <c r="P129" s="189">
        <f t="shared" si="36"/>
        <v>0</v>
      </c>
      <c r="Q129" s="190" t="str">
        <f t="shared" si="37"/>
        <v>C</v>
      </c>
      <c r="R129" s="191">
        <f t="shared" si="38"/>
        <v>0</v>
      </c>
      <c r="S129" s="192" t="str">
        <f t="shared" si="39"/>
        <v>C</v>
      </c>
      <c r="T129" s="189">
        <f t="shared" si="40"/>
        <v>0</v>
      </c>
      <c r="U129" s="191">
        <f t="shared" si="41"/>
        <v>0</v>
      </c>
      <c r="V129" s="191">
        <f t="shared" si="42"/>
        <v>0</v>
      </c>
      <c r="W129" s="193">
        <f t="shared" si="43"/>
        <v>0</v>
      </c>
      <c r="X129" s="194">
        <f t="shared" si="44"/>
        <v>0</v>
      </c>
      <c r="Y129" s="62"/>
    </row>
    <row r="130" spans="1:25" ht="14.25" customHeight="1" x14ac:dyDescent="0.2">
      <c r="A130" s="32">
        <f t="shared" si="24"/>
        <v>0</v>
      </c>
      <c r="B130" s="68">
        <f t="shared" si="24"/>
        <v>0</v>
      </c>
      <c r="C130" s="76">
        <f t="shared" si="24"/>
        <v>0</v>
      </c>
      <c r="D130" s="34" t="str">
        <f t="shared" si="24"/>
        <v>C</v>
      </c>
      <c r="E130" s="115">
        <f t="shared" si="25"/>
        <v>0</v>
      </c>
      <c r="F130" s="116">
        <f t="shared" si="26"/>
        <v>0</v>
      </c>
      <c r="G130" s="116">
        <f t="shared" si="27"/>
        <v>0</v>
      </c>
      <c r="H130" s="117">
        <f t="shared" si="28"/>
        <v>0</v>
      </c>
      <c r="I130" s="118">
        <f t="shared" si="29"/>
        <v>0</v>
      </c>
      <c r="J130" s="115">
        <f t="shared" si="30"/>
        <v>0</v>
      </c>
      <c r="K130" s="116">
        <f t="shared" si="31"/>
        <v>0</v>
      </c>
      <c r="L130" s="117">
        <f t="shared" si="32"/>
        <v>0</v>
      </c>
      <c r="M130" s="119">
        <f t="shared" si="33"/>
        <v>0</v>
      </c>
      <c r="N130" s="120">
        <f t="shared" si="34"/>
        <v>0</v>
      </c>
      <c r="O130" s="117">
        <f t="shared" si="35"/>
        <v>0</v>
      </c>
      <c r="P130" s="121">
        <f t="shared" si="36"/>
        <v>0</v>
      </c>
      <c r="Q130" s="122" t="str">
        <f t="shared" si="37"/>
        <v>C</v>
      </c>
      <c r="R130" s="123">
        <f t="shared" si="38"/>
        <v>0</v>
      </c>
      <c r="S130" s="124" t="str">
        <f t="shared" si="39"/>
        <v>C</v>
      </c>
      <c r="T130" s="121">
        <f t="shared" si="40"/>
        <v>0</v>
      </c>
      <c r="U130" s="123">
        <f t="shared" si="41"/>
        <v>0</v>
      </c>
      <c r="V130" s="123">
        <f t="shared" si="42"/>
        <v>0</v>
      </c>
      <c r="W130" s="125">
        <f t="shared" si="43"/>
        <v>0</v>
      </c>
      <c r="X130" s="126">
        <f t="shared" si="44"/>
        <v>0</v>
      </c>
      <c r="Y130" s="62"/>
    </row>
    <row r="131" spans="1:25" ht="14.25" customHeight="1" thickBot="1" x14ac:dyDescent="0.25">
      <c r="A131" s="195">
        <f t="shared" si="24"/>
        <v>0</v>
      </c>
      <c r="B131" s="196">
        <f t="shared" si="24"/>
        <v>0</v>
      </c>
      <c r="C131" s="160">
        <f t="shared" si="24"/>
        <v>0</v>
      </c>
      <c r="D131" s="161" t="str">
        <f t="shared" si="24"/>
        <v>C</v>
      </c>
      <c r="E131" s="183">
        <f t="shared" si="25"/>
        <v>0</v>
      </c>
      <c r="F131" s="184">
        <f t="shared" si="26"/>
        <v>0</v>
      </c>
      <c r="G131" s="184">
        <f t="shared" si="27"/>
        <v>0</v>
      </c>
      <c r="H131" s="185">
        <f t="shared" si="28"/>
        <v>0</v>
      </c>
      <c r="I131" s="186">
        <f t="shared" si="29"/>
        <v>0</v>
      </c>
      <c r="J131" s="183">
        <f t="shared" si="30"/>
        <v>0</v>
      </c>
      <c r="K131" s="184">
        <f t="shared" si="31"/>
        <v>0</v>
      </c>
      <c r="L131" s="185">
        <f t="shared" si="32"/>
        <v>0</v>
      </c>
      <c r="M131" s="187">
        <f t="shared" si="33"/>
        <v>0</v>
      </c>
      <c r="N131" s="188">
        <f t="shared" si="34"/>
        <v>0</v>
      </c>
      <c r="O131" s="185">
        <f t="shared" si="35"/>
        <v>0</v>
      </c>
      <c r="P131" s="189">
        <f t="shared" si="36"/>
        <v>0</v>
      </c>
      <c r="Q131" s="190" t="str">
        <f t="shared" si="37"/>
        <v>C</v>
      </c>
      <c r="R131" s="191">
        <f t="shared" si="38"/>
        <v>0</v>
      </c>
      <c r="S131" s="192" t="str">
        <f t="shared" si="39"/>
        <v>C</v>
      </c>
      <c r="T131" s="189">
        <f t="shared" si="40"/>
        <v>0</v>
      </c>
      <c r="U131" s="191">
        <f t="shared" si="41"/>
        <v>0</v>
      </c>
      <c r="V131" s="191">
        <f t="shared" si="42"/>
        <v>0</v>
      </c>
      <c r="W131" s="193">
        <f t="shared" si="43"/>
        <v>0</v>
      </c>
      <c r="X131" s="194">
        <f t="shared" si="44"/>
        <v>0</v>
      </c>
      <c r="Y131" s="62"/>
    </row>
    <row r="132" spans="1:25" ht="14.25" customHeight="1" thickBot="1" x14ac:dyDescent="0.25">
      <c r="A132" s="340" t="s">
        <v>38</v>
      </c>
      <c r="B132" s="341"/>
      <c r="C132" s="292"/>
      <c r="D132" s="31"/>
      <c r="E132" s="150" t="e">
        <f>E66</f>
        <v>#DIV/0!</v>
      </c>
      <c r="F132" s="128" t="e">
        <f t="shared" ref="F132:X132" si="45">F66</f>
        <v>#DIV/0!</v>
      </c>
      <c r="G132" s="128" t="e">
        <f t="shared" si="45"/>
        <v>#DIV/0!</v>
      </c>
      <c r="H132" s="129" t="e">
        <f t="shared" si="45"/>
        <v>#DIV/0!</v>
      </c>
      <c r="I132" s="130" t="e">
        <f t="shared" si="45"/>
        <v>#DIV/0!</v>
      </c>
      <c r="J132" s="127" t="e">
        <f t="shared" si="45"/>
        <v>#DIV/0!</v>
      </c>
      <c r="K132" s="128" t="e">
        <f t="shared" si="45"/>
        <v>#DIV/0!</v>
      </c>
      <c r="L132" s="129" t="e">
        <f t="shared" si="45"/>
        <v>#DIV/0!</v>
      </c>
      <c r="M132" s="127" t="e">
        <f t="shared" si="45"/>
        <v>#DIV/0!</v>
      </c>
      <c r="N132" s="128" t="e">
        <f t="shared" si="45"/>
        <v>#DIV/0!</v>
      </c>
      <c r="O132" s="129" t="e">
        <f t="shared" si="45"/>
        <v>#DIV/0!</v>
      </c>
      <c r="P132" s="131" t="e">
        <f t="shared" si="45"/>
        <v>#DIV/0!</v>
      </c>
      <c r="Q132" s="132"/>
      <c r="R132" s="132" t="e">
        <f t="shared" si="45"/>
        <v>#DIV/0!</v>
      </c>
      <c r="S132" s="132"/>
      <c r="T132" s="280" t="e">
        <f t="shared" si="45"/>
        <v>#DIV/0!</v>
      </c>
      <c r="U132" s="132" t="e">
        <f t="shared" si="45"/>
        <v>#DIV/0!</v>
      </c>
      <c r="V132" s="132" t="e">
        <f t="shared" si="45"/>
        <v>#DIV/0!</v>
      </c>
      <c r="W132" s="133" t="e">
        <f t="shared" si="45"/>
        <v>#DIV/0!</v>
      </c>
      <c r="X132" s="134" t="e">
        <f t="shared" si="45"/>
        <v>#DIV/0!</v>
      </c>
      <c r="Y132" s="62"/>
    </row>
    <row r="133" spans="1:25" ht="13.8" thickBot="1" x14ac:dyDescent="0.25">
      <c r="A133" s="340" t="s">
        <v>67</v>
      </c>
      <c r="B133" s="411"/>
      <c r="C133" s="286"/>
      <c r="D133" s="287"/>
      <c r="E133" s="113">
        <f>E67</f>
        <v>75.2</v>
      </c>
      <c r="F133" s="110">
        <f t="shared" ref="F133:P133" si="46">F67</f>
        <v>58.8</v>
      </c>
      <c r="G133" s="110">
        <f t="shared" si="46"/>
        <v>69.3</v>
      </c>
      <c r="H133" s="136">
        <f t="shared" si="46"/>
        <v>58.7</v>
      </c>
      <c r="I133" s="137">
        <f t="shared" si="46"/>
        <v>88.7</v>
      </c>
      <c r="J133" s="113">
        <f t="shared" si="46"/>
        <v>76.8</v>
      </c>
      <c r="K133" s="110">
        <f t="shared" si="46"/>
        <v>76.2</v>
      </c>
      <c r="L133" s="136">
        <f t="shared" si="46"/>
        <v>55.1</v>
      </c>
      <c r="M133" s="109">
        <f t="shared" si="46"/>
        <v>62.7</v>
      </c>
      <c r="N133" s="109">
        <f t="shared" si="46"/>
        <v>63.7</v>
      </c>
      <c r="O133" s="137">
        <f t="shared" si="46"/>
        <v>53.3</v>
      </c>
      <c r="P133" s="113">
        <f t="shared" si="46"/>
        <v>65.599999999999994</v>
      </c>
      <c r="Q133" s="110"/>
      <c r="R133" s="110">
        <f>R67</f>
        <v>68.3</v>
      </c>
      <c r="S133" s="110"/>
      <c r="T133" s="109">
        <f>T67</f>
        <v>65.599999999999994</v>
      </c>
      <c r="U133" s="109">
        <f>U67</f>
        <v>88.7</v>
      </c>
      <c r="V133" s="109">
        <f>V67</f>
        <v>69.400000000000006</v>
      </c>
      <c r="W133" s="137">
        <f>W67</f>
        <v>60.5</v>
      </c>
      <c r="X133" s="114">
        <f>X67</f>
        <v>67.5</v>
      </c>
    </row>
    <row r="134" spans="1:25" ht="13.8" thickBot="1" x14ac:dyDescent="0.25">
      <c r="A134" s="340" t="s">
        <v>68</v>
      </c>
      <c r="B134" s="411"/>
      <c r="C134" s="70"/>
      <c r="D134" s="31"/>
      <c r="E134" s="216" t="e">
        <f>E66-E67</f>
        <v>#DIV/0!</v>
      </c>
      <c r="F134" s="217" t="e">
        <f t="shared" ref="F134:X134" si="47">F66-F67</f>
        <v>#DIV/0!</v>
      </c>
      <c r="G134" s="217" t="e">
        <f t="shared" si="47"/>
        <v>#DIV/0!</v>
      </c>
      <c r="H134" s="218" t="e">
        <f>H66-H67</f>
        <v>#DIV/0!</v>
      </c>
      <c r="I134" s="216" t="e">
        <f t="shared" si="47"/>
        <v>#DIV/0!</v>
      </c>
      <c r="J134" s="216" t="e">
        <f t="shared" si="47"/>
        <v>#DIV/0!</v>
      </c>
      <c r="K134" s="217" t="e">
        <f t="shared" si="47"/>
        <v>#DIV/0!</v>
      </c>
      <c r="L134" s="218" t="e">
        <f t="shared" si="47"/>
        <v>#DIV/0!</v>
      </c>
      <c r="M134" s="216" t="e">
        <f t="shared" si="47"/>
        <v>#DIV/0!</v>
      </c>
      <c r="N134" s="217" t="e">
        <f t="shared" si="47"/>
        <v>#DIV/0!</v>
      </c>
      <c r="O134" s="218" t="e">
        <f t="shared" si="47"/>
        <v>#DIV/0!</v>
      </c>
      <c r="P134" s="216" t="e">
        <f t="shared" si="47"/>
        <v>#DIV/0!</v>
      </c>
      <c r="Q134" s="217"/>
      <c r="R134" s="217" t="e">
        <f t="shared" si="47"/>
        <v>#DIV/0!</v>
      </c>
      <c r="S134" s="218"/>
      <c r="T134" s="216" t="e">
        <f t="shared" si="47"/>
        <v>#DIV/0!</v>
      </c>
      <c r="U134" s="217" t="e">
        <f t="shared" si="47"/>
        <v>#DIV/0!</v>
      </c>
      <c r="V134" s="217" t="e">
        <f t="shared" si="47"/>
        <v>#DIV/0!</v>
      </c>
      <c r="W134" s="218" t="e">
        <f t="shared" si="47"/>
        <v>#DIV/0!</v>
      </c>
      <c r="X134" s="219" t="e">
        <f t="shared" si="47"/>
        <v>#DIV/0!</v>
      </c>
    </row>
    <row r="135" spans="1:25" x14ac:dyDescent="0.2">
      <c r="A135" s="69"/>
      <c r="B135" s="69"/>
      <c r="C135" s="412" t="s">
        <v>70</v>
      </c>
      <c r="D135" s="412"/>
      <c r="E135" s="412"/>
      <c r="F135" s="412"/>
      <c r="G135" s="412"/>
      <c r="H135" s="412"/>
      <c r="I135" s="412"/>
      <c r="J135" s="412"/>
      <c r="K135" s="412"/>
      <c r="L135" s="412"/>
      <c r="M135" s="412"/>
      <c r="N135" s="412"/>
      <c r="O135" s="412"/>
      <c r="P135" s="412"/>
      <c r="Q135" s="412"/>
      <c r="R135" s="412"/>
      <c r="S135" s="412"/>
      <c r="T135" s="412"/>
      <c r="U135" s="412"/>
      <c r="V135" s="412"/>
      <c r="W135" s="412"/>
      <c r="X135" s="412"/>
    </row>
  </sheetData>
  <mergeCells count="120">
    <mergeCell ref="BA41:BH43"/>
    <mergeCell ref="AA65:AD67"/>
    <mergeCell ref="AI31:AJ31"/>
    <mergeCell ref="AM31:AN31"/>
    <mergeCell ref="AI32:AJ32"/>
    <mergeCell ref="AM32:AP32"/>
    <mergeCell ref="AF35:AH35"/>
    <mergeCell ref="AY22:AY23"/>
    <mergeCell ref="BA24:BC24"/>
    <mergeCell ref="AF25:AG25"/>
    <mergeCell ref="AF26:AG26"/>
    <mergeCell ref="AI28:AJ28"/>
    <mergeCell ref="AM28:AN28"/>
    <mergeCell ref="AU65:AY66"/>
    <mergeCell ref="AV19:AX20"/>
    <mergeCell ref="AF20:AG21"/>
    <mergeCell ref="AH20:AI21"/>
    <mergeCell ref="AA22:AA23"/>
    <mergeCell ref="AB22:AB23"/>
    <mergeCell ref="AC22:AC23"/>
    <mergeCell ref="AD22:AD23"/>
    <mergeCell ref="AF22:AG23"/>
    <mergeCell ref="AH22:AI23"/>
    <mergeCell ref="AU22:AU23"/>
    <mergeCell ref="AV22:AV23"/>
    <mergeCell ref="AW22:AW23"/>
    <mergeCell ref="AX22:AX23"/>
    <mergeCell ref="A133:B133"/>
    <mergeCell ref="A134:B134"/>
    <mergeCell ref="C135:X135"/>
    <mergeCell ref="AF2:AP4"/>
    <mergeCell ref="AB4:AB5"/>
    <mergeCell ref="AC4:AD5"/>
    <mergeCell ref="AB6:AB9"/>
    <mergeCell ref="AC6:AD9"/>
    <mergeCell ref="AN7:AS8"/>
    <mergeCell ref="AE11:AL13"/>
    <mergeCell ref="AN11:AS12"/>
    <mergeCell ref="AB19:AC20"/>
    <mergeCell ref="AI29:AJ29"/>
    <mergeCell ref="AM29:AN29"/>
    <mergeCell ref="AI30:AJ30"/>
    <mergeCell ref="AM30:AN30"/>
    <mergeCell ref="Y64:Y67"/>
    <mergeCell ref="Y13:Y22"/>
    <mergeCell ref="Q81:Q90"/>
    <mergeCell ref="C70:N72"/>
    <mergeCell ref="Q74:X75"/>
    <mergeCell ref="Q76:X77"/>
    <mergeCell ref="T81:T90"/>
    <mergeCell ref="U81:U90"/>
    <mergeCell ref="C2:N4"/>
    <mergeCell ref="Q6:X7"/>
    <mergeCell ref="Q8:X9"/>
    <mergeCell ref="E8:P10"/>
    <mergeCell ref="Q10:X11"/>
    <mergeCell ref="J14:L18"/>
    <mergeCell ref="W13:W22"/>
    <mergeCell ref="M14:O18"/>
    <mergeCell ref="P14:P22"/>
    <mergeCell ref="T13:T22"/>
    <mergeCell ref="U13:U22"/>
    <mergeCell ref="V13:V22"/>
    <mergeCell ref="E13:H13"/>
    <mergeCell ref="I13:O13"/>
    <mergeCell ref="Q13:Q22"/>
    <mergeCell ref="R14:R22"/>
    <mergeCell ref="I14:I18"/>
    <mergeCell ref="X13:X22"/>
    <mergeCell ref="S13:S22"/>
    <mergeCell ref="M20:M21"/>
    <mergeCell ref="N20:N21"/>
    <mergeCell ref="O20:O21"/>
    <mergeCell ref="A65:B65"/>
    <mergeCell ref="A66:B66"/>
    <mergeCell ref="C14:C22"/>
    <mergeCell ref="D13:D22"/>
    <mergeCell ref="B13:B23"/>
    <mergeCell ref="A13:A23"/>
    <mergeCell ref="A64:B64"/>
    <mergeCell ref="A67:B67"/>
    <mergeCell ref="E14:H18"/>
    <mergeCell ref="E20:E21"/>
    <mergeCell ref="F20:F21"/>
    <mergeCell ref="G20:G21"/>
    <mergeCell ref="H20:H21"/>
    <mergeCell ref="A132:B132"/>
    <mergeCell ref="C76:P78"/>
    <mergeCell ref="W81:W90"/>
    <mergeCell ref="X81:X90"/>
    <mergeCell ref="C82:C90"/>
    <mergeCell ref="E82:H86"/>
    <mergeCell ref="I82:I86"/>
    <mergeCell ref="J82:L86"/>
    <mergeCell ref="M82:O86"/>
    <mergeCell ref="P82:P90"/>
    <mergeCell ref="R82:R90"/>
    <mergeCell ref="A81:A91"/>
    <mergeCell ref="I81:O81"/>
    <mergeCell ref="V81:V90"/>
    <mergeCell ref="S81:S90"/>
    <mergeCell ref="D81:D90"/>
    <mergeCell ref="E81:H81"/>
    <mergeCell ref="Q78:X79"/>
    <mergeCell ref="B81:B91"/>
    <mergeCell ref="E88:E89"/>
    <mergeCell ref="F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I20:I21"/>
    <mergeCell ref="J20:J21"/>
    <mergeCell ref="K20:K21"/>
    <mergeCell ref="L20:L21"/>
  </mergeCells>
  <phoneticPr fontId="1"/>
  <pageMargins left="0.11811023622047245" right="0" top="0.31496062992125984" bottom="0.2755905511811023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137"/>
  <sheetViews>
    <sheetView view="pageLayout" topLeftCell="AH50" zoomScale="145" zoomScaleNormal="100" zoomScalePageLayoutView="145" workbookViewId="0">
      <selection activeCell="AU65" sqref="AU65:AY66"/>
    </sheetView>
  </sheetViews>
  <sheetFormatPr defaultRowHeight="13.2" x14ac:dyDescent="0.2"/>
  <cols>
    <col min="1" max="1" width="3.109375" customWidth="1"/>
    <col min="2" max="2" width="12.44140625" customWidth="1"/>
    <col min="3" max="3" width="4.21875" customWidth="1"/>
    <col min="4" max="4" width="3" customWidth="1"/>
    <col min="5" max="7" width="3.44140625" customWidth="1"/>
    <col min="8" max="8" width="3.88671875" customWidth="1"/>
    <col min="9" max="15" width="3.44140625" customWidth="1"/>
    <col min="16" max="16" width="4.21875" customWidth="1"/>
    <col min="17" max="17" width="2.6640625" customWidth="1"/>
    <col min="18" max="18" width="4.109375" customWidth="1"/>
    <col min="19" max="19" width="2.6640625" customWidth="1"/>
    <col min="20" max="23" width="4.21875" customWidth="1"/>
    <col min="24" max="24" width="4.21875" style="20" customWidth="1"/>
    <col min="25" max="25" width="4.109375" style="20" customWidth="1"/>
    <col min="26" max="26" width="3.88671875" customWidth="1"/>
    <col min="27" max="27" width="3.6640625" style="20" customWidth="1"/>
    <col min="28" max="28" width="10.88671875" style="20" customWidth="1"/>
    <col min="29" max="30" width="5.88671875" style="20" customWidth="1"/>
    <col min="31" max="31" width="4" style="20" customWidth="1"/>
    <col min="32" max="32" width="6.88671875" customWidth="1"/>
    <col min="33" max="43" width="4.21875" customWidth="1"/>
    <col min="44" max="45" width="4.77734375" customWidth="1"/>
    <col min="46" max="46" width="2.44140625" customWidth="1"/>
    <col min="47" max="47" width="3.77734375" customWidth="1"/>
    <col min="48" max="48" width="9.6640625" customWidth="1"/>
    <col min="49" max="50" width="6.21875" customWidth="1"/>
    <col min="51" max="51" width="9.88671875" customWidth="1"/>
    <col min="52" max="52" width="2.6640625" customWidth="1"/>
    <col min="54" max="54" width="7.77734375" customWidth="1"/>
    <col min="55" max="55" width="6.44140625" customWidth="1"/>
    <col min="56" max="56" width="7.109375" customWidth="1"/>
    <col min="57" max="57" width="6.88671875" customWidth="1"/>
    <col min="58" max="58" width="6.44140625" customWidth="1"/>
  </cols>
  <sheetData>
    <row r="1" spans="1:53" ht="7.5" customHeight="1" x14ac:dyDescent="0.2"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U1" s="20"/>
      <c r="AV1" s="220"/>
      <c r="AW1" s="20"/>
      <c r="AX1" s="20"/>
      <c r="AY1" s="20"/>
    </row>
    <row r="2" spans="1:53" ht="7.5" customHeight="1" x14ac:dyDescent="0.2">
      <c r="B2" s="21" t="s">
        <v>13</v>
      </c>
      <c r="C2" s="404" t="s">
        <v>14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Z2" s="67"/>
      <c r="AA2" s="67"/>
      <c r="AB2" s="67"/>
      <c r="AC2" s="67"/>
      <c r="AD2" s="221"/>
      <c r="AE2" s="67"/>
      <c r="AF2" s="413" t="s">
        <v>71</v>
      </c>
      <c r="AG2" s="413"/>
      <c r="AH2" s="413"/>
      <c r="AI2" s="413"/>
      <c r="AJ2" s="413"/>
      <c r="AK2" s="413"/>
      <c r="AL2" s="413"/>
      <c r="AM2" s="413"/>
      <c r="AN2" s="413"/>
      <c r="AO2" s="413"/>
      <c r="AP2" s="413"/>
      <c r="AQ2" s="222"/>
      <c r="AU2" s="20"/>
      <c r="AV2" s="220"/>
      <c r="AW2" s="20"/>
      <c r="AX2" s="20"/>
      <c r="AY2" s="20"/>
    </row>
    <row r="3" spans="1:53" ht="7.5" customHeight="1" x14ac:dyDescent="0.2">
      <c r="B3" s="21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Z3" s="67"/>
      <c r="AA3" s="67"/>
      <c r="AB3" s="67"/>
      <c r="AC3" s="67"/>
      <c r="AD3" s="67"/>
      <c r="AE3" s="67"/>
      <c r="AF3" s="413"/>
      <c r="AG3" s="413"/>
      <c r="AH3" s="413"/>
      <c r="AI3" s="413"/>
      <c r="AJ3" s="413"/>
      <c r="AK3" s="413"/>
      <c r="AL3" s="413"/>
      <c r="AM3" s="413"/>
      <c r="AN3" s="413"/>
      <c r="AO3" s="413"/>
      <c r="AP3" s="413"/>
      <c r="AQ3" s="222"/>
      <c r="AU3" s="20"/>
      <c r="AV3" s="220"/>
      <c r="AW3" s="20"/>
      <c r="AX3" s="20"/>
      <c r="AY3" s="20"/>
    </row>
    <row r="4" spans="1:53" ht="7.5" customHeight="1" x14ac:dyDescent="0.2">
      <c r="B4" s="21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Z4" s="67"/>
      <c r="AA4" s="67"/>
      <c r="AB4" s="414" t="s">
        <v>72</v>
      </c>
      <c r="AC4" s="416" t="s">
        <v>73</v>
      </c>
      <c r="AD4" s="417"/>
      <c r="AF4" s="413"/>
      <c r="AG4" s="413"/>
      <c r="AH4" s="413"/>
      <c r="AI4" s="413"/>
      <c r="AJ4" s="413"/>
      <c r="AK4" s="413"/>
      <c r="AL4" s="413"/>
      <c r="AM4" s="413"/>
      <c r="AN4" s="413"/>
      <c r="AO4" s="413"/>
      <c r="AP4" s="413"/>
      <c r="AQ4" s="222"/>
      <c r="AU4" s="20"/>
      <c r="AV4" s="220"/>
      <c r="AW4" s="20"/>
      <c r="AX4" s="20"/>
      <c r="AY4" s="20"/>
    </row>
    <row r="5" spans="1:53" ht="7.5" customHeight="1" x14ac:dyDescent="0.2">
      <c r="Z5" s="67"/>
      <c r="AA5" s="67"/>
      <c r="AB5" s="415"/>
      <c r="AC5" s="418"/>
      <c r="AD5" s="419"/>
      <c r="AF5" s="67"/>
      <c r="AG5" s="67"/>
      <c r="AH5" s="67"/>
      <c r="AI5" s="67"/>
      <c r="AJ5" s="67"/>
      <c r="AK5" s="67"/>
      <c r="AL5" s="67"/>
      <c r="AU5" s="20"/>
      <c r="AV5" s="220"/>
      <c r="AW5" s="20"/>
      <c r="AX5" s="20"/>
      <c r="AY5" s="20"/>
    </row>
    <row r="6" spans="1:53" ht="7.5" customHeight="1" x14ac:dyDescent="0.2">
      <c r="O6" s="24"/>
      <c r="Q6" s="405" t="s">
        <v>18</v>
      </c>
      <c r="R6" s="405"/>
      <c r="S6" s="405"/>
      <c r="T6" s="405"/>
      <c r="U6" s="405"/>
      <c r="V6" s="405"/>
      <c r="W6" s="405"/>
      <c r="X6" s="405"/>
      <c r="Y6" s="57"/>
      <c r="Z6" s="67"/>
      <c r="AA6" s="67"/>
      <c r="AB6" s="414"/>
      <c r="AC6" s="416"/>
      <c r="AD6" s="417"/>
      <c r="AF6" s="67"/>
      <c r="AG6" s="67"/>
      <c r="AH6" s="67"/>
      <c r="AI6" s="67"/>
      <c r="AJ6" s="67"/>
      <c r="AK6" s="67"/>
      <c r="AL6" s="67"/>
      <c r="AU6" s="20"/>
      <c r="AV6" s="220"/>
      <c r="AW6" s="20"/>
    </row>
    <row r="7" spans="1:53" ht="7.5" customHeight="1" x14ac:dyDescent="0.2">
      <c r="C7" s="20"/>
      <c r="Q7" s="405"/>
      <c r="R7" s="405"/>
      <c r="S7" s="405"/>
      <c r="T7" s="405"/>
      <c r="U7" s="405"/>
      <c r="V7" s="405"/>
      <c r="W7" s="405"/>
      <c r="X7" s="405"/>
      <c r="Y7" s="57"/>
      <c r="Z7" s="67"/>
      <c r="AA7" s="67"/>
      <c r="AB7" s="420"/>
      <c r="AC7" s="421"/>
      <c r="AD7" s="422"/>
      <c r="AF7" s="67"/>
      <c r="AG7" s="67"/>
      <c r="AH7" s="67"/>
      <c r="AI7" s="67"/>
      <c r="AJ7" s="67"/>
      <c r="AK7" s="67"/>
      <c r="AL7" s="67"/>
      <c r="AN7" s="423" t="s">
        <v>74</v>
      </c>
      <c r="AO7" s="423"/>
      <c r="AP7" s="423"/>
      <c r="AQ7" s="423"/>
      <c r="AR7" s="423"/>
      <c r="AS7" s="423"/>
      <c r="AU7" s="20"/>
      <c r="AV7" s="220"/>
      <c r="AW7" s="20"/>
    </row>
    <row r="8" spans="1:53" ht="8.25" customHeight="1" x14ac:dyDescent="0.15">
      <c r="E8" s="342" t="s">
        <v>8</v>
      </c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92" t="s">
        <v>34</v>
      </c>
      <c r="R8" s="392"/>
      <c r="S8" s="392"/>
      <c r="T8" s="392"/>
      <c r="U8" s="392"/>
      <c r="V8" s="392"/>
      <c r="W8" s="392"/>
      <c r="X8" s="392"/>
      <c r="Y8" s="58"/>
      <c r="Z8" s="67"/>
      <c r="AA8" s="67"/>
      <c r="AB8" s="420"/>
      <c r="AC8" s="421"/>
      <c r="AD8" s="422"/>
      <c r="AF8" s="67"/>
      <c r="AG8" s="67"/>
      <c r="AH8" s="67"/>
      <c r="AI8" s="67"/>
      <c r="AJ8" s="67"/>
      <c r="AK8" s="67"/>
      <c r="AL8" s="67"/>
      <c r="AN8" s="423"/>
      <c r="AO8" s="423"/>
      <c r="AP8" s="423"/>
      <c r="AQ8" s="423"/>
      <c r="AR8" s="423"/>
      <c r="AS8" s="423"/>
      <c r="AU8" s="20"/>
      <c r="AV8" s="220"/>
      <c r="AW8" s="20"/>
      <c r="AX8" s="223"/>
      <c r="AY8" s="223"/>
      <c r="AZ8" s="224"/>
      <c r="BA8" s="224"/>
    </row>
    <row r="9" spans="1:53" ht="8.25" customHeight="1" x14ac:dyDescent="0.15"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92"/>
      <c r="R9" s="392"/>
      <c r="S9" s="392"/>
      <c r="T9" s="392"/>
      <c r="U9" s="392"/>
      <c r="V9" s="392"/>
      <c r="W9" s="392"/>
      <c r="X9" s="392"/>
      <c r="Y9" s="58"/>
      <c r="Z9" s="67"/>
      <c r="AA9" s="67"/>
      <c r="AB9" s="415"/>
      <c r="AC9" s="418"/>
      <c r="AD9" s="419"/>
      <c r="AU9" s="20"/>
      <c r="AV9" s="220"/>
      <c r="AW9" s="20"/>
      <c r="AX9" s="224"/>
      <c r="AY9" s="224"/>
      <c r="AZ9" s="224"/>
      <c r="BA9" s="224"/>
    </row>
    <row r="10" spans="1:53" ht="8.25" customHeight="1" x14ac:dyDescent="0.15"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92" t="s">
        <v>19</v>
      </c>
      <c r="R10" s="392"/>
      <c r="S10" s="392"/>
      <c r="T10" s="392"/>
      <c r="U10" s="392"/>
      <c r="V10" s="392"/>
      <c r="W10" s="392"/>
      <c r="X10" s="392"/>
      <c r="Y10" s="58"/>
      <c r="Z10" s="67"/>
      <c r="AA10" s="67"/>
      <c r="AB10" s="67"/>
      <c r="AC10" s="67"/>
      <c r="AD10" s="67"/>
      <c r="AE10" s="67"/>
      <c r="AU10" s="20"/>
      <c r="AV10" s="220"/>
      <c r="AW10" s="20"/>
    </row>
    <row r="11" spans="1:53" ht="8.25" customHeight="1" x14ac:dyDescent="0.2">
      <c r="O11" s="25"/>
      <c r="P11" s="25"/>
      <c r="Q11" s="392"/>
      <c r="R11" s="392"/>
      <c r="S11" s="392"/>
      <c r="T11" s="392"/>
      <c r="U11" s="392"/>
      <c r="V11" s="392"/>
      <c r="W11" s="392"/>
      <c r="X11" s="392"/>
      <c r="Y11" s="58"/>
      <c r="Z11" s="67"/>
      <c r="AA11" s="67"/>
      <c r="AB11" s="67"/>
      <c r="AC11" s="67"/>
      <c r="AD11" s="67"/>
      <c r="AE11" s="424" t="s">
        <v>75</v>
      </c>
      <c r="AF11" s="424"/>
      <c r="AG11" s="424"/>
      <c r="AH11" s="424"/>
      <c r="AI11" s="424"/>
      <c r="AJ11" s="424"/>
      <c r="AK11" s="424"/>
      <c r="AL11" s="424"/>
      <c r="AM11" s="225"/>
      <c r="AN11" s="423" t="s">
        <v>76</v>
      </c>
      <c r="AO11" s="423"/>
      <c r="AP11" s="423"/>
      <c r="AQ11" s="423"/>
      <c r="AR11" s="423"/>
      <c r="AS11" s="423"/>
      <c r="AU11" s="20"/>
      <c r="AV11" s="220"/>
      <c r="AW11" s="20"/>
    </row>
    <row r="12" spans="1:53" ht="8.25" customHeight="1" thickBot="1" x14ac:dyDescent="0.25">
      <c r="B12" s="1"/>
      <c r="Z12" s="67"/>
      <c r="AA12" s="67"/>
      <c r="AB12" s="67"/>
      <c r="AC12" s="67"/>
      <c r="AD12" s="67"/>
      <c r="AE12" s="424"/>
      <c r="AF12" s="424"/>
      <c r="AG12" s="424"/>
      <c r="AH12" s="424"/>
      <c r="AI12" s="424"/>
      <c r="AJ12" s="424"/>
      <c r="AK12" s="424"/>
      <c r="AL12" s="424"/>
      <c r="AM12" s="225"/>
      <c r="AN12" s="423"/>
      <c r="AO12" s="423"/>
      <c r="AP12" s="423"/>
      <c r="AQ12" s="423"/>
      <c r="AR12" s="423"/>
      <c r="AS12" s="423"/>
      <c r="AU12" s="20"/>
      <c r="AV12" s="220"/>
      <c r="AW12" s="20"/>
      <c r="AX12" s="20"/>
      <c r="AY12" s="20"/>
    </row>
    <row r="13" spans="1:53" ht="10.5" customHeight="1" x14ac:dyDescent="0.2">
      <c r="A13" s="380" t="s">
        <v>7</v>
      </c>
      <c r="B13" s="393" t="s">
        <v>25</v>
      </c>
      <c r="C13" s="23">
        <v>1</v>
      </c>
      <c r="D13" s="390" t="s">
        <v>27</v>
      </c>
      <c r="E13" s="475" t="s">
        <v>2</v>
      </c>
      <c r="F13" s="476"/>
      <c r="G13" s="476"/>
      <c r="H13" s="475" t="s">
        <v>3</v>
      </c>
      <c r="I13" s="476"/>
      <c r="J13" s="476"/>
      <c r="K13" s="476"/>
      <c r="L13" s="476"/>
      <c r="M13" s="476"/>
      <c r="N13" s="476"/>
      <c r="O13" s="477"/>
      <c r="P13" s="23">
        <v>2</v>
      </c>
      <c r="Q13" s="408" t="s">
        <v>29</v>
      </c>
      <c r="R13" s="22">
        <v>3</v>
      </c>
      <c r="S13" s="408" t="s">
        <v>29</v>
      </c>
      <c r="T13" s="432" t="s">
        <v>36</v>
      </c>
      <c r="U13" s="385" t="s">
        <v>31</v>
      </c>
      <c r="V13" s="385" t="s">
        <v>32</v>
      </c>
      <c r="W13" s="343" t="s">
        <v>33</v>
      </c>
      <c r="X13" s="345" t="s">
        <v>15</v>
      </c>
      <c r="Y13" s="345" t="s">
        <v>61</v>
      </c>
      <c r="Z13" s="67"/>
      <c r="AA13" s="67"/>
      <c r="AB13" s="67"/>
      <c r="AC13" s="67"/>
      <c r="AD13" s="67"/>
      <c r="AE13" s="424"/>
      <c r="AF13" s="424"/>
      <c r="AG13" s="424"/>
      <c r="AH13" s="424"/>
      <c r="AI13" s="424"/>
      <c r="AJ13" s="424"/>
      <c r="AK13" s="424"/>
      <c r="AL13" s="424"/>
      <c r="AM13" s="225"/>
      <c r="AU13" s="20"/>
      <c r="AV13" s="220"/>
      <c r="AW13" s="20"/>
      <c r="AX13" s="20"/>
      <c r="AY13" s="20"/>
    </row>
    <row r="14" spans="1:53" ht="10.5" customHeight="1" x14ac:dyDescent="0.2">
      <c r="A14" s="381"/>
      <c r="B14" s="394"/>
      <c r="C14" s="348" t="s">
        <v>26</v>
      </c>
      <c r="D14" s="391"/>
      <c r="E14" s="360" t="s">
        <v>10</v>
      </c>
      <c r="F14" s="482"/>
      <c r="G14" s="483"/>
      <c r="H14" s="360" t="s">
        <v>11</v>
      </c>
      <c r="I14" s="466" t="s">
        <v>4</v>
      </c>
      <c r="J14" s="467"/>
      <c r="K14" s="467"/>
      <c r="L14" s="468"/>
      <c r="M14" s="372" t="s">
        <v>5</v>
      </c>
      <c r="N14" s="364"/>
      <c r="O14" s="365"/>
      <c r="P14" s="375" t="s">
        <v>28</v>
      </c>
      <c r="Q14" s="409"/>
      <c r="R14" s="377" t="s">
        <v>30</v>
      </c>
      <c r="S14" s="409"/>
      <c r="T14" s="433"/>
      <c r="U14" s="386"/>
      <c r="V14" s="386"/>
      <c r="W14" s="344"/>
      <c r="X14" s="346"/>
      <c r="Y14" s="346"/>
      <c r="Z14" s="67"/>
      <c r="AA14" s="67"/>
      <c r="AD14" s="67"/>
      <c r="AE14" s="67"/>
    </row>
    <row r="15" spans="1:53" ht="10.5" customHeight="1" x14ac:dyDescent="0.2">
      <c r="A15" s="381"/>
      <c r="B15" s="394"/>
      <c r="C15" s="349"/>
      <c r="D15" s="391"/>
      <c r="E15" s="361"/>
      <c r="F15" s="484"/>
      <c r="G15" s="485"/>
      <c r="H15" s="469"/>
      <c r="I15" s="469"/>
      <c r="J15" s="470"/>
      <c r="K15" s="470"/>
      <c r="L15" s="471"/>
      <c r="M15" s="373"/>
      <c r="N15" s="367"/>
      <c r="O15" s="368"/>
      <c r="P15" s="376"/>
      <c r="Q15" s="409"/>
      <c r="R15" s="378"/>
      <c r="S15" s="409"/>
      <c r="T15" s="433"/>
      <c r="U15" s="386"/>
      <c r="V15" s="386"/>
      <c r="W15" s="344"/>
      <c r="X15" s="346"/>
      <c r="Y15" s="346"/>
      <c r="Z15" s="67"/>
      <c r="AE15" s="67"/>
    </row>
    <row r="16" spans="1:53" ht="10.5" customHeight="1" x14ac:dyDescent="0.2">
      <c r="A16" s="381"/>
      <c r="B16" s="394"/>
      <c r="C16" s="349"/>
      <c r="D16" s="391"/>
      <c r="E16" s="361"/>
      <c r="F16" s="484"/>
      <c r="G16" s="485"/>
      <c r="H16" s="469"/>
      <c r="I16" s="469"/>
      <c r="J16" s="470"/>
      <c r="K16" s="470"/>
      <c r="L16" s="471"/>
      <c r="M16" s="373"/>
      <c r="N16" s="367"/>
      <c r="O16" s="368"/>
      <c r="P16" s="376"/>
      <c r="Q16" s="409"/>
      <c r="R16" s="378"/>
      <c r="S16" s="409"/>
      <c r="T16" s="433"/>
      <c r="U16" s="386"/>
      <c r="V16" s="386"/>
      <c r="W16" s="344"/>
      <c r="X16" s="346"/>
      <c r="Y16" s="346"/>
      <c r="Z16" s="67"/>
      <c r="AE16" s="67"/>
      <c r="AU16" s="20"/>
      <c r="AY16" s="20"/>
    </row>
    <row r="17" spans="1:58" ht="10.5" customHeight="1" x14ac:dyDescent="0.2">
      <c r="A17" s="381"/>
      <c r="B17" s="394"/>
      <c r="C17" s="349"/>
      <c r="D17" s="391"/>
      <c r="E17" s="361"/>
      <c r="F17" s="484"/>
      <c r="G17" s="485"/>
      <c r="H17" s="469"/>
      <c r="I17" s="469"/>
      <c r="J17" s="470"/>
      <c r="K17" s="470"/>
      <c r="L17" s="471"/>
      <c r="M17" s="373"/>
      <c r="N17" s="367"/>
      <c r="O17" s="368"/>
      <c r="P17" s="376"/>
      <c r="Q17" s="409"/>
      <c r="R17" s="378"/>
      <c r="S17" s="409"/>
      <c r="T17" s="433"/>
      <c r="U17" s="386"/>
      <c r="V17" s="386"/>
      <c r="W17" s="344"/>
      <c r="X17" s="346"/>
      <c r="Y17" s="346"/>
      <c r="Z17" s="67"/>
      <c r="AA17" s="67"/>
      <c r="AD17" s="67"/>
      <c r="AE17" s="67"/>
      <c r="AF17" s="67"/>
      <c r="AG17" s="226"/>
      <c r="AH17" s="226"/>
      <c r="AI17" s="226"/>
      <c r="AJ17" s="226"/>
      <c r="AK17" s="226"/>
      <c r="AU17" s="20"/>
      <c r="AV17" s="220"/>
      <c r="AW17" s="20"/>
      <c r="AX17" s="20"/>
      <c r="AY17" s="20"/>
    </row>
    <row r="18" spans="1:58" ht="10.5" customHeight="1" x14ac:dyDescent="0.2">
      <c r="A18" s="381"/>
      <c r="B18" s="394"/>
      <c r="C18" s="349"/>
      <c r="D18" s="391"/>
      <c r="E18" s="362"/>
      <c r="F18" s="486"/>
      <c r="G18" s="487"/>
      <c r="H18" s="472"/>
      <c r="I18" s="472"/>
      <c r="J18" s="473"/>
      <c r="K18" s="473"/>
      <c r="L18" s="474"/>
      <c r="M18" s="374"/>
      <c r="N18" s="370"/>
      <c r="O18" s="371"/>
      <c r="P18" s="376"/>
      <c r="Q18" s="409"/>
      <c r="R18" s="378"/>
      <c r="S18" s="409"/>
      <c r="T18" s="433"/>
      <c r="U18" s="386"/>
      <c r="V18" s="386"/>
      <c r="W18" s="344"/>
      <c r="X18" s="346"/>
      <c r="Y18" s="346"/>
      <c r="Z18" s="67"/>
      <c r="AA18" s="67"/>
      <c r="AD18" s="67"/>
      <c r="AE18" s="67"/>
      <c r="AF18" s="67"/>
      <c r="AG18" s="226"/>
      <c r="AH18" s="226"/>
      <c r="AI18" s="226"/>
      <c r="AJ18" s="226"/>
      <c r="AK18" s="226"/>
      <c r="AU18" s="20"/>
      <c r="AY18" s="20"/>
    </row>
    <row r="19" spans="1:58" ht="10.5" customHeight="1" x14ac:dyDescent="0.2">
      <c r="A19" s="381"/>
      <c r="B19" s="394"/>
      <c r="C19" s="349"/>
      <c r="D19" s="391"/>
      <c r="E19" s="301"/>
      <c r="F19" s="302"/>
      <c r="G19" s="308"/>
      <c r="H19" s="310"/>
      <c r="I19" s="329"/>
      <c r="J19" s="306"/>
      <c r="K19" s="302"/>
      <c r="L19" s="303"/>
      <c r="M19" s="306"/>
      <c r="N19" s="302"/>
      <c r="O19" s="303"/>
      <c r="P19" s="376"/>
      <c r="Q19" s="409"/>
      <c r="R19" s="378"/>
      <c r="S19" s="409"/>
      <c r="T19" s="433"/>
      <c r="U19" s="386"/>
      <c r="V19" s="386"/>
      <c r="W19" s="344"/>
      <c r="X19" s="346"/>
      <c r="Y19" s="346"/>
      <c r="Z19" s="67"/>
      <c r="AA19" s="227" t="s">
        <v>77</v>
      </c>
      <c r="AB19" s="425" t="s">
        <v>113</v>
      </c>
      <c r="AC19" s="426"/>
      <c r="AD19" s="228"/>
      <c r="AE19" s="229"/>
      <c r="AF19" s="230"/>
      <c r="AG19" s="230"/>
      <c r="AH19" s="230"/>
      <c r="AI19" s="230"/>
      <c r="AJ19" s="230"/>
      <c r="AK19" s="231"/>
      <c r="AU19" s="20"/>
      <c r="AV19" s="434" t="s">
        <v>78</v>
      </c>
      <c r="AW19" s="435"/>
      <c r="AX19" s="435"/>
      <c r="AY19" s="20"/>
    </row>
    <row r="20" spans="1:58" ht="10.5" customHeight="1" x14ac:dyDescent="0.2">
      <c r="A20" s="381"/>
      <c r="B20" s="394"/>
      <c r="C20" s="349"/>
      <c r="D20" s="391"/>
      <c r="E20" s="333">
        <v>2</v>
      </c>
      <c r="F20" s="334">
        <v>3</v>
      </c>
      <c r="G20" s="478">
        <v>4</v>
      </c>
      <c r="H20" s="339">
        <v>1</v>
      </c>
      <c r="I20" s="333">
        <v>5</v>
      </c>
      <c r="J20" s="488">
        <v>6</v>
      </c>
      <c r="K20" s="334">
        <v>7</v>
      </c>
      <c r="L20" s="335">
        <v>8</v>
      </c>
      <c r="M20" s="333">
        <v>9</v>
      </c>
      <c r="N20" s="334">
        <v>10</v>
      </c>
      <c r="O20" s="335">
        <v>11</v>
      </c>
      <c r="P20" s="376"/>
      <c r="Q20" s="409"/>
      <c r="R20" s="378"/>
      <c r="S20" s="409"/>
      <c r="T20" s="433"/>
      <c r="U20" s="386"/>
      <c r="V20" s="386"/>
      <c r="W20" s="344"/>
      <c r="X20" s="346"/>
      <c r="Y20" s="346"/>
      <c r="AA20" s="227"/>
      <c r="AB20" s="426"/>
      <c r="AC20" s="426"/>
      <c r="AD20" s="228"/>
      <c r="AE20" s="229"/>
      <c r="AF20" s="436" t="s">
        <v>79</v>
      </c>
      <c r="AG20" s="436"/>
      <c r="AH20" s="437" t="e">
        <f>X66</f>
        <v>#DIV/0!</v>
      </c>
      <c r="AI20" s="437"/>
      <c r="AJ20" s="230"/>
      <c r="AK20" s="231"/>
      <c r="AU20" s="20"/>
      <c r="AV20" s="435"/>
      <c r="AW20" s="435"/>
      <c r="AX20" s="435"/>
      <c r="AY20" s="20"/>
    </row>
    <row r="21" spans="1:58" ht="10.5" customHeight="1" thickBot="1" x14ac:dyDescent="0.25">
      <c r="A21" s="381"/>
      <c r="B21" s="394"/>
      <c r="C21" s="349"/>
      <c r="D21" s="391"/>
      <c r="E21" s="333"/>
      <c r="F21" s="338"/>
      <c r="G21" s="479"/>
      <c r="H21" s="480"/>
      <c r="I21" s="333"/>
      <c r="J21" s="488"/>
      <c r="K21" s="334"/>
      <c r="L21" s="336"/>
      <c r="M21" s="337"/>
      <c r="N21" s="338"/>
      <c r="O21" s="336"/>
      <c r="P21" s="376"/>
      <c r="Q21" s="409"/>
      <c r="R21" s="378"/>
      <c r="S21" s="409"/>
      <c r="T21" s="433"/>
      <c r="U21" s="386"/>
      <c r="V21" s="386"/>
      <c r="W21" s="344"/>
      <c r="X21" s="346"/>
      <c r="Y21" s="346"/>
      <c r="AE21" s="232"/>
      <c r="AF21" s="436"/>
      <c r="AG21" s="436"/>
      <c r="AH21" s="437"/>
      <c r="AI21" s="437"/>
      <c r="AJ21" s="230"/>
      <c r="AK21" s="232"/>
    </row>
    <row r="22" spans="1:58" ht="10.5" customHeight="1" x14ac:dyDescent="0.2">
      <c r="A22" s="381"/>
      <c r="B22" s="394"/>
      <c r="C22" s="350"/>
      <c r="D22" s="391"/>
      <c r="E22" s="298"/>
      <c r="F22" s="299"/>
      <c r="G22" s="309"/>
      <c r="H22" s="311"/>
      <c r="I22" s="330"/>
      <c r="J22" s="307"/>
      <c r="K22" s="299"/>
      <c r="L22" s="300"/>
      <c r="M22" s="307"/>
      <c r="N22" s="299"/>
      <c r="O22" s="300"/>
      <c r="P22" s="376"/>
      <c r="Q22" s="410"/>
      <c r="R22" s="379"/>
      <c r="S22" s="410"/>
      <c r="T22" s="433"/>
      <c r="U22" s="386"/>
      <c r="V22" s="386"/>
      <c r="W22" s="344"/>
      <c r="X22" s="347"/>
      <c r="Y22" s="347"/>
      <c r="AA22" s="438" t="s">
        <v>83</v>
      </c>
      <c r="AB22" s="438" t="s">
        <v>114</v>
      </c>
      <c r="AC22" s="440" t="s">
        <v>80</v>
      </c>
      <c r="AD22" s="442" t="s">
        <v>81</v>
      </c>
      <c r="AE22" s="232"/>
      <c r="AF22" s="436" t="s">
        <v>82</v>
      </c>
      <c r="AG22" s="436"/>
      <c r="AH22" s="437" t="e">
        <f>BF28</f>
        <v>#DIV/0!</v>
      </c>
      <c r="AI22" s="437"/>
      <c r="AJ22" s="230"/>
      <c r="AK22" s="232"/>
      <c r="AU22" s="444" t="s">
        <v>83</v>
      </c>
      <c r="AV22" s="446" t="s">
        <v>84</v>
      </c>
      <c r="AW22" s="448" t="s">
        <v>66</v>
      </c>
      <c r="AX22" s="450" t="s">
        <v>85</v>
      </c>
      <c r="AY22" s="458" t="s">
        <v>86</v>
      </c>
    </row>
    <row r="23" spans="1:58" ht="10.5" customHeight="1" thickBot="1" x14ac:dyDescent="0.25">
      <c r="A23" s="381"/>
      <c r="B23" s="395"/>
      <c r="C23" s="30">
        <v>10</v>
      </c>
      <c r="D23" s="4"/>
      <c r="E23" s="5">
        <v>10</v>
      </c>
      <c r="F23" s="3">
        <v>10</v>
      </c>
      <c r="G23" s="8">
        <v>10</v>
      </c>
      <c r="H23" s="27">
        <v>10</v>
      </c>
      <c r="I23" s="5">
        <v>8</v>
      </c>
      <c r="J23" s="3">
        <v>10</v>
      </c>
      <c r="K23" s="3">
        <v>6</v>
      </c>
      <c r="L23" s="4">
        <v>6</v>
      </c>
      <c r="M23" s="10">
        <v>12</v>
      </c>
      <c r="N23" s="3">
        <v>10</v>
      </c>
      <c r="O23" s="4">
        <v>8</v>
      </c>
      <c r="P23" s="7">
        <v>30</v>
      </c>
      <c r="Q23" s="3"/>
      <c r="R23" s="6">
        <v>70</v>
      </c>
      <c r="S23" s="8"/>
      <c r="T23" s="5">
        <v>30</v>
      </c>
      <c r="U23" s="3">
        <v>10</v>
      </c>
      <c r="V23" s="3">
        <v>30</v>
      </c>
      <c r="W23" s="4">
        <v>30</v>
      </c>
      <c r="X23" s="9">
        <v>100</v>
      </c>
      <c r="Y23" s="9"/>
      <c r="Z23" s="233"/>
      <c r="AA23" s="439"/>
      <c r="AB23" s="439"/>
      <c r="AC23" s="441"/>
      <c r="AD23" s="443"/>
      <c r="AE23" s="234"/>
      <c r="AF23" s="436"/>
      <c r="AG23" s="436"/>
      <c r="AH23" s="437"/>
      <c r="AI23" s="437"/>
      <c r="AJ23" s="20"/>
      <c r="AK23" s="20"/>
      <c r="AU23" s="445"/>
      <c r="AV23" s="447"/>
      <c r="AW23" s="449"/>
      <c r="AX23" s="451"/>
      <c r="AY23" s="459"/>
    </row>
    <row r="24" spans="1:58" ht="14.25" customHeight="1" x14ac:dyDescent="0.2">
      <c r="A24" s="73"/>
      <c r="B24" s="68"/>
      <c r="C24" s="76"/>
      <c r="D24" s="34" t="str">
        <f>IF(C24&gt;=10,"A",IF(C24&gt;=4,"B","C"))</f>
        <v>C</v>
      </c>
      <c r="E24" s="79"/>
      <c r="F24" s="80"/>
      <c r="G24" s="84"/>
      <c r="H24" s="82"/>
      <c r="I24" s="79"/>
      <c r="J24" s="80"/>
      <c r="K24" s="80"/>
      <c r="L24" s="81"/>
      <c r="M24" s="83"/>
      <c r="N24" s="84"/>
      <c r="O24" s="81"/>
      <c r="P24" s="79">
        <f>SUM(E24:G24)</f>
        <v>0</v>
      </c>
      <c r="Q24" s="85" t="str">
        <f>IF(P24&gt;=24,"A",IF(P24&gt;=14,"B","C"))</f>
        <v>C</v>
      </c>
      <c r="R24" s="80">
        <f>SUM(H24:O24)</f>
        <v>0</v>
      </c>
      <c r="S24" s="86" t="str">
        <f>IF(R24&gt;=54,"A",IF(R24&gt;=28,"B","C"))</f>
        <v>C</v>
      </c>
      <c r="T24" s="79">
        <f>E24+F24+G24</f>
        <v>0</v>
      </c>
      <c r="U24" s="80">
        <f>H24</f>
        <v>0</v>
      </c>
      <c r="V24" s="80">
        <f>SUM(I24:L24)</f>
        <v>0</v>
      </c>
      <c r="W24" s="81">
        <f>M24+N24+O24</f>
        <v>0</v>
      </c>
      <c r="X24" s="138">
        <f>P24+R24</f>
        <v>0</v>
      </c>
      <c r="Y24" s="9">
        <f>(X24-66.3)/17.41*10+50</f>
        <v>11.918437679494545</v>
      </c>
      <c r="Z24" s="233"/>
      <c r="AA24" s="235">
        <v>1</v>
      </c>
      <c r="AB24" s="267">
        <f>B24</f>
        <v>0</v>
      </c>
      <c r="AC24" s="268">
        <f>X24</f>
        <v>0</v>
      </c>
      <c r="AD24" s="282">
        <f>Y24</f>
        <v>11.918437679494545</v>
      </c>
      <c r="AE24" s="234"/>
      <c r="AF24" s="20"/>
      <c r="AG24" s="20"/>
      <c r="AH24" s="20"/>
      <c r="AI24" s="20"/>
      <c r="AJ24" s="20"/>
      <c r="AK24" s="20"/>
      <c r="AU24" s="238">
        <v>1</v>
      </c>
      <c r="AV24" s="239">
        <f>B24</f>
        <v>0</v>
      </c>
      <c r="AW24" s="30">
        <f>X24</f>
        <v>0</v>
      </c>
      <c r="AX24" s="240" t="e">
        <f>X24-$X$66</f>
        <v>#DIV/0!</v>
      </c>
      <c r="AY24" s="296" t="e">
        <f>AX24^2</f>
        <v>#DIV/0!</v>
      </c>
      <c r="BA24" s="460" t="s">
        <v>87</v>
      </c>
      <c r="BB24" s="460"/>
      <c r="BC24" s="460"/>
      <c r="BD24" s="242"/>
      <c r="BE24" s="242"/>
      <c r="BF24" s="242"/>
    </row>
    <row r="25" spans="1:58" ht="14.25" customHeight="1" x14ac:dyDescent="0.2">
      <c r="A25" s="73"/>
      <c r="B25" s="68"/>
      <c r="C25" s="76"/>
      <c r="D25" s="34" t="str">
        <f t="shared" ref="D25:D63" si="0">IF(C25&gt;=10,"A",IF(C25&gt;=4,"B","C"))</f>
        <v>C</v>
      </c>
      <c r="E25" s="79"/>
      <c r="F25" s="80"/>
      <c r="G25" s="84"/>
      <c r="H25" s="82"/>
      <c r="I25" s="79"/>
      <c r="J25" s="80"/>
      <c r="K25" s="80"/>
      <c r="L25" s="81"/>
      <c r="M25" s="83"/>
      <c r="N25" s="84"/>
      <c r="O25" s="81"/>
      <c r="P25" s="79">
        <f>SUM(E25:G25)</f>
        <v>0</v>
      </c>
      <c r="Q25" s="85" t="str">
        <f t="shared" ref="Q25:Q63" si="1">IF(P25&gt;=24,"A",IF(P25&gt;=14,"B","C"))</f>
        <v>C</v>
      </c>
      <c r="R25" s="80">
        <f>SUM(H25:O25)</f>
        <v>0</v>
      </c>
      <c r="S25" s="86" t="str">
        <f t="shared" ref="S25:S63" si="2">IF(R25&gt;=54,"A",IF(R25&gt;=28,"B","C"))</f>
        <v>C</v>
      </c>
      <c r="T25" s="79">
        <f t="shared" ref="T25:T63" si="3">E25+F25+G25</f>
        <v>0</v>
      </c>
      <c r="U25" s="80">
        <f t="shared" ref="U25:U63" si="4">H25</f>
        <v>0</v>
      </c>
      <c r="V25" s="80">
        <f t="shared" ref="V25:V63" si="5">SUM(I25:L25)</f>
        <v>0</v>
      </c>
      <c r="W25" s="81">
        <f t="shared" ref="W25:W63" si="6">M25+N25+O25</f>
        <v>0</v>
      </c>
      <c r="X25" s="138">
        <f>P25+R25</f>
        <v>0</v>
      </c>
      <c r="Y25" s="9">
        <f t="shared" ref="Y25:Y63" si="7">(X25-66.3)/17.41*10+50</f>
        <v>11.918437679494545</v>
      </c>
      <c r="Z25" s="20"/>
      <c r="AA25" s="243">
        <v>2</v>
      </c>
      <c r="AB25" s="236">
        <f t="shared" ref="AB25:AB63" si="8">B25</f>
        <v>0</v>
      </c>
      <c r="AC25" s="237">
        <f t="shared" ref="AC25:AC63" si="9">X25</f>
        <v>0</v>
      </c>
      <c r="AD25" s="281">
        <f t="shared" ref="AD25:AD63" si="10">Y25</f>
        <v>11.918437679494545</v>
      </c>
      <c r="AE25" s="234"/>
      <c r="AF25" s="461" t="s">
        <v>88</v>
      </c>
      <c r="AG25" s="462"/>
      <c r="AH25" s="331">
        <v>5</v>
      </c>
      <c r="AI25" s="244">
        <v>15</v>
      </c>
      <c r="AJ25" s="244">
        <v>25</v>
      </c>
      <c r="AK25" s="244">
        <v>35</v>
      </c>
      <c r="AL25" s="244">
        <v>45</v>
      </c>
      <c r="AM25" s="3">
        <v>55</v>
      </c>
      <c r="AN25" s="244">
        <v>65</v>
      </c>
      <c r="AO25" s="244">
        <v>75</v>
      </c>
      <c r="AP25" s="244">
        <v>85</v>
      </c>
      <c r="AQ25" s="244">
        <v>95</v>
      </c>
      <c r="AU25" s="245">
        <v>2</v>
      </c>
      <c r="AV25" s="239">
        <f t="shared" ref="AV25:AV63" si="11">B25</f>
        <v>0</v>
      </c>
      <c r="AW25" s="30">
        <f t="shared" ref="AW25:AW63" si="12">X25</f>
        <v>0</v>
      </c>
      <c r="AX25" s="240" t="e">
        <f t="shared" ref="AX25:AX63" si="13">X25-$X$66</f>
        <v>#DIV/0!</v>
      </c>
      <c r="AY25" s="296" t="e">
        <f t="shared" ref="AY25:AY63" si="14">AX25^2</f>
        <v>#DIV/0!</v>
      </c>
      <c r="BA25" s="242"/>
      <c r="BB25" s="242"/>
      <c r="BC25" s="242"/>
      <c r="BD25" s="242"/>
      <c r="BE25" s="242"/>
      <c r="BF25" s="242"/>
    </row>
    <row r="26" spans="1:58" ht="14.25" customHeight="1" x14ac:dyDescent="0.2">
      <c r="A26" s="73"/>
      <c r="B26" s="68"/>
      <c r="C26" s="76"/>
      <c r="D26" s="34" t="str">
        <f t="shared" si="0"/>
        <v>C</v>
      </c>
      <c r="E26" s="79"/>
      <c r="F26" s="80"/>
      <c r="G26" s="84"/>
      <c r="H26" s="82"/>
      <c r="I26" s="79"/>
      <c r="J26" s="80"/>
      <c r="K26" s="80"/>
      <c r="L26" s="81"/>
      <c r="M26" s="83"/>
      <c r="N26" s="84"/>
      <c r="O26" s="81"/>
      <c r="P26" s="79">
        <f t="shared" ref="P26:P63" si="15">SUM(E26:G26)</f>
        <v>0</v>
      </c>
      <c r="Q26" s="85" t="str">
        <f t="shared" si="1"/>
        <v>C</v>
      </c>
      <c r="R26" s="80">
        <f t="shared" ref="R26:R63" si="16">SUM(H26:O26)</f>
        <v>0</v>
      </c>
      <c r="S26" s="86" t="str">
        <f t="shared" si="2"/>
        <v>C</v>
      </c>
      <c r="T26" s="79">
        <f t="shared" si="3"/>
        <v>0</v>
      </c>
      <c r="U26" s="80">
        <f t="shared" si="4"/>
        <v>0</v>
      </c>
      <c r="V26" s="80">
        <f t="shared" si="5"/>
        <v>0</v>
      </c>
      <c r="W26" s="81">
        <f t="shared" si="6"/>
        <v>0</v>
      </c>
      <c r="X26" s="138">
        <f t="shared" ref="X26:X64" si="17">P26+R26</f>
        <v>0</v>
      </c>
      <c r="Y26" s="9">
        <f t="shared" si="7"/>
        <v>11.918437679494545</v>
      </c>
      <c r="Z26" s="246"/>
      <c r="AA26" s="27">
        <v>3</v>
      </c>
      <c r="AB26" s="236">
        <f t="shared" si="8"/>
        <v>0</v>
      </c>
      <c r="AC26" s="237">
        <f t="shared" si="9"/>
        <v>0</v>
      </c>
      <c r="AD26" s="281">
        <f t="shared" si="10"/>
        <v>11.918437679494545</v>
      </c>
      <c r="AE26" s="234"/>
      <c r="AF26" s="463" t="s">
        <v>89</v>
      </c>
      <c r="AG26" s="464"/>
      <c r="AH26" s="244"/>
      <c r="AI26" s="247"/>
      <c r="AJ26" s="247"/>
      <c r="AK26" s="247"/>
      <c r="AL26" s="247"/>
      <c r="AM26" s="248"/>
      <c r="AN26" s="3"/>
      <c r="AO26" s="3"/>
      <c r="AP26" s="3"/>
      <c r="AQ26" s="3"/>
      <c r="AU26" s="245">
        <v>3</v>
      </c>
      <c r="AV26" s="239">
        <f t="shared" si="11"/>
        <v>0</v>
      </c>
      <c r="AW26" s="30">
        <f t="shared" si="12"/>
        <v>0</v>
      </c>
      <c r="AX26" s="240" t="e">
        <f t="shared" si="13"/>
        <v>#DIV/0!</v>
      </c>
      <c r="AY26" s="296" t="e">
        <f t="shared" si="14"/>
        <v>#DIV/0!</v>
      </c>
      <c r="BA26" s="241" t="s">
        <v>90</v>
      </c>
      <c r="BB26" s="241"/>
      <c r="BC26" s="241"/>
      <c r="BD26" s="241"/>
      <c r="BE26" s="249" t="e">
        <f>SUM(AY24:AY63)/$D$65</f>
        <v>#DIV/0!</v>
      </c>
    </row>
    <row r="27" spans="1:58" ht="14.25" customHeight="1" x14ac:dyDescent="0.2">
      <c r="A27" s="73"/>
      <c r="B27" s="68"/>
      <c r="C27" s="76"/>
      <c r="D27" s="34" t="str">
        <f t="shared" si="0"/>
        <v>C</v>
      </c>
      <c r="E27" s="79"/>
      <c r="F27" s="80"/>
      <c r="G27" s="84"/>
      <c r="H27" s="82"/>
      <c r="I27" s="79"/>
      <c r="J27" s="80"/>
      <c r="K27" s="80"/>
      <c r="L27" s="81"/>
      <c r="M27" s="83"/>
      <c r="N27" s="84"/>
      <c r="O27" s="81"/>
      <c r="P27" s="79">
        <f t="shared" si="15"/>
        <v>0</v>
      </c>
      <c r="Q27" s="85" t="str">
        <f t="shared" si="1"/>
        <v>C</v>
      </c>
      <c r="R27" s="80">
        <f t="shared" si="16"/>
        <v>0</v>
      </c>
      <c r="S27" s="86" t="str">
        <f t="shared" si="2"/>
        <v>C</v>
      </c>
      <c r="T27" s="79">
        <f t="shared" si="3"/>
        <v>0</v>
      </c>
      <c r="U27" s="80">
        <f t="shared" si="4"/>
        <v>0</v>
      </c>
      <c r="V27" s="80">
        <f t="shared" si="5"/>
        <v>0</v>
      </c>
      <c r="W27" s="81">
        <f t="shared" si="6"/>
        <v>0</v>
      </c>
      <c r="X27" s="138">
        <f t="shared" si="17"/>
        <v>0</v>
      </c>
      <c r="Y27" s="9">
        <f t="shared" si="7"/>
        <v>11.918437679494545</v>
      </c>
      <c r="Z27" s="246"/>
      <c r="AA27" s="27">
        <v>4</v>
      </c>
      <c r="AB27" s="236">
        <f t="shared" si="8"/>
        <v>0</v>
      </c>
      <c r="AC27" s="237">
        <f t="shared" si="9"/>
        <v>0</v>
      </c>
      <c r="AD27" s="281">
        <f t="shared" si="10"/>
        <v>11.918437679494545</v>
      </c>
      <c r="AE27" s="234"/>
      <c r="AF27" s="250"/>
      <c r="AG27" s="250"/>
      <c r="AH27" s="250"/>
      <c r="AI27" s="250"/>
      <c r="AJ27" s="250"/>
      <c r="AK27" s="250"/>
      <c r="AU27" s="245">
        <v>4</v>
      </c>
      <c r="AV27" s="239">
        <f t="shared" si="11"/>
        <v>0</v>
      </c>
      <c r="AW27" s="30">
        <f t="shared" si="12"/>
        <v>0</v>
      </c>
      <c r="AX27" s="240" t="e">
        <f>X27-$X$66</f>
        <v>#DIV/0!</v>
      </c>
      <c r="AY27" s="296" t="e">
        <f t="shared" si="14"/>
        <v>#DIV/0!</v>
      </c>
      <c r="BA27" s="242"/>
      <c r="BB27" s="242"/>
      <c r="BC27" s="242"/>
      <c r="BD27" s="242"/>
      <c r="BE27" s="242"/>
      <c r="BF27" s="242"/>
    </row>
    <row r="28" spans="1:58" ht="14.25" customHeight="1" x14ac:dyDescent="0.2">
      <c r="A28" s="73"/>
      <c r="B28" s="68"/>
      <c r="C28" s="76"/>
      <c r="D28" s="34" t="str">
        <f t="shared" si="0"/>
        <v>C</v>
      </c>
      <c r="E28" s="79"/>
      <c r="F28" s="80"/>
      <c r="G28" s="84"/>
      <c r="H28" s="82"/>
      <c r="I28" s="79"/>
      <c r="J28" s="80"/>
      <c r="K28" s="80"/>
      <c r="L28" s="81"/>
      <c r="M28" s="83"/>
      <c r="N28" s="84"/>
      <c r="O28" s="81"/>
      <c r="P28" s="79">
        <f t="shared" si="15"/>
        <v>0</v>
      </c>
      <c r="Q28" s="85" t="str">
        <f t="shared" si="1"/>
        <v>C</v>
      </c>
      <c r="R28" s="80">
        <f t="shared" si="16"/>
        <v>0</v>
      </c>
      <c r="S28" s="86" t="str">
        <f t="shared" si="2"/>
        <v>C</v>
      </c>
      <c r="T28" s="79">
        <f t="shared" si="3"/>
        <v>0</v>
      </c>
      <c r="U28" s="80">
        <f t="shared" si="4"/>
        <v>0</v>
      </c>
      <c r="V28" s="80">
        <f t="shared" si="5"/>
        <v>0</v>
      </c>
      <c r="W28" s="81">
        <f t="shared" si="6"/>
        <v>0</v>
      </c>
      <c r="X28" s="138">
        <f t="shared" si="17"/>
        <v>0</v>
      </c>
      <c r="Y28" s="9">
        <f t="shared" si="7"/>
        <v>11.918437679494545</v>
      </c>
      <c r="Z28" s="246"/>
      <c r="AA28" s="27">
        <v>5</v>
      </c>
      <c r="AB28" s="236">
        <f t="shared" si="8"/>
        <v>0</v>
      </c>
      <c r="AC28" s="237">
        <f t="shared" si="9"/>
        <v>0</v>
      </c>
      <c r="AD28" s="281">
        <f t="shared" si="10"/>
        <v>11.918437679494545</v>
      </c>
      <c r="AE28" s="234"/>
      <c r="AF28" s="251" t="s">
        <v>91</v>
      </c>
      <c r="AG28" s="250"/>
      <c r="AH28" s="250">
        <v>5</v>
      </c>
      <c r="AI28" s="427" t="s">
        <v>92</v>
      </c>
      <c r="AJ28" s="427"/>
      <c r="AK28" s="250"/>
      <c r="AL28" s="54">
        <v>55</v>
      </c>
      <c r="AM28" s="465" t="s">
        <v>93</v>
      </c>
      <c r="AN28" s="465"/>
      <c r="AU28" s="245">
        <v>5</v>
      </c>
      <c r="AV28" s="239">
        <f t="shared" si="11"/>
        <v>0</v>
      </c>
      <c r="AW28" s="30">
        <f t="shared" si="12"/>
        <v>0</v>
      </c>
      <c r="AX28" s="240" t="e">
        <f t="shared" si="13"/>
        <v>#DIV/0!</v>
      </c>
      <c r="AY28" s="296" t="e">
        <f t="shared" si="14"/>
        <v>#DIV/0!</v>
      </c>
      <c r="BA28" s="241" t="s">
        <v>94</v>
      </c>
      <c r="BB28" s="241"/>
      <c r="BC28" s="241"/>
      <c r="BD28" s="241"/>
      <c r="BE28" s="241"/>
      <c r="BF28" s="328" t="e">
        <f>BE26^(1/2)</f>
        <v>#DIV/0!</v>
      </c>
    </row>
    <row r="29" spans="1:58" ht="14.25" customHeight="1" x14ac:dyDescent="0.2">
      <c r="A29" s="73"/>
      <c r="B29" s="68"/>
      <c r="C29" s="76"/>
      <c r="D29" s="34" t="str">
        <f t="shared" si="0"/>
        <v>C</v>
      </c>
      <c r="E29" s="79"/>
      <c r="F29" s="80"/>
      <c r="G29" s="84"/>
      <c r="H29" s="82"/>
      <c r="I29" s="79"/>
      <c r="J29" s="80"/>
      <c r="K29" s="80"/>
      <c r="L29" s="81"/>
      <c r="M29" s="83"/>
      <c r="N29" s="84"/>
      <c r="O29" s="81"/>
      <c r="P29" s="79">
        <f t="shared" si="15"/>
        <v>0</v>
      </c>
      <c r="Q29" s="85" t="str">
        <f t="shared" si="1"/>
        <v>C</v>
      </c>
      <c r="R29" s="80">
        <f t="shared" si="16"/>
        <v>0</v>
      </c>
      <c r="S29" s="86" t="str">
        <f t="shared" si="2"/>
        <v>C</v>
      </c>
      <c r="T29" s="79">
        <f t="shared" si="3"/>
        <v>0</v>
      </c>
      <c r="U29" s="80">
        <f t="shared" si="4"/>
        <v>0</v>
      </c>
      <c r="V29" s="80">
        <f t="shared" si="5"/>
        <v>0</v>
      </c>
      <c r="W29" s="81">
        <f t="shared" si="6"/>
        <v>0</v>
      </c>
      <c r="X29" s="138">
        <f t="shared" si="17"/>
        <v>0</v>
      </c>
      <c r="Y29" s="9">
        <f t="shared" si="7"/>
        <v>11.918437679494545</v>
      </c>
      <c r="Z29" s="246"/>
      <c r="AA29" s="27">
        <v>6</v>
      </c>
      <c r="AB29" s="236">
        <f t="shared" si="8"/>
        <v>0</v>
      </c>
      <c r="AC29" s="237">
        <f t="shared" si="9"/>
        <v>0</v>
      </c>
      <c r="AD29" s="281">
        <f t="shared" si="10"/>
        <v>11.918437679494545</v>
      </c>
      <c r="AE29" s="234"/>
      <c r="AF29" s="250"/>
      <c r="AG29" s="250"/>
      <c r="AH29" s="250">
        <v>15</v>
      </c>
      <c r="AI29" s="427" t="s">
        <v>95</v>
      </c>
      <c r="AJ29" s="427"/>
      <c r="AK29" s="250"/>
      <c r="AL29" s="54">
        <v>65</v>
      </c>
      <c r="AM29" s="428" t="s">
        <v>96</v>
      </c>
      <c r="AN29" s="428"/>
      <c r="AU29" s="245">
        <v>6</v>
      </c>
      <c r="AV29" s="239">
        <f t="shared" si="11"/>
        <v>0</v>
      </c>
      <c r="AW29" s="30">
        <f t="shared" si="12"/>
        <v>0</v>
      </c>
      <c r="AX29" s="240" t="e">
        <f t="shared" si="13"/>
        <v>#DIV/0!</v>
      </c>
      <c r="AY29" s="296" t="e">
        <f t="shared" si="14"/>
        <v>#DIV/0!</v>
      </c>
    </row>
    <row r="30" spans="1:58" ht="14.25" customHeight="1" x14ac:dyDescent="0.2">
      <c r="A30" s="73"/>
      <c r="B30" s="68"/>
      <c r="C30" s="76"/>
      <c r="D30" s="34" t="str">
        <f t="shared" si="0"/>
        <v>C</v>
      </c>
      <c r="E30" s="79"/>
      <c r="F30" s="80"/>
      <c r="G30" s="84"/>
      <c r="H30" s="82"/>
      <c r="I30" s="79"/>
      <c r="J30" s="80"/>
      <c r="K30" s="80"/>
      <c r="L30" s="81"/>
      <c r="M30" s="83"/>
      <c r="N30" s="84"/>
      <c r="O30" s="81"/>
      <c r="P30" s="79">
        <f t="shared" si="15"/>
        <v>0</v>
      </c>
      <c r="Q30" s="85" t="str">
        <f t="shared" si="1"/>
        <v>C</v>
      </c>
      <c r="R30" s="80">
        <f t="shared" si="16"/>
        <v>0</v>
      </c>
      <c r="S30" s="86" t="str">
        <f t="shared" si="2"/>
        <v>C</v>
      </c>
      <c r="T30" s="79">
        <f t="shared" si="3"/>
        <v>0</v>
      </c>
      <c r="U30" s="80">
        <f t="shared" si="4"/>
        <v>0</v>
      </c>
      <c r="V30" s="80">
        <f t="shared" si="5"/>
        <v>0</v>
      </c>
      <c r="W30" s="81">
        <f t="shared" si="6"/>
        <v>0</v>
      </c>
      <c r="X30" s="138">
        <f t="shared" si="17"/>
        <v>0</v>
      </c>
      <c r="Y30" s="9">
        <f t="shared" si="7"/>
        <v>11.918437679494545</v>
      </c>
      <c r="Z30" s="246"/>
      <c r="AA30" s="27">
        <v>7</v>
      </c>
      <c r="AB30" s="236">
        <f t="shared" si="8"/>
        <v>0</v>
      </c>
      <c r="AC30" s="237">
        <f t="shared" si="9"/>
        <v>0</v>
      </c>
      <c r="AD30" s="281">
        <f t="shared" si="10"/>
        <v>11.918437679494545</v>
      </c>
      <c r="AE30" s="234"/>
      <c r="AF30" s="250"/>
      <c r="AG30" s="250"/>
      <c r="AH30" s="250">
        <v>25</v>
      </c>
      <c r="AI30" s="427" t="s">
        <v>97</v>
      </c>
      <c r="AJ30" s="427"/>
      <c r="AK30" s="250"/>
      <c r="AL30" s="54">
        <v>75</v>
      </c>
      <c r="AM30" s="428" t="s">
        <v>98</v>
      </c>
      <c r="AN30" s="428"/>
      <c r="AU30" s="245">
        <v>7</v>
      </c>
      <c r="AV30" s="239">
        <f t="shared" si="11"/>
        <v>0</v>
      </c>
      <c r="AW30" s="30">
        <f t="shared" si="12"/>
        <v>0</v>
      </c>
      <c r="AX30" s="240" t="e">
        <f t="shared" si="13"/>
        <v>#DIV/0!</v>
      </c>
      <c r="AY30" s="296" t="e">
        <f t="shared" si="14"/>
        <v>#DIV/0!</v>
      </c>
      <c r="BB30" s="252" t="s">
        <v>99</v>
      </c>
      <c r="BC30" s="253" t="s">
        <v>100</v>
      </c>
      <c r="BD30" s="254" t="s">
        <v>101</v>
      </c>
    </row>
    <row r="31" spans="1:58" ht="14.25" customHeight="1" x14ac:dyDescent="0.2">
      <c r="A31" s="73"/>
      <c r="B31" s="68"/>
      <c r="C31" s="76"/>
      <c r="D31" s="34" t="str">
        <f t="shared" si="0"/>
        <v>C</v>
      </c>
      <c r="E31" s="79"/>
      <c r="F31" s="80"/>
      <c r="G31" s="84"/>
      <c r="H31" s="82"/>
      <c r="I31" s="79"/>
      <c r="J31" s="80"/>
      <c r="K31" s="80"/>
      <c r="L31" s="81"/>
      <c r="M31" s="83"/>
      <c r="N31" s="84"/>
      <c r="O31" s="81"/>
      <c r="P31" s="79">
        <f t="shared" si="15"/>
        <v>0</v>
      </c>
      <c r="Q31" s="85" t="str">
        <f t="shared" si="1"/>
        <v>C</v>
      </c>
      <c r="R31" s="80">
        <f t="shared" si="16"/>
        <v>0</v>
      </c>
      <c r="S31" s="86" t="str">
        <f t="shared" si="2"/>
        <v>C</v>
      </c>
      <c r="T31" s="79">
        <f t="shared" si="3"/>
        <v>0</v>
      </c>
      <c r="U31" s="80">
        <f t="shared" si="4"/>
        <v>0</v>
      </c>
      <c r="V31" s="80">
        <f t="shared" si="5"/>
        <v>0</v>
      </c>
      <c r="W31" s="81">
        <f t="shared" si="6"/>
        <v>0</v>
      </c>
      <c r="X31" s="138">
        <f t="shared" si="17"/>
        <v>0</v>
      </c>
      <c r="Y31" s="9">
        <f t="shared" si="7"/>
        <v>11.918437679494545</v>
      </c>
      <c r="Z31" s="246"/>
      <c r="AA31" s="27">
        <v>8</v>
      </c>
      <c r="AB31" s="236">
        <f t="shared" si="8"/>
        <v>0</v>
      </c>
      <c r="AC31" s="237">
        <f t="shared" si="9"/>
        <v>0</v>
      </c>
      <c r="AD31" s="281">
        <f t="shared" si="10"/>
        <v>11.918437679494545</v>
      </c>
      <c r="AE31" s="234"/>
      <c r="AF31" s="250"/>
      <c r="AG31" s="255"/>
      <c r="AH31" s="250">
        <v>35</v>
      </c>
      <c r="AI31" s="427" t="s">
        <v>102</v>
      </c>
      <c r="AJ31" s="427"/>
      <c r="AK31" s="250"/>
      <c r="AL31" s="54">
        <v>85</v>
      </c>
      <c r="AM31" s="428" t="s">
        <v>103</v>
      </c>
      <c r="AN31" s="454"/>
      <c r="AU31" s="245">
        <v>8</v>
      </c>
      <c r="AV31" s="239">
        <f t="shared" si="11"/>
        <v>0</v>
      </c>
      <c r="AW31" s="30">
        <f t="shared" si="12"/>
        <v>0</v>
      </c>
      <c r="AX31" s="240" t="e">
        <f t="shared" si="13"/>
        <v>#DIV/0!</v>
      </c>
      <c r="AY31" s="296" t="e">
        <f t="shared" si="14"/>
        <v>#DIV/0!</v>
      </c>
    </row>
    <row r="32" spans="1:58" ht="14.25" customHeight="1" x14ac:dyDescent="0.2">
      <c r="A32" s="73"/>
      <c r="B32" s="68"/>
      <c r="C32" s="76"/>
      <c r="D32" s="34" t="str">
        <f t="shared" si="0"/>
        <v>C</v>
      </c>
      <c r="E32" s="79"/>
      <c r="F32" s="80"/>
      <c r="G32" s="84"/>
      <c r="H32" s="82"/>
      <c r="I32" s="79"/>
      <c r="J32" s="80"/>
      <c r="K32" s="80"/>
      <c r="L32" s="81"/>
      <c r="M32" s="83"/>
      <c r="N32" s="84"/>
      <c r="O32" s="81"/>
      <c r="P32" s="79">
        <f t="shared" si="15"/>
        <v>0</v>
      </c>
      <c r="Q32" s="85" t="str">
        <f t="shared" si="1"/>
        <v>C</v>
      </c>
      <c r="R32" s="80">
        <f t="shared" si="16"/>
        <v>0</v>
      </c>
      <c r="S32" s="86" t="str">
        <f t="shared" si="2"/>
        <v>C</v>
      </c>
      <c r="T32" s="79">
        <f t="shared" si="3"/>
        <v>0</v>
      </c>
      <c r="U32" s="80">
        <f t="shared" si="4"/>
        <v>0</v>
      </c>
      <c r="V32" s="80">
        <f t="shared" si="5"/>
        <v>0</v>
      </c>
      <c r="W32" s="81">
        <f t="shared" si="6"/>
        <v>0</v>
      </c>
      <c r="X32" s="138">
        <f t="shared" si="17"/>
        <v>0</v>
      </c>
      <c r="Y32" s="9">
        <f t="shared" si="7"/>
        <v>11.918437679494545</v>
      </c>
      <c r="Z32" s="246"/>
      <c r="AA32" s="27">
        <v>9</v>
      </c>
      <c r="AB32" s="236">
        <f t="shared" si="8"/>
        <v>0</v>
      </c>
      <c r="AC32" s="237">
        <f t="shared" si="9"/>
        <v>0</v>
      </c>
      <c r="AD32" s="281">
        <f t="shared" si="10"/>
        <v>11.918437679494545</v>
      </c>
      <c r="AE32" s="234"/>
      <c r="AF32" s="250"/>
      <c r="AG32" s="250"/>
      <c r="AH32" s="250">
        <v>45</v>
      </c>
      <c r="AI32" s="455" t="s">
        <v>104</v>
      </c>
      <c r="AJ32" s="455"/>
      <c r="AK32" s="250"/>
      <c r="AL32" s="54">
        <v>95</v>
      </c>
      <c r="AM32" s="456" t="s">
        <v>105</v>
      </c>
      <c r="AN32" s="456"/>
      <c r="AO32" s="456"/>
      <c r="AP32" s="456"/>
      <c r="AU32" s="245">
        <v>9</v>
      </c>
      <c r="AV32" s="239">
        <f t="shared" si="11"/>
        <v>0</v>
      </c>
      <c r="AW32" s="30">
        <f t="shared" si="12"/>
        <v>0</v>
      </c>
      <c r="AX32" s="240" t="e">
        <f t="shared" si="13"/>
        <v>#DIV/0!</v>
      </c>
      <c r="AY32" s="296" t="e">
        <f t="shared" si="14"/>
        <v>#DIV/0!</v>
      </c>
    </row>
    <row r="33" spans="1:60" ht="14.25" customHeight="1" x14ac:dyDescent="0.2">
      <c r="A33" s="73"/>
      <c r="B33" s="68"/>
      <c r="C33" s="76"/>
      <c r="D33" s="34" t="str">
        <f t="shared" si="0"/>
        <v>C</v>
      </c>
      <c r="E33" s="79"/>
      <c r="F33" s="80"/>
      <c r="G33" s="84"/>
      <c r="H33" s="82"/>
      <c r="I33" s="79"/>
      <c r="J33" s="80"/>
      <c r="K33" s="80"/>
      <c r="L33" s="81"/>
      <c r="M33" s="83"/>
      <c r="N33" s="84"/>
      <c r="O33" s="81"/>
      <c r="P33" s="79">
        <f t="shared" si="15"/>
        <v>0</v>
      </c>
      <c r="Q33" s="85" t="str">
        <f t="shared" si="1"/>
        <v>C</v>
      </c>
      <c r="R33" s="80">
        <f t="shared" si="16"/>
        <v>0</v>
      </c>
      <c r="S33" s="86" t="str">
        <f t="shared" si="2"/>
        <v>C</v>
      </c>
      <c r="T33" s="79">
        <f t="shared" si="3"/>
        <v>0</v>
      </c>
      <c r="U33" s="80">
        <f t="shared" si="4"/>
        <v>0</v>
      </c>
      <c r="V33" s="80">
        <f t="shared" si="5"/>
        <v>0</v>
      </c>
      <c r="W33" s="81">
        <f t="shared" si="6"/>
        <v>0</v>
      </c>
      <c r="X33" s="138">
        <f t="shared" si="17"/>
        <v>0</v>
      </c>
      <c r="Y33" s="9">
        <f t="shared" si="7"/>
        <v>11.918437679494545</v>
      </c>
      <c r="Z33" s="246"/>
      <c r="AA33" s="27">
        <v>10</v>
      </c>
      <c r="AB33" s="236">
        <f t="shared" si="8"/>
        <v>0</v>
      </c>
      <c r="AC33" s="237">
        <f t="shared" si="9"/>
        <v>0</v>
      </c>
      <c r="AD33" s="281">
        <f t="shared" si="10"/>
        <v>11.918437679494545</v>
      </c>
      <c r="AE33" s="78"/>
      <c r="AU33" s="245">
        <v>10</v>
      </c>
      <c r="AV33" s="239">
        <f t="shared" si="11"/>
        <v>0</v>
      </c>
      <c r="AW33" s="30">
        <f t="shared" si="12"/>
        <v>0</v>
      </c>
      <c r="AX33" s="240" t="e">
        <f t="shared" si="13"/>
        <v>#DIV/0!</v>
      </c>
      <c r="AY33" s="296" t="e">
        <f t="shared" si="14"/>
        <v>#DIV/0!</v>
      </c>
    </row>
    <row r="34" spans="1:60" ht="14.25" customHeight="1" x14ac:dyDescent="0.2">
      <c r="A34" s="73"/>
      <c r="B34" s="68"/>
      <c r="C34" s="76"/>
      <c r="D34" s="34" t="str">
        <f t="shared" si="0"/>
        <v>C</v>
      </c>
      <c r="E34" s="79"/>
      <c r="F34" s="80"/>
      <c r="G34" s="84"/>
      <c r="H34" s="82"/>
      <c r="I34" s="79"/>
      <c r="J34" s="80"/>
      <c r="K34" s="80"/>
      <c r="L34" s="81"/>
      <c r="M34" s="83"/>
      <c r="N34" s="84"/>
      <c r="O34" s="81"/>
      <c r="P34" s="79">
        <f t="shared" si="15"/>
        <v>0</v>
      </c>
      <c r="Q34" s="85" t="str">
        <f t="shared" si="1"/>
        <v>C</v>
      </c>
      <c r="R34" s="80">
        <f t="shared" si="16"/>
        <v>0</v>
      </c>
      <c r="S34" s="86" t="str">
        <f t="shared" si="2"/>
        <v>C</v>
      </c>
      <c r="T34" s="79">
        <f t="shared" si="3"/>
        <v>0</v>
      </c>
      <c r="U34" s="80">
        <f t="shared" si="4"/>
        <v>0</v>
      </c>
      <c r="V34" s="80">
        <f t="shared" si="5"/>
        <v>0</v>
      </c>
      <c r="W34" s="81">
        <f t="shared" si="6"/>
        <v>0</v>
      </c>
      <c r="X34" s="138">
        <f t="shared" si="17"/>
        <v>0</v>
      </c>
      <c r="Y34" s="9">
        <f t="shared" si="7"/>
        <v>11.918437679494545</v>
      </c>
      <c r="Z34" s="246"/>
      <c r="AA34" s="27">
        <v>11</v>
      </c>
      <c r="AB34" s="236">
        <f t="shared" si="8"/>
        <v>0</v>
      </c>
      <c r="AC34" s="237">
        <f t="shared" si="9"/>
        <v>0</v>
      </c>
      <c r="AD34" s="281">
        <f t="shared" si="10"/>
        <v>11.918437679494545</v>
      </c>
      <c r="AE34" s="78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U34" s="238">
        <v>11</v>
      </c>
      <c r="AV34" s="239">
        <f t="shared" si="11"/>
        <v>0</v>
      </c>
      <c r="AW34" s="30">
        <f t="shared" si="12"/>
        <v>0</v>
      </c>
      <c r="AX34" s="240" t="e">
        <f t="shared" si="13"/>
        <v>#DIV/0!</v>
      </c>
      <c r="AY34" s="296" t="e">
        <f t="shared" si="14"/>
        <v>#DIV/0!</v>
      </c>
    </row>
    <row r="35" spans="1:60" ht="14.25" customHeight="1" x14ac:dyDescent="0.2">
      <c r="A35" s="73"/>
      <c r="B35" s="68"/>
      <c r="C35" s="76"/>
      <c r="D35" s="34" t="str">
        <f t="shared" si="0"/>
        <v>C</v>
      </c>
      <c r="E35" s="79"/>
      <c r="F35" s="80"/>
      <c r="G35" s="84"/>
      <c r="H35" s="82"/>
      <c r="I35" s="79"/>
      <c r="J35" s="80"/>
      <c r="K35" s="80"/>
      <c r="L35" s="81"/>
      <c r="M35" s="83"/>
      <c r="N35" s="84"/>
      <c r="O35" s="81"/>
      <c r="P35" s="79">
        <f t="shared" si="15"/>
        <v>0</v>
      </c>
      <c r="Q35" s="85" t="str">
        <f t="shared" si="1"/>
        <v>C</v>
      </c>
      <c r="R35" s="80">
        <f t="shared" si="16"/>
        <v>0</v>
      </c>
      <c r="S35" s="86" t="str">
        <f t="shared" si="2"/>
        <v>C</v>
      </c>
      <c r="T35" s="79">
        <f t="shared" si="3"/>
        <v>0</v>
      </c>
      <c r="U35" s="80">
        <f t="shared" si="4"/>
        <v>0</v>
      </c>
      <c r="V35" s="80">
        <f t="shared" si="5"/>
        <v>0</v>
      </c>
      <c r="W35" s="81">
        <f t="shared" si="6"/>
        <v>0</v>
      </c>
      <c r="X35" s="138">
        <f t="shared" si="17"/>
        <v>0</v>
      </c>
      <c r="Y35" s="9">
        <f t="shared" si="7"/>
        <v>11.918437679494545</v>
      </c>
      <c r="Z35" s="246"/>
      <c r="AA35" s="27">
        <v>12</v>
      </c>
      <c r="AB35" s="236">
        <f t="shared" si="8"/>
        <v>0</v>
      </c>
      <c r="AC35" s="237">
        <f t="shared" si="9"/>
        <v>0</v>
      </c>
      <c r="AD35" s="281">
        <f t="shared" si="10"/>
        <v>11.918437679494545</v>
      </c>
      <c r="AE35" s="78"/>
      <c r="AF35" s="457" t="s">
        <v>106</v>
      </c>
      <c r="AG35" s="457"/>
      <c r="AH35" s="457"/>
      <c r="AI35" s="67"/>
      <c r="AJ35" s="67"/>
      <c r="AK35" s="67"/>
      <c r="AL35" s="67"/>
      <c r="AM35" s="67"/>
      <c r="AN35" s="67"/>
      <c r="AO35" s="67"/>
      <c r="AP35" s="67"/>
      <c r="AU35" s="245">
        <v>12</v>
      </c>
      <c r="AV35" s="239">
        <f t="shared" si="11"/>
        <v>0</v>
      </c>
      <c r="AW35" s="30">
        <f t="shared" si="12"/>
        <v>0</v>
      </c>
      <c r="AX35" s="240" t="e">
        <f t="shared" si="13"/>
        <v>#DIV/0!</v>
      </c>
      <c r="AY35" s="296" t="e">
        <f t="shared" si="14"/>
        <v>#DIV/0!</v>
      </c>
      <c r="BA35" s="256" t="s">
        <v>107</v>
      </c>
    </row>
    <row r="36" spans="1:60" ht="14.25" customHeight="1" x14ac:dyDescent="0.2">
      <c r="A36" s="73"/>
      <c r="B36" s="68"/>
      <c r="C36" s="76"/>
      <c r="D36" s="34" t="str">
        <f t="shared" si="0"/>
        <v>C</v>
      </c>
      <c r="E36" s="79"/>
      <c r="F36" s="80"/>
      <c r="G36" s="84"/>
      <c r="H36" s="82"/>
      <c r="I36" s="79"/>
      <c r="J36" s="80"/>
      <c r="K36" s="80"/>
      <c r="L36" s="81"/>
      <c r="M36" s="83"/>
      <c r="N36" s="84"/>
      <c r="O36" s="81"/>
      <c r="P36" s="79">
        <f t="shared" si="15"/>
        <v>0</v>
      </c>
      <c r="Q36" s="85" t="str">
        <f t="shared" si="1"/>
        <v>C</v>
      </c>
      <c r="R36" s="80">
        <f t="shared" si="16"/>
        <v>0</v>
      </c>
      <c r="S36" s="86" t="str">
        <f t="shared" si="2"/>
        <v>C</v>
      </c>
      <c r="T36" s="79">
        <f t="shared" si="3"/>
        <v>0</v>
      </c>
      <c r="U36" s="80">
        <f t="shared" si="4"/>
        <v>0</v>
      </c>
      <c r="V36" s="80">
        <f t="shared" si="5"/>
        <v>0</v>
      </c>
      <c r="W36" s="81">
        <f t="shared" si="6"/>
        <v>0</v>
      </c>
      <c r="X36" s="138">
        <f t="shared" si="17"/>
        <v>0</v>
      </c>
      <c r="Y36" s="9">
        <f t="shared" si="7"/>
        <v>11.918437679494545</v>
      </c>
      <c r="Z36" s="246"/>
      <c r="AA36" s="27">
        <v>13</v>
      </c>
      <c r="AB36" s="236">
        <f t="shared" si="8"/>
        <v>0</v>
      </c>
      <c r="AC36" s="237">
        <f t="shared" si="9"/>
        <v>0</v>
      </c>
      <c r="AD36" s="281">
        <f t="shared" si="10"/>
        <v>11.918437679494545</v>
      </c>
      <c r="AE36" s="78"/>
      <c r="AF36" s="25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U36" s="245">
        <v>13</v>
      </c>
      <c r="AV36" s="239">
        <f t="shared" si="11"/>
        <v>0</v>
      </c>
      <c r="AW36" s="30">
        <f t="shared" si="12"/>
        <v>0</v>
      </c>
      <c r="AX36" s="240" t="e">
        <f t="shared" si="13"/>
        <v>#DIV/0!</v>
      </c>
      <c r="AY36" s="296" t="e">
        <f t="shared" si="14"/>
        <v>#DIV/0!</v>
      </c>
      <c r="BA36" s="251" t="s">
        <v>108</v>
      </c>
    </row>
    <row r="37" spans="1:60" ht="14.25" customHeight="1" x14ac:dyDescent="0.2">
      <c r="A37" s="73"/>
      <c r="B37" s="68"/>
      <c r="C37" s="76"/>
      <c r="D37" s="34" t="str">
        <f t="shared" si="0"/>
        <v>C</v>
      </c>
      <c r="E37" s="79"/>
      <c r="F37" s="80"/>
      <c r="G37" s="84"/>
      <c r="H37" s="82"/>
      <c r="I37" s="79"/>
      <c r="J37" s="80"/>
      <c r="K37" s="80"/>
      <c r="L37" s="81"/>
      <c r="M37" s="83"/>
      <c r="N37" s="84"/>
      <c r="O37" s="81"/>
      <c r="P37" s="79">
        <f t="shared" si="15"/>
        <v>0</v>
      </c>
      <c r="Q37" s="85" t="str">
        <f t="shared" si="1"/>
        <v>C</v>
      </c>
      <c r="R37" s="80">
        <f t="shared" si="16"/>
        <v>0</v>
      </c>
      <c r="S37" s="86" t="str">
        <f t="shared" si="2"/>
        <v>C</v>
      </c>
      <c r="T37" s="79">
        <f t="shared" si="3"/>
        <v>0</v>
      </c>
      <c r="U37" s="80">
        <f t="shared" si="4"/>
        <v>0</v>
      </c>
      <c r="V37" s="80">
        <f t="shared" si="5"/>
        <v>0</v>
      </c>
      <c r="W37" s="81">
        <f t="shared" si="6"/>
        <v>0</v>
      </c>
      <c r="X37" s="138">
        <f t="shared" si="17"/>
        <v>0</v>
      </c>
      <c r="Y37" s="9">
        <f t="shared" si="7"/>
        <v>11.918437679494545</v>
      </c>
      <c r="Z37" s="246"/>
      <c r="AA37" s="27">
        <v>14</v>
      </c>
      <c r="AB37" s="236">
        <f t="shared" si="8"/>
        <v>0</v>
      </c>
      <c r="AC37" s="237">
        <f t="shared" si="9"/>
        <v>0</v>
      </c>
      <c r="AD37" s="281">
        <f t="shared" si="10"/>
        <v>11.918437679494545</v>
      </c>
      <c r="AE37" s="78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U37" s="245">
        <v>14</v>
      </c>
      <c r="AV37" s="239">
        <f t="shared" si="11"/>
        <v>0</v>
      </c>
      <c r="AW37" s="30">
        <f t="shared" si="12"/>
        <v>0</v>
      </c>
      <c r="AX37" s="240" t="e">
        <f t="shared" si="13"/>
        <v>#DIV/0!</v>
      </c>
      <c r="AY37" s="296" t="e">
        <f t="shared" si="14"/>
        <v>#DIV/0!</v>
      </c>
    </row>
    <row r="38" spans="1:60" ht="14.25" customHeight="1" x14ac:dyDescent="0.2">
      <c r="A38" s="73"/>
      <c r="B38" s="68"/>
      <c r="C38" s="76"/>
      <c r="D38" s="34" t="str">
        <f t="shared" si="0"/>
        <v>C</v>
      </c>
      <c r="E38" s="79"/>
      <c r="F38" s="80"/>
      <c r="G38" s="84"/>
      <c r="H38" s="82"/>
      <c r="I38" s="79"/>
      <c r="J38" s="80"/>
      <c r="K38" s="80"/>
      <c r="L38" s="81"/>
      <c r="M38" s="83"/>
      <c r="N38" s="84"/>
      <c r="O38" s="81"/>
      <c r="P38" s="79">
        <f t="shared" si="15"/>
        <v>0</v>
      </c>
      <c r="Q38" s="85" t="str">
        <f t="shared" si="1"/>
        <v>C</v>
      </c>
      <c r="R38" s="80">
        <f t="shared" si="16"/>
        <v>0</v>
      </c>
      <c r="S38" s="86" t="str">
        <f t="shared" si="2"/>
        <v>C</v>
      </c>
      <c r="T38" s="79">
        <f t="shared" si="3"/>
        <v>0</v>
      </c>
      <c r="U38" s="80">
        <f t="shared" si="4"/>
        <v>0</v>
      </c>
      <c r="V38" s="80">
        <f t="shared" si="5"/>
        <v>0</v>
      </c>
      <c r="W38" s="81">
        <f t="shared" si="6"/>
        <v>0</v>
      </c>
      <c r="X38" s="138">
        <f t="shared" si="17"/>
        <v>0</v>
      </c>
      <c r="Y38" s="9">
        <f t="shared" si="7"/>
        <v>11.918437679494545</v>
      </c>
      <c r="Z38" s="246"/>
      <c r="AA38" s="27">
        <v>15</v>
      </c>
      <c r="AB38" s="236">
        <f t="shared" si="8"/>
        <v>0</v>
      </c>
      <c r="AC38" s="237">
        <f t="shared" si="9"/>
        <v>0</v>
      </c>
      <c r="AD38" s="281">
        <f t="shared" si="10"/>
        <v>11.918437679494545</v>
      </c>
      <c r="AE38" s="78"/>
      <c r="AU38" s="245">
        <v>15</v>
      </c>
      <c r="AV38" s="239">
        <f t="shared" si="11"/>
        <v>0</v>
      </c>
      <c r="AW38" s="30">
        <f t="shared" si="12"/>
        <v>0</v>
      </c>
      <c r="AX38" s="240" t="e">
        <f t="shared" si="13"/>
        <v>#DIV/0!</v>
      </c>
      <c r="AY38" s="296" t="e">
        <f t="shared" si="14"/>
        <v>#DIV/0!</v>
      </c>
    </row>
    <row r="39" spans="1:60" ht="14.25" customHeight="1" x14ac:dyDescent="0.2">
      <c r="A39" s="73"/>
      <c r="B39" s="68"/>
      <c r="C39" s="76"/>
      <c r="D39" s="34" t="str">
        <f t="shared" si="0"/>
        <v>C</v>
      </c>
      <c r="E39" s="79"/>
      <c r="F39" s="80"/>
      <c r="G39" s="84"/>
      <c r="H39" s="82"/>
      <c r="I39" s="79"/>
      <c r="J39" s="80"/>
      <c r="K39" s="80"/>
      <c r="L39" s="81"/>
      <c r="M39" s="83"/>
      <c r="N39" s="84"/>
      <c r="O39" s="81"/>
      <c r="P39" s="79">
        <f t="shared" si="15"/>
        <v>0</v>
      </c>
      <c r="Q39" s="85" t="str">
        <f t="shared" si="1"/>
        <v>C</v>
      </c>
      <c r="R39" s="80">
        <f t="shared" si="16"/>
        <v>0</v>
      </c>
      <c r="S39" s="86" t="str">
        <f t="shared" si="2"/>
        <v>C</v>
      </c>
      <c r="T39" s="79">
        <f t="shared" si="3"/>
        <v>0</v>
      </c>
      <c r="U39" s="80">
        <f t="shared" si="4"/>
        <v>0</v>
      </c>
      <c r="V39" s="80">
        <f t="shared" si="5"/>
        <v>0</v>
      </c>
      <c r="W39" s="81">
        <f t="shared" si="6"/>
        <v>0</v>
      </c>
      <c r="X39" s="138">
        <f t="shared" si="17"/>
        <v>0</v>
      </c>
      <c r="Y39" s="9">
        <f t="shared" si="7"/>
        <v>11.918437679494545</v>
      </c>
      <c r="Z39" s="246"/>
      <c r="AA39" s="27">
        <v>16</v>
      </c>
      <c r="AB39" s="236">
        <f t="shared" si="8"/>
        <v>0</v>
      </c>
      <c r="AC39" s="237">
        <f t="shared" si="9"/>
        <v>0</v>
      </c>
      <c r="AD39" s="281">
        <f t="shared" si="10"/>
        <v>11.918437679494545</v>
      </c>
      <c r="AE39" s="78"/>
      <c r="AI39" s="233"/>
      <c r="AU39" s="245">
        <v>16</v>
      </c>
      <c r="AV39" s="239">
        <f t="shared" si="11"/>
        <v>0</v>
      </c>
      <c r="AW39" s="30">
        <f t="shared" si="12"/>
        <v>0</v>
      </c>
      <c r="AX39" s="240" t="e">
        <f t="shared" si="13"/>
        <v>#DIV/0!</v>
      </c>
      <c r="AY39" s="296" t="e">
        <f t="shared" si="14"/>
        <v>#DIV/0!</v>
      </c>
    </row>
    <row r="40" spans="1:60" ht="14.25" customHeight="1" x14ac:dyDescent="0.2">
      <c r="A40" s="73"/>
      <c r="B40" s="68"/>
      <c r="C40" s="76"/>
      <c r="D40" s="34" t="str">
        <f t="shared" si="0"/>
        <v>C</v>
      </c>
      <c r="E40" s="79"/>
      <c r="F40" s="80"/>
      <c r="G40" s="84"/>
      <c r="H40" s="82"/>
      <c r="I40" s="79"/>
      <c r="J40" s="80"/>
      <c r="K40" s="80"/>
      <c r="L40" s="81"/>
      <c r="M40" s="83"/>
      <c r="N40" s="84"/>
      <c r="O40" s="81"/>
      <c r="P40" s="79">
        <f t="shared" si="15"/>
        <v>0</v>
      </c>
      <c r="Q40" s="85" t="str">
        <f t="shared" si="1"/>
        <v>C</v>
      </c>
      <c r="R40" s="80">
        <f t="shared" si="16"/>
        <v>0</v>
      </c>
      <c r="S40" s="86" t="str">
        <f t="shared" si="2"/>
        <v>C</v>
      </c>
      <c r="T40" s="79">
        <f t="shared" si="3"/>
        <v>0</v>
      </c>
      <c r="U40" s="80">
        <f t="shared" si="4"/>
        <v>0</v>
      </c>
      <c r="V40" s="80">
        <f t="shared" si="5"/>
        <v>0</v>
      </c>
      <c r="W40" s="81">
        <f t="shared" si="6"/>
        <v>0</v>
      </c>
      <c r="X40" s="138">
        <f t="shared" si="17"/>
        <v>0</v>
      </c>
      <c r="Y40" s="9">
        <f t="shared" si="7"/>
        <v>11.918437679494545</v>
      </c>
      <c r="Z40" s="246"/>
      <c r="AA40" s="27">
        <v>17</v>
      </c>
      <c r="AB40" s="236">
        <f t="shared" si="8"/>
        <v>0</v>
      </c>
      <c r="AC40" s="237">
        <f t="shared" si="9"/>
        <v>0</v>
      </c>
      <c r="AD40" s="281">
        <f t="shared" si="10"/>
        <v>11.918437679494545</v>
      </c>
      <c r="AE40" s="78"/>
      <c r="AU40" s="245">
        <v>17</v>
      </c>
      <c r="AV40" s="239">
        <f t="shared" si="11"/>
        <v>0</v>
      </c>
      <c r="AW40" s="30">
        <f t="shared" si="12"/>
        <v>0</v>
      </c>
      <c r="AX40" s="240" t="e">
        <f t="shared" si="13"/>
        <v>#DIV/0!</v>
      </c>
      <c r="AY40" s="296" t="e">
        <f t="shared" si="14"/>
        <v>#DIV/0!</v>
      </c>
    </row>
    <row r="41" spans="1:60" ht="14.25" customHeight="1" x14ac:dyDescent="0.2">
      <c r="A41" s="73"/>
      <c r="B41" s="68"/>
      <c r="C41" s="76"/>
      <c r="D41" s="34" t="str">
        <f t="shared" si="0"/>
        <v>C</v>
      </c>
      <c r="E41" s="79"/>
      <c r="F41" s="80"/>
      <c r="G41" s="84"/>
      <c r="H41" s="82"/>
      <c r="I41" s="79"/>
      <c r="J41" s="80"/>
      <c r="K41" s="80"/>
      <c r="L41" s="81"/>
      <c r="M41" s="83"/>
      <c r="N41" s="84"/>
      <c r="O41" s="81"/>
      <c r="P41" s="79">
        <f t="shared" si="15"/>
        <v>0</v>
      </c>
      <c r="Q41" s="85" t="str">
        <f t="shared" si="1"/>
        <v>C</v>
      </c>
      <c r="R41" s="80">
        <f t="shared" si="16"/>
        <v>0</v>
      </c>
      <c r="S41" s="86" t="str">
        <f t="shared" si="2"/>
        <v>C</v>
      </c>
      <c r="T41" s="79">
        <f t="shared" si="3"/>
        <v>0</v>
      </c>
      <c r="U41" s="80">
        <f t="shared" si="4"/>
        <v>0</v>
      </c>
      <c r="V41" s="80">
        <f t="shared" si="5"/>
        <v>0</v>
      </c>
      <c r="W41" s="81">
        <f t="shared" si="6"/>
        <v>0</v>
      </c>
      <c r="X41" s="138">
        <f t="shared" si="17"/>
        <v>0</v>
      </c>
      <c r="Y41" s="9">
        <f t="shared" si="7"/>
        <v>11.918437679494545</v>
      </c>
      <c r="Z41" s="246"/>
      <c r="AA41" s="27">
        <v>18</v>
      </c>
      <c r="AB41" s="236">
        <f t="shared" si="8"/>
        <v>0</v>
      </c>
      <c r="AC41" s="237">
        <f t="shared" si="9"/>
        <v>0</v>
      </c>
      <c r="AD41" s="281">
        <f t="shared" si="10"/>
        <v>11.918437679494545</v>
      </c>
      <c r="AE41" s="78"/>
      <c r="AU41" s="238">
        <v>18</v>
      </c>
      <c r="AV41" s="239">
        <f t="shared" si="11"/>
        <v>0</v>
      </c>
      <c r="AW41" s="30">
        <f t="shared" si="12"/>
        <v>0</v>
      </c>
      <c r="AX41" s="240" t="e">
        <f t="shared" si="13"/>
        <v>#DIV/0!</v>
      </c>
      <c r="AY41" s="296" t="e">
        <f t="shared" si="14"/>
        <v>#DIV/0!</v>
      </c>
      <c r="BA41" s="452" t="s">
        <v>109</v>
      </c>
      <c r="BB41" s="452"/>
      <c r="BC41" s="452"/>
      <c r="BD41" s="452"/>
      <c r="BE41" s="452"/>
      <c r="BF41" s="452"/>
      <c r="BG41" s="452"/>
      <c r="BH41" s="452"/>
    </row>
    <row r="42" spans="1:60" ht="14.25" customHeight="1" x14ac:dyDescent="0.2">
      <c r="A42" s="73"/>
      <c r="B42" s="68"/>
      <c r="C42" s="76"/>
      <c r="D42" s="34" t="str">
        <f t="shared" si="0"/>
        <v>C</v>
      </c>
      <c r="E42" s="79"/>
      <c r="F42" s="80"/>
      <c r="G42" s="84"/>
      <c r="H42" s="82"/>
      <c r="I42" s="79"/>
      <c r="J42" s="80"/>
      <c r="K42" s="80"/>
      <c r="L42" s="81"/>
      <c r="M42" s="83"/>
      <c r="N42" s="84"/>
      <c r="O42" s="81"/>
      <c r="P42" s="79">
        <f t="shared" si="15"/>
        <v>0</v>
      </c>
      <c r="Q42" s="85" t="str">
        <f t="shared" si="1"/>
        <v>C</v>
      </c>
      <c r="R42" s="80">
        <f t="shared" si="16"/>
        <v>0</v>
      </c>
      <c r="S42" s="86" t="str">
        <f t="shared" si="2"/>
        <v>C</v>
      </c>
      <c r="T42" s="79">
        <f t="shared" si="3"/>
        <v>0</v>
      </c>
      <c r="U42" s="80">
        <f t="shared" si="4"/>
        <v>0</v>
      </c>
      <c r="V42" s="80">
        <f t="shared" si="5"/>
        <v>0</v>
      </c>
      <c r="W42" s="81">
        <f t="shared" si="6"/>
        <v>0</v>
      </c>
      <c r="X42" s="138">
        <f t="shared" si="17"/>
        <v>0</v>
      </c>
      <c r="Y42" s="9">
        <f t="shared" si="7"/>
        <v>11.918437679494545</v>
      </c>
      <c r="Z42" s="246"/>
      <c r="AA42" s="27">
        <v>19</v>
      </c>
      <c r="AB42" s="236">
        <f t="shared" si="8"/>
        <v>0</v>
      </c>
      <c r="AC42" s="237">
        <f t="shared" si="9"/>
        <v>0</v>
      </c>
      <c r="AD42" s="281">
        <f t="shared" si="10"/>
        <v>11.918437679494545</v>
      </c>
      <c r="AE42" s="78"/>
      <c r="AU42" s="245">
        <v>19</v>
      </c>
      <c r="AV42" s="239">
        <f t="shared" si="11"/>
        <v>0</v>
      </c>
      <c r="AW42" s="30">
        <f t="shared" si="12"/>
        <v>0</v>
      </c>
      <c r="AX42" s="240" t="e">
        <f t="shared" si="13"/>
        <v>#DIV/0!</v>
      </c>
      <c r="AY42" s="296" t="e">
        <f t="shared" si="14"/>
        <v>#DIV/0!</v>
      </c>
      <c r="BA42" s="452"/>
      <c r="BB42" s="452"/>
      <c r="BC42" s="452"/>
      <c r="BD42" s="452"/>
      <c r="BE42" s="452"/>
      <c r="BF42" s="452"/>
      <c r="BG42" s="452"/>
      <c r="BH42" s="452"/>
    </row>
    <row r="43" spans="1:60" ht="14.25" customHeight="1" x14ac:dyDescent="0.2">
      <c r="A43" s="73"/>
      <c r="B43" s="68"/>
      <c r="C43" s="76"/>
      <c r="D43" s="34" t="str">
        <f t="shared" si="0"/>
        <v>C</v>
      </c>
      <c r="E43" s="79"/>
      <c r="F43" s="80"/>
      <c r="G43" s="84"/>
      <c r="H43" s="82"/>
      <c r="I43" s="79"/>
      <c r="J43" s="80"/>
      <c r="K43" s="80"/>
      <c r="L43" s="81"/>
      <c r="M43" s="83"/>
      <c r="N43" s="84"/>
      <c r="O43" s="81"/>
      <c r="P43" s="79">
        <f t="shared" si="15"/>
        <v>0</v>
      </c>
      <c r="Q43" s="85" t="str">
        <f t="shared" si="1"/>
        <v>C</v>
      </c>
      <c r="R43" s="80">
        <f t="shared" si="16"/>
        <v>0</v>
      </c>
      <c r="S43" s="86" t="str">
        <f t="shared" si="2"/>
        <v>C</v>
      </c>
      <c r="T43" s="79">
        <f t="shared" si="3"/>
        <v>0</v>
      </c>
      <c r="U43" s="80">
        <f t="shared" si="4"/>
        <v>0</v>
      </c>
      <c r="V43" s="80">
        <f t="shared" si="5"/>
        <v>0</v>
      </c>
      <c r="W43" s="81">
        <f t="shared" si="6"/>
        <v>0</v>
      </c>
      <c r="X43" s="138">
        <f t="shared" si="17"/>
        <v>0</v>
      </c>
      <c r="Y43" s="9">
        <f t="shared" si="7"/>
        <v>11.918437679494545</v>
      </c>
      <c r="Z43" s="246"/>
      <c r="AA43" s="27">
        <v>20</v>
      </c>
      <c r="AB43" s="236">
        <f t="shared" si="8"/>
        <v>0</v>
      </c>
      <c r="AC43" s="237">
        <f t="shared" si="9"/>
        <v>0</v>
      </c>
      <c r="AD43" s="281">
        <f t="shared" si="10"/>
        <v>11.918437679494545</v>
      </c>
      <c r="AE43" s="78"/>
      <c r="AU43" s="245">
        <v>20</v>
      </c>
      <c r="AV43" s="239">
        <f t="shared" si="11"/>
        <v>0</v>
      </c>
      <c r="AW43" s="30">
        <f t="shared" si="12"/>
        <v>0</v>
      </c>
      <c r="AX43" s="240" t="e">
        <f t="shared" si="13"/>
        <v>#DIV/0!</v>
      </c>
      <c r="AY43" s="296" t="e">
        <f t="shared" si="14"/>
        <v>#DIV/0!</v>
      </c>
      <c r="BA43" s="452"/>
      <c r="BB43" s="452"/>
      <c r="BC43" s="452"/>
      <c r="BD43" s="452"/>
      <c r="BE43" s="452"/>
      <c r="BF43" s="452"/>
      <c r="BG43" s="452"/>
      <c r="BH43" s="452"/>
    </row>
    <row r="44" spans="1:60" ht="14.25" customHeight="1" x14ac:dyDescent="0.2">
      <c r="A44" s="73"/>
      <c r="B44" s="68"/>
      <c r="C44" s="76"/>
      <c r="D44" s="34" t="str">
        <f t="shared" si="0"/>
        <v>C</v>
      </c>
      <c r="E44" s="79"/>
      <c r="F44" s="80"/>
      <c r="G44" s="84"/>
      <c r="H44" s="82"/>
      <c r="I44" s="79"/>
      <c r="J44" s="80"/>
      <c r="K44" s="80"/>
      <c r="L44" s="81"/>
      <c r="M44" s="83"/>
      <c r="N44" s="84"/>
      <c r="O44" s="81"/>
      <c r="P44" s="79">
        <f t="shared" si="15"/>
        <v>0</v>
      </c>
      <c r="Q44" s="85" t="str">
        <f t="shared" si="1"/>
        <v>C</v>
      </c>
      <c r="R44" s="80">
        <f t="shared" si="16"/>
        <v>0</v>
      </c>
      <c r="S44" s="86" t="str">
        <f t="shared" si="2"/>
        <v>C</v>
      </c>
      <c r="T44" s="79">
        <f t="shared" si="3"/>
        <v>0</v>
      </c>
      <c r="U44" s="80">
        <f t="shared" si="4"/>
        <v>0</v>
      </c>
      <c r="V44" s="80">
        <f t="shared" si="5"/>
        <v>0</v>
      </c>
      <c r="W44" s="81">
        <f t="shared" si="6"/>
        <v>0</v>
      </c>
      <c r="X44" s="138">
        <f t="shared" si="17"/>
        <v>0</v>
      </c>
      <c r="Y44" s="9">
        <f t="shared" si="7"/>
        <v>11.918437679494545</v>
      </c>
      <c r="Z44" s="246"/>
      <c r="AA44" s="27">
        <v>21</v>
      </c>
      <c r="AB44" s="236">
        <f t="shared" si="8"/>
        <v>0</v>
      </c>
      <c r="AC44" s="237">
        <f t="shared" si="9"/>
        <v>0</v>
      </c>
      <c r="AD44" s="281">
        <f t="shared" si="10"/>
        <v>11.918437679494545</v>
      </c>
      <c r="AE44" s="78"/>
      <c r="AU44" s="245">
        <v>21</v>
      </c>
      <c r="AV44" s="239">
        <f t="shared" si="11"/>
        <v>0</v>
      </c>
      <c r="AW44" s="30">
        <f t="shared" si="12"/>
        <v>0</v>
      </c>
      <c r="AX44" s="240" t="e">
        <f t="shared" si="13"/>
        <v>#DIV/0!</v>
      </c>
      <c r="AY44" s="296" t="e">
        <f t="shared" si="14"/>
        <v>#DIV/0!</v>
      </c>
    </row>
    <row r="45" spans="1:60" ht="14.25" customHeight="1" x14ac:dyDescent="0.2">
      <c r="A45" s="73"/>
      <c r="B45" s="68"/>
      <c r="C45" s="76"/>
      <c r="D45" s="34" t="str">
        <f t="shared" si="0"/>
        <v>C</v>
      </c>
      <c r="E45" s="79"/>
      <c r="F45" s="80"/>
      <c r="G45" s="84"/>
      <c r="H45" s="82"/>
      <c r="I45" s="79"/>
      <c r="J45" s="80"/>
      <c r="K45" s="80"/>
      <c r="L45" s="81"/>
      <c r="M45" s="83"/>
      <c r="N45" s="84"/>
      <c r="O45" s="81"/>
      <c r="P45" s="79">
        <f t="shared" si="15"/>
        <v>0</v>
      </c>
      <c r="Q45" s="85" t="str">
        <f t="shared" si="1"/>
        <v>C</v>
      </c>
      <c r="R45" s="80">
        <f t="shared" si="16"/>
        <v>0</v>
      </c>
      <c r="S45" s="86" t="str">
        <f t="shared" si="2"/>
        <v>C</v>
      </c>
      <c r="T45" s="79">
        <f t="shared" si="3"/>
        <v>0</v>
      </c>
      <c r="U45" s="80">
        <f t="shared" si="4"/>
        <v>0</v>
      </c>
      <c r="V45" s="80">
        <f t="shared" si="5"/>
        <v>0</v>
      </c>
      <c r="W45" s="81">
        <f t="shared" si="6"/>
        <v>0</v>
      </c>
      <c r="X45" s="138">
        <f t="shared" si="17"/>
        <v>0</v>
      </c>
      <c r="Y45" s="9">
        <f t="shared" si="7"/>
        <v>11.918437679494545</v>
      </c>
      <c r="Z45" s="246"/>
      <c r="AA45" s="27">
        <v>22</v>
      </c>
      <c r="AB45" s="236">
        <f t="shared" si="8"/>
        <v>0</v>
      </c>
      <c r="AC45" s="237">
        <f t="shared" si="9"/>
        <v>0</v>
      </c>
      <c r="AD45" s="281">
        <f t="shared" si="10"/>
        <v>11.918437679494545</v>
      </c>
      <c r="AE45" s="78"/>
      <c r="AU45" s="245">
        <v>22</v>
      </c>
      <c r="AV45" s="239">
        <f t="shared" si="11"/>
        <v>0</v>
      </c>
      <c r="AW45" s="30">
        <f t="shared" si="12"/>
        <v>0</v>
      </c>
      <c r="AX45" s="240" t="e">
        <f t="shared" si="13"/>
        <v>#DIV/0!</v>
      </c>
      <c r="AY45" s="296" t="e">
        <f t="shared" si="14"/>
        <v>#DIV/0!</v>
      </c>
    </row>
    <row r="46" spans="1:60" ht="14.25" customHeight="1" x14ac:dyDescent="0.2">
      <c r="A46" s="73"/>
      <c r="B46" s="68"/>
      <c r="C46" s="76"/>
      <c r="D46" s="34" t="str">
        <f t="shared" si="0"/>
        <v>C</v>
      </c>
      <c r="E46" s="79"/>
      <c r="F46" s="80"/>
      <c r="G46" s="84"/>
      <c r="H46" s="82"/>
      <c r="I46" s="79"/>
      <c r="J46" s="80"/>
      <c r="K46" s="80"/>
      <c r="L46" s="81"/>
      <c r="M46" s="83"/>
      <c r="N46" s="84"/>
      <c r="O46" s="81"/>
      <c r="P46" s="79">
        <f t="shared" si="15"/>
        <v>0</v>
      </c>
      <c r="Q46" s="85" t="str">
        <f t="shared" si="1"/>
        <v>C</v>
      </c>
      <c r="R46" s="80">
        <f t="shared" si="16"/>
        <v>0</v>
      </c>
      <c r="S46" s="86" t="str">
        <f t="shared" si="2"/>
        <v>C</v>
      </c>
      <c r="T46" s="79">
        <f t="shared" si="3"/>
        <v>0</v>
      </c>
      <c r="U46" s="80">
        <f t="shared" si="4"/>
        <v>0</v>
      </c>
      <c r="V46" s="80">
        <f t="shared" si="5"/>
        <v>0</v>
      </c>
      <c r="W46" s="81">
        <f t="shared" si="6"/>
        <v>0</v>
      </c>
      <c r="X46" s="138">
        <f t="shared" si="17"/>
        <v>0</v>
      </c>
      <c r="Y46" s="9">
        <f t="shared" si="7"/>
        <v>11.918437679494545</v>
      </c>
      <c r="Z46" s="246"/>
      <c r="AA46" s="27">
        <v>23</v>
      </c>
      <c r="AB46" s="236">
        <f t="shared" si="8"/>
        <v>0</v>
      </c>
      <c r="AC46" s="237">
        <f t="shared" si="9"/>
        <v>0</v>
      </c>
      <c r="AD46" s="281">
        <f t="shared" si="10"/>
        <v>11.918437679494545</v>
      </c>
      <c r="AE46" s="78"/>
      <c r="AU46" s="245">
        <v>23</v>
      </c>
      <c r="AV46" s="239">
        <f t="shared" si="11"/>
        <v>0</v>
      </c>
      <c r="AW46" s="30">
        <f t="shared" si="12"/>
        <v>0</v>
      </c>
      <c r="AX46" s="240" t="e">
        <f t="shared" si="13"/>
        <v>#DIV/0!</v>
      </c>
      <c r="AY46" s="296" t="e">
        <f t="shared" si="14"/>
        <v>#DIV/0!</v>
      </c>
    </row>
    <row r="47" spans="1:60" ht="14.25" customHeight="1" x14ac:dyDescent="0.2">
      <c r="A47" s="73"/>
      <c r="B47" s="68"/>
      <c r="C47" s="76"/>
      <c r="D47" s="34" t="str">
        <f t="shared" si="0"/>
        <v>C</v>
      </c>
      <c r="E47" s="79"/>
      <c r="F47" s="80"/>
      <c r="G47" s="84"/>
      <c r="H47" s="82"/>
      <c r="I47" s="79"/>
      <c r="J47" s="80"/>
      <c r="K47" s="80"/>
      <c r="L47" s="81"/>
      <c r="M47" s="83"/>
      <c r="N47" s="84"/>
      <c r="O47" s="81"/>
      <c r="P47" s="79">
        <f t="shared" si="15"/>
        <v>0</v>
      </c>
      <c r="Q47" s="85" t="str">
        <f t="shared" si="1"/>
        <v>C</v>
      </c>
      <c r="R47" s="80">
        <f t="shared" si="16"/>
        <v>0</v>
      </c>
      <c r="S47" s="86" t="str">
        <f t="shared" si="2"/>
        <v>C</v>
      </c>
      <c r="T47" s="79">
        <f t="shared" si="3"/>
        <v>0</v>
      </c>
      <c r="U47" s="80">
        <f t="shared" si="4"/>
        <v>0</v>
      </c>
      <c r="V47" s="80">
        <f t="shared" si="5"/>
        <v>0</v>
      </c>
      <c r="W47" s="81">
        <f t="shared" si="6"/>
        <v>0</v>
      </c>
      <c r="X47" s="138">
        <f t="shared" si="17"/>
        <v>0</v>
      </c>
      <c r="Y47" s="9">
        <f t="shared" si="7"/>
        <v>11.918437679494545</v>
      </c>
      <c r="Z47" s="246"/>
      <c r="AA47" s="27">
        <v>24</v>
      </c>
      <c r="AB47" s="236">
        <f t="shared" si="8"/>
        <v>0</v>
      </c>
      <c r="AC47" s="237">
        <f t="shared" si="9"/>
        <v>0</v>
      </c>
      <c r="AD47" s="281">
        <f t="shared" si="10"/>
        <v>11.918437679494545</v>
      </c>
      <c r="AE47" s="78"/>
      <c r="AU47" s="245">
        <v>24</v>
      </c>
      <c r="AV47" s="239">
        <f t="shared" si="11"/>
        <v>0</v>
      </c>
      <c r="AW47" s="30">
        <f t="shared" si="12"/>
        <v>0</v>
      </c>
      <c r="AX47" s="240" t="e">
        <f t="shared" si="13"/>
        <v>#DIV/0!</v>
      </c>
      <c r="AY47" s="296" t="e">
        <f t="shared" si="14"/>
        <v>#DIV/0!</v>
      </c>
    </row>
    <row r="48" spans="1:60" ht="14.25" customHeight="1" x14ac:dyDescent="0.2">
      <c r="A48" s="73"/>
      <c r="B48" s="68"/>
      <c r="C48" s="76"/>
      <c r="D48" s="34" t="str">
        <f t="shared" si="0"/>
        <v>C</v>
      </c>
      <c r="E48" s="79"/>
      <c r="F48" s="80"/>
      <c r="G48" s="84"/>
      <c r="H48" s="82"/>
      <c r="I48" s="79"/>
      <c r="J48" s="80"/>
      <c r="K48" s="80"/>
      <c r="L48" s="81"/>
      <c r="M48" s="83"/>
      <c r="N48" s="84"/>
      <c r="O48" s="81"/>
      <c r="P48" s="79">
        <f t="shared" si="15"/>
        <v>0</v>
      </c>
      <c r="Q48" s="85" t="str">
        <f t="shared" si="1"/>
        <v>C</v>
      </c>
      <c r="R48" s="80">
        <f t="shared" si="16"/>
        <v>0</v>
      </c>
      <c r="S48" s="86" t="str">
        <f t="shared" si="2"/>
        <v>C</v>
      </c>
      <c r="T48" s="79">
        <f t="shared" si="3"/>
        <v>0</v>
      </c>
      <c r="U48" s="80">
        <f t="shared" si="4"/>
        <v>0</v>
      </c>
      <c r="V48" s="80">
        <f t="shared" si="5"/>
        <v>0</v>
      </c>
      <c r="W48" s="81">
        <f t="shared" si="6"/>
        <v>0</v>
      </c>
      <c r="X48" s="138">
        <f t="shared" si="17"/>
        <v>0</v>
      </c>
      <c r="Y48" s="9">
        <f t="shared" si="7"/>
        <v>11.918437679494545</v>
      </c>
      <c r="Z48" s="246"/>
      <c r="AA48" s="27">
        <v>25</v>
      </c>
      <c r="AB48" s="236">
        <f t="shared" si="8"/>
        <v>0</v>
      </c>
      <c r="AC48" s="237">
        <f t="shared" si="9"/>
        <v>0</v>
      </c>
      <c r="AD48" s="281">
        <f t="shared" si="10"/>
        <v>11.918437679494545</v>
      </c>
      <c r="AE48" s="78"/>
      <c r="AU48" s="245">
        <v>25</v>
      </c>
      <c r="AV48" s="239">
        <f t="shared" si="11"/>
        <v>0</v>
      </c>
      <c r="AW48" s="30">
        <f t="shared" si="12"/>
        <v>0</v>
      </c>
      <c r="AX48" s="240" t="e">
        <f t="shared" si="13"/>
        <v>#DIV/0!</v>
      </c>
      <c r="AY48" s="296" t="e">
        <f t="shared" si="14"/>
        <v>#DIV/0!</v>
      </c>
    </row>
    <row r="49" spans="1:51" ht="14.25" customHeight="1" x14ac:dyDescent="0.2">
      <c r="A49" s="73"/>
      <c r="B49" s="68"/>
      <c r="C49" s="76"/>
      <c r="D49" s="34" t="str">
        <f t="shared" si="0"/>
        <v>C</v>
      </c>
      <c r="E49" s="79"/>
      <c r="F49" s="80"/>
      <c r="G49" s="84"/>
      <c r="H49" s="82"/>
      <c r="I49" s="79"/>
      <c r="J49" s="80"/>
      <c r="K49" s="80"/>
      <c r="L49" s="81"/>
      <c r="M49" s="83"/>
      <c r="N49" s="84"/>
      <c r="O49" s="81"/>
      <c r="P49" s="79">
        <f t="shared" si="15"/>
        <v>0</v>
      </c>
      <c r="Q49" s="85" t="str">
        <f t="shared" si="1"/>
        <v>C</v>
      </c>
      <c r="R49" s="80">
        <f t="shared" si="16"/>
        <v>0</v>
      </c>
      <c r="S49" s="86" t="str">
        <f t="shared" si="2"/>
        <v>C</v>
      </c>
      <c r="T49" s="79">
        <f t="shared" si="3"/>
        <v>0</v>
      </c>
      <c r="U49" s="80">
        <f t="shared" si="4"/>
        <v>0</v>
      </c>
      <c r="V49" s="80">
        <f t="shared" si="5"/>
        <v>0</v>
      </c>
      <c r="W49" s="81">
        <f t="shared" si="6"/>
        <v>0</v>
      </c>
      <c r="X49" s="138">
        <f t="shared" si="17"/>
        <v>0</v>
      </c>
      <c r="Y49" s="9">
        <f t="shared" si="7"/>
        <v>11.918437679494545</v>
      </c>
      <c r="Z49" s="246"/>
      <c r="AA49" s="27">
        <v>26</v>
      </c>
      <c r="AB49" s="236">
        <f t="shared" si="8"/>
        <v>0</v>
      </c>
      <c r="AC49" s="237">
        <f t="shared" si="9"/>
        <v>0</v>
      </c>
      <c r="AD49" s="281">
        <f t="shared" si="10"/>
        <v>11.918437679494545</v>
      </c>
      <c r="AE49" s="78"/>
      <c r="AU49" s="245">
        <v>26</v>
      </c>
      <c r="AV49" s="239">
        <f t="shared" si="11"/>
        <v>0</v>
      </c>
      <c r="AW49" s="30">
        <f t="shared" si="12"/>
        <v>0</v>
      </c>
      <c r="AX49" s="240" t="e">
        <f t="shared" si="13"/>
        <v>#DIV/0!</v>
      </c>
      <c r="AY49" s="296" t="e">
        <f t="shared" si="14"/>
        <v>#DIV/0!</v>
      </c>
    </row>
    <row r="50" spans="1:51" ht="14.25" customHeight="1" x14ac:dyDescent="0.2">
      <c r="A50" s="73"/>
      <c r="B50" s="68"/>
      <c r="C50" s="76"/>
      <c r="D50" s="34" t="str">
        <f t="shared" si="0"/>
        <v>C</v>
      </c>
      <c r="E50" s="79"/>
      <c r="F50" s="80"/>
      <c r="G50" s="84"/>
      <c r="H50" s="82"/>
      <c r="I50" s="79"/>
      <c r="J50" s="80"/>
      <c r="K50" s="80"/>
      <c r="L50" s="81"/>
      <c r="M50" s="83"/>
      <c r="N50" s="84"/>
      <c r="O50" s="81"/>
      <c r="P50" s="79">
        <f t="shared" si="15"/>
        <v>0</v>
      </c>
      <c r="Q50" s="85" t="str">
        <f t="shared" si="1"/>
        <v>C</v>
      </c>
      <c r="R50" s="80">
        <f t="shared" si="16"/>
        <v>0</v>
      </c>
      <c r="S50" s="86" t="str">
        <f t="shared" si="2"/>
        <v>C</v>
      </c>
      <c r="T50" s="79">
        <f t="shared" si="3"/>
        <v>0</v>
      </c>
      <c r="U50" s="80">
        <f t="shared" si="4"/>
        <v>0</v>
      </c>
      <c r="V50" s="80">
        <f t="shared" si="5"/>
        <v>0</v>
      </c>
      <c r="W50" s="81">
        <f t="shared" si="6"/>
        <v>0</v>
      </c>
      <c r="X50" s="138">
        <f t="shared" si="17"/>
        <v>0</v>
      </c>
      <c r="Y50" s="9">
        <f t="shared" si="7"/>
        <v>11.918437679494545</v>
      </c>
      <c r="Z50" s="246"/>
      <c r="AA50" s="27">
        <v>27</v>
      </c>
      <c r="AB50" s="236">
        <f t="shared" si="8"/>
        <v>0</v>
      </c>
      <c r="AC50" s="237">
        <f t="shared" si="9"/>
        <v>0</v>
      </c>
      <c r="AD50" s="281">
        <f t="shared" si="10"/>
        <v>11.918437679494545</v>
      </c>
      <c r="AE50" s="78"/>
      <c r="AF50" s="256"/>
      <c r="AG50" s="78"/>
      <c r="AH50" s="78"/>
      <c r="AI50" s="78"/>
      <c r="AJ50" s="78"/>
      <c r="AK50" s="78"/>
      <c r="AU50" s="245">
        <v>27</v>
      </c>
      <c r="AV50" s="239">
        <f t="shared" si="11"/>
        <v>0</v>
      </c>
      <c r="AW50" s="30">
        <f t="shared" si="12"/>
        <v>0</v>
      </c>
      <c r="AX50" s="240" t="e">
        <f t="shared" si="13"/>
        <v>#DIV/0!</v>
      </c>
      <c r="AY50" s="296" t="e">
        <f t="shared" si="14"/>
        <v>#DIV/0!</v>
      </c>
    </row>
    <row r="51" spans="1:51" ht="14.25" customHeight="1" x14ac:dyDescent="0.2">
      <c r="A51" s="73"/>
      <c r="B51" s="68"/>
      <c r="C51" s="76"/>
      <c r="D51" s="34" t="str">
        <f t="shared" si="0"/>
        <v>C</v>
      </c>
      <c r="E51" s="79"/>
      <c r="F51" s="80"/>
      <c r="G51" s="84"/>
      <c r="H51" s="82"/>
      <c r="I51" s="79"/>
      <c r="J51" s="80"/>
      <c r="K51" s="80"/>
      <c r="L51" s="81"/>
      <c r="M51" s="83"/>
      <c r="N51" s="84"/>
      <c r="O51" s="81"/>
      <c r="P51" s="79">
        <f t="shared" si="15"/>
        <v>0</v>
      </c>
      <c r="Q51" s="85" t="str">
        <f t="shared" si="1"/>
        <v>C</v>
      </c>
      <c r="R51" s="80">
        <f t="shared" si="16"/>
        <v>0</v>
      </c>
      <c r="S51" s="86" t="str">
        <f t="shared" si="2"/>
        <v>C</v>
      </c>
      <c r="T51" s="79">
        <f t="shared" si="3"/>
        <v>0</v>
      </c>
      <c r="U51" s="80">
        <f t="shared" si="4"/>
        <v>0</v>
      </c>
      <c r="V51" s="80">
        <f t="shared" si="5"/>
        <v>0</v>
      </c>
      <c r="W51" s="81">
        <f t="shared" si="6"/>
        <v>0</v>
      </c>
      <c r="X51" s="138">
        <f t="shared" si="17"/>
        <v>0</v>
      </c>
      <c r="Y51" s="9">
        <f t="shared" si="7"/>
        <v>11.918437679494545</v>
      </c>
      <c r="Z51" s="246"/>
      <c r="AA51" s="27">
        <v>28</v>
      </c>
      <c r="AB51" s="236">
        <f t="shared" si="8"/>
        <v>0</v>
      </c>
      <c r="AC51" s="237">
        <f t="shared" si="9"/>
        <v>0</v>
      </c>
      <c r="AD51" s="281">
        <f t="shared" si="10"/>
        <v>11.918437679494545</v>
      </c>
      <c r="AE51" s="78"/>
      <c r="AF51" s="251"/>
      <c r="AG51" s="78"/>
      <c r="AH51" s="78"/>
      <c r="AI51" s="78"/>
      <c r="AJ51" s="78"/>
      <c r="AK51" s="78"/>
      <c r="AU51" s="238">
        <v>28</v>
      </c>
      <c r="AV51" s="239">
        <f t="shared" si="11"/>
        <v>0</v>
      </c>
      <c r="AW51" s="30">
        <f t="shared" si="12"/>
        <v>0</v>
      </c>
      <c r="AX51" s="240" t="e">
        <f t="shared" si="13"/>
        <v>#DIV/0!</v>
      </c>
      <c r="AY51" s="296" t="e">
        <f t="shared" si="14"/>
        <v>#DIV/0!</v>
      </c>
    </row>
    <row r="52" spans="1:51" ht="14.25" customHeight="1" x14ac:dyDescent="0.2">
      <c r="A52" s="73"/>
      <c r="B52" s="68"/>
      <c r="C52" s="76"/>
      <c r="D52" s="34" t="str">
        <f t="shared" si="0"/>
        <v>C</v>
      </c>
      <c r="E52" s="79"/>
      <c r="F52" s="80"/>
      <c r="G52" s="84"/>
      <c r="H52" s="82"/>
      <c r="I52" s="79"/>
      <c r="J52" s="80"/>
      <c r="K52" s="80"/>
      <c r="L52" s="81"/>
      <c r="M52" s="83"/>
      <c r="N52" s="84"/>
      <c r="O52" s="81"/>
      <c r="P52" s="79">
        <f t="shared" si="15"/>
        <v>0</v>
      </c>
      <c r="Q52" s="85" t="str">
        <f t="shared" si="1"/>
        <v>C</v>
      </c>
      <c r="R52" s="80">
        <f t="shared" si="16"/>
        <v>0</v>
      </c>
      <c r="S52" s="86" t="str">
        <f t="shared" si="2"/>
        <v>C</v>
      </c>
      <c r="T52" s="79">
        <f t="shared" si="3"/>
        <v>0</v>
      </c>
      <c r="U52" s="80">
        <f t="shared" si="4"/>
        <v>0</v>
      </c>
      <c r="V52" s="80">
        <f t="shared" si="5"/>
        <v>0</v>
      </c>
      <c r="W52" s="81">
        <f t="shared" si="6"/>
        <v>0</v>
      </c>
      <c r="X52" s="138">
        <f t="shared" si="17"/>
        <v>0</v>
      </c>
      <c r="Y52" s="9">
        <f t="shared" si="7"/>
        <v>11.918437679494545</v>
      </c>
      <c r="Z52" s="246"/>
      <c r="AA52" s="27">
        <v>29</v>
      </c>
      <c r="AB52" s="236">
        <f t="shared" si="8"/>
        <v>0</v>
      </c>
      <c r="AC52" s="237">
        <f t="shared" si="9"/>
        <v>0</v>
      </c>
      <c r="AD52" s="281">
        <f t="shared" si="10"/>
        <v>11.918437679494545</v>
      </c>
      <c r="AE52" s="78"/>
      <c r="AF52" s="258"/>
      <c r="AG52" s="258"/>
      <c r="AH52" s="259"/>
      <c r="AI52" s="250"/>
      <c r="AJ52" s="250"/>
      <c r="AK52" s="250"/>
      <c r="AL52" s="250"/>
      <c r="AM52" s="246"/>
      <c r="AN52" s="250"/>
      <c r="AO52" s="250"/>
      <c r="AP52" s="250"/>
      <c r="AQ52" s="250"/>
      <c r="AU52" s="245">
        <v>29</v>
      </c>
      <c r="AV52" s="239">
        <f t="shared" si="11"/>
        <v>0</v>
      </c>
      <c r="AW52" s="30">
        <f t="shared" si="12"/>
        <v>0</v>
      </c>
      <c r="AX52" s="240" t="e">
        <f t="shared" si="13"/>
        <v>#DIV/0!</v>
      </c>
      <c r="AY52" s="296" t="e">
        <f t="shared" si="14"/>
        <v>#DIV/0!</v>
      </c>
    </row>
    <row r="53" spans="1:51" ht="14.25" customHeight="1" x14ac:dyDescent="0.2">
      <c r="A53" s="73"/>
      <c r="B53" s="68"/>
      <c r="C53" s="76"/>
      <c r="D53" s="34" t="str">
        <f t="shared" si="0"/>
        <v>C</v>
      </c>
      <c r="E53" s="79"/>
      <c r="F53" s="80"/>
      <c r="G53" s="84"/>
      <c r="H53" s="82"/>
      <c r="I53" s="79"/>
      <c r="J53" s="80"/>
      <c r="K53" s="80"/>
      <c r="L53" s="81"/>
      <c r="M53" s="83"/>
      <c r="N53" s="84"/>
      <c r="O53" s="81"/>
      <c r="P53" s="79">
        <f t="shared" si="15"/>
        <v>0</v>
      </c>
      <c r="Q53" s="85" t="str">
        <f t="shared" si="1"/>
        <v>C</v>
      </c>
      <c r="R53" s="80">
        <f t="shared" si="16"/>
        <v>0</v>
      </c>
      <c r="S53" s="86" t="str">
        <f t="shared" si="2"/>
        <v>C</v>
      </c>
      <c r="T53" s="79">
        <f t="shared" si="3"/>
        <v>0</v>
      </c>
      <c r="U53" s="80">
        <f t="shared" si="4"/>
        <v>0</v>
      </c>
      <c r="V53" s="80">
        <f t="shared" si="5"/>
        <v>0</v>
      </c>
      <c r="W53" s="81">
        <f t="shared" si="6"/>
        <v>0</v>
      </c>
      <c r="X53" s="138">
        <f t="shared" si="17"/>
        <v>0</v>
      </c>
      <c r="Y53" s="9">
        <f t="shared" si="7"/>
        <v>11.918437679494545</v>
      </c>
      <c r="Z53" s="246"/>
      <c r="AA53" s="27">
        <v>30</v>
      </c>
      <c r="AB53" s="236">
        <f t="shared" si="8"/>
        <v>0</v>
      </c>
      <c r="AC53" s="237">
        <f t="shared" si="9"/>
        <v>0</v>
      </c>
      <c r="AD53" s="281">
        <f t="shared" si="10"/>
        <v>11.918437679494545</v>
      </c>
      <c r="AE53" s="78"/>
      <c r="AF53" s="260"/>
      <c r="AG53" s="260"/>
      <c r="AH53" s="261"/>
      <c r="AI53" s="261"/>
      <c r="AJ53" s="261"/>
      <c r="AK53" s="261"/>
      <c r="AL53" s="261"/>
      <c r="AM53" s="64"/>
      <c r="AN53" s="64"/>
      <c r="AO53" s="64"/>
      <c r="AP53" s="64"/>
      <c r="AQ53" s="64"/>
      <c r="AU53" s="245">
        <v>30</v>
      </c>
      <c r="AV53" s="239">
        <f t="shared" si="11"/>
        <v>0</v>
      </c>
      <c r="AW53" s="30">
        <f t="shared" si="12"/>
        <v>0</v>
      </c>
      <c r="AX53" s="240" t="e">
        <f t="shared" si="13"/>
        <v>#DIV/0!</v>
      </c>
      <c r="AY53" s="296" t="e">
        <f t="shared" si="14"/>
        <v>#DIV/0!</v>
      </c>
    </row>
    <row r="54" spans="1:51" ht="14.25" customHeight="1" x14ac:dyDescent="0.2">
      <c r="A54" s="73"/>
      <c r="B54" s="68"/>
      <c r="C54" s="76"/>
      <c r="D54" s="34" t="str">
        <f t="shared" si="0"/>
        <v>C</v>
      </c>
      <c r="E54" s="79"/>
      <c r="F54" s="80"/>
      <c r="G54" s="84"/>
      <c r="H54" s="82"/>
      <c r="I54" s="79"/>
      <c r="J54" s="80"/>
      <c r="K54" s="80"/>
      <c r="L54" s="81"/>
      <c r="M54" s="83"/>
      <c r="N54" s="84"/>
      <c r="O54" s="81"/>
      <c r="P54" s="79">
        <f t="shared" si="15"/>
        <v>0</v>
      </c>
      <c r="Q54" s="85" t="str">
        <f t="shared" si="1"/>
        <v>C</v>
      </c>
      <c r="R54" s="80">
        <f t="shared" si="16"/>
        <v>0</v>
      </c>
      <c r="S54" s="86" t="str">
        <f t="shared" si="2"/>
        <v>C</v>
      </c>
      <c r="T54" s="79">
        <f t="shared" si="3"/>
        <v>0</v>
      </c>
      <c r="U54" s="80">
        <f t="shared" si="4"/>
        <v>0</v>
      </c>
      <c r="V54" s="80">
        <f t="shared" si="5"/>
        <v>0</v>
      </c>
      <c r="W54" s="81">
        <f t="shared" si="6"/>
        <v>0</v>
      </c>
      <c r="X54" s="138">
        <f t="shared" si="17"/>
        <v>0</v>
      </c>
      <c r="Y54" s="9">
        <f t="shared" si="7"/>
        <v>11.918437679494545</v>
      </c>
      <c r="Z54" s="246"/>
      <c r="AA54" s="27">
        <v>31</v>
      </c>
      <c r="AB54" s="236">
        <f t="shared" si="8"/>
        <v>0</v>
      </c>
      <c r="AC54" s="237">
        <f t="shared" si="9"/>
        <v>0</v>
      </c>
      <c r="AD54" s="281">
        <f t="shared" si="10"/>
        <v>11.918437679494545</v>
      </c>
      <c r="AE54" s="78"/>
      <c r="AF54" s="78"/>
      <c r="AG54" s="78"/>
      <c r="AH54" s="78"/>
      <c r="AI54" s="78"/>
      <c r="AJ54" s="78"/>
      <c r="AK54" s="78"/>
      <c r="AU54" s="245">
        <v>31</v>
      </c>
      <c r="AV54" s="239">
        <f t="shared" si="11"/>
        <v>0</v>
      </c>
      <c r="AW54" s="30">
        <f t="shared" si="12"/>
        <v>0</v>
      </c>
      <c r="AX54" s="240" t="e">
        <f t="shared" si="13"/>
        <v>#DIV/0!</v>
      </c>
      <c r="AY54" s="296" t="e">
        <f t="shared" si="14"/>
        <v>#DIV/0!</v>
      </c>
    </row>
    <row r="55" spans="1:51" ht="14.25" customHeight="1" x14ac:dyDescent="0.2">
      <c r="A55" s="73"/>
      <c r="B55" s="68"/>
      <c r="C55" s="76"/>
      <c r="D55" s="34" t="str">
        <f t="shared" si="0"/>
        <v>C</v>
      </c>
      <c r="E55" s="79"/>
      <c r="F55" s="80"/>
      <c r="G55" s="84"/>
      <c r="H55" s="82"/>
      <c r="I55" s="79"/>
      <c r="J55" s="80"/>
      <c r="K55" s="80"/>
      <c r="L55" s="81"/>
      <c r="M55" s="83"/>
      <c r="N55" s="84"/>
      <c r="O55" s="81"/>
      <c r="P55" s="79">
        <f t="shared" si="15"/>
        <v>0</v>
      </c>
      <c r="Q55" s="85" t="str">
        <f t="shared" si="1"/>
        <v>C</v>
      </c>
      <c r="R55" s="80">
        <f t="shared" si="16"/>
        <v>0</v>
      </c>
      <c r="S55" s="86" t="str">
        <f t="shared" si="2"/>
        <v>C</v>
      </c>
      <c r="T55" s="79">
        <f t="shared" si="3"/>
        <v>0</v>
      </c>
      <c r="U55" s="80">
        <f t="shared" si="4"/>
        <v>0</v>
      </c>
      <c r="V55" s="80">
        <f t="shared" si="5"/>
        <v>0</v>
      </c>
      <c r="W55" s="81">
        <f t="shared" si="6"/>
        <v>0</v>
      </c>
      <c r="X55" s="138">
        <f t="shared" si="17"/>
        <v>0</v>
      </c>
      <c r="Y55" s="9">
        <f t="shared" si="7"/>
        <v>11.918437679494545</v>
      </c>
      <c r="Z55" s="246"/>
      <c r="AA55" s="27">
        <v>32</v>
      </c>
      <c r="AB55" s="236">
        <f t="shared" si="8"/>
        <v>0</v>
      </c>
      <c r="AC55" s="237">
        <f t="shared" si="9"/>
        <v>0</v>
      </c>
      <c r="AD55" s="281">
        <f t="shared" si="10"/>
        <v>11.918437679494545</v>
      </c>
      <c r="AE55" s="78"/>
      <c r="AF55" s="251"/>
      <c r="AG55" s="78"/>
      <c r="AH55" s="251"/>
      <c r="AI55" s="78"/>
      <c r="AJ55" s="78"/>
      <c r="AK55" s="78"/>
      <c r="AU55" s="245">
        <v>32</v>
      </c>
      <c r="AV55" s="239">
        <f t="shared" si="11"/>
        <v>0</v>
      </c>
      <c r="AW55" s="30">
        <f t="shared" si="12"/>
        <v>0</v>
      </c>
      <c r="AX55" s="240" t="e">
        <f t="shared" si="13"/>
        <v>#DIV/0!</v>
      </c>
      <c r="AY55" s="296" t="e">
        <f t="shared" si="14"/>
        <v>#DIV/0!</v>
      </c>
    </row>
    <row r="56" spans="1:51" ht="14.25" customHeight="1" x14ac:dyDescent="0.2">
      <c r="A56" s="73"/>
      <c r="B56" s="68"/>
      <c r="C56" s="76"/>
      <c r="D56" s="34" t="str">
        <f t="shared" si="0"/>
        <v>C</v>
      </c>
      <c r="E56" s="79"/>
      <c r="F56" s="80"/>
      <c r="G56" s="84"/>
      <c r="H56" s="82"/>
      <c r="I56" s="79"/>
      <c r="J56" s="80"/>
      <c r="K56" s="80"/>
      <c r="L56" s="81"/>
      <c r="M56" s="83"/>
      <c r="N56" s="84"/>
      <c r="O56" s="81"/>
      <c r="P56" s="79">
        <f t="shared" si="15"/>
        <v>0</v>
      </c>
      <c r="Q56" s="85" t="str">
        <f t="shared" si="1"/>
        <v>C</v>
      </c>
      <c r="R56" s="80">
        <f t="shared" si="16"/>
        <v>0</v>
      </c>
      <c r="S56" s="86" t="str">
        <f t="shared" si="2"/>
        <v>C</v>
      </c>
      <c r="T56" s="79">
        <f t="shared" si="3"/>
        <v>0</v>
      </c>
      <c r="U56" s="80">
        <f t="shared" si="4"/>
        <v>0</v>
      </c>
      <c r="V56" s="80">
        <f t="shared" si="5"/>
        <v>0</v>
      </c>
      <c r="W56" s="81">
        <f t="shared" si="6"/>
        <v>0</v>
      </c>
      <c r="X56" s="138">
        <f t="shared" si="17"/>
        <v>0</v>
      </c>
      <c r="Y56" s="9">
        <f t="shared" si="7"/>
        <v>11.918437679494545</v>
      </c>
      <c r="Z56" s="246"/>
      <c r="AA56" s="27">
        <v>33</v>
      </c>
      <c r="AB56" s="236">
        <f t="shared" si="8"/>
        <v>0</v>
      </c>
      <c r="AC56" s="237">
        <f t="shared" si="9"/>
        <v>0</v>
      </c>
      <c r="AD56" s="281">
        <f t="shared" si="10"/>
        <v>11.918437679494545</v>
      </c>
      <c r="AE56" s="78"/>
      <c r="AF56" s="20"/>
      <c r="AG56" s="254"/>
      <c r="AH56" s="78"/>
      <c r="AI56" s="78"/>
      <c r="AJ56" s="78"/>
      <c r="AK56" s="78"/>
      <c r="AM56" s="254"/>
      <c r="AU56" s="245">
        <v>33</v>
      </c>
      <c r="AV56" s="239">
        <f t="shared" si="11"/>
        <v>0</v>
      </c>
      <c r="AW56" s="30">
        <f t="shared" si="12"/>
        <v>0</v>
      </c>
      <c r="AX56" s="240" t="e">
        <f t="shared" si="13"/>
        <v>#DIV/0!</v>
      </c>
      <c r="AY56" s="296" t="e">
        <f t="shared" si="14"/>
        <v>#DIV/0!</v>
      </c>
    </row>
    <row r="57" spans="1:51" ht="14.25" customHeight="1" x14ac:dyDescent="0.2">
      <c r="A57" s="73"/>
      <c r="B57" s="68"/>
      <c r="C57" s="76"/>
      <c r="D57" s="34" t="str">
        <f t="shared" si="0"/>
        <v>C</v>
      </c>
      <c r="E57" s="79"/>
      <c r="F57" s="80"/>
      <c r="G57" s="84"/>
      <c r="H57" s="82"/>
      <c r="I57" s="79"/>
      <c r="J57" s="80"/>
      <c r="K57" s="80"/>
      <c r="L57" s="81"/>
      <c r="M57" s="83"/>
      <c r="N57" s="84"/>
      <c r="O57" s="81"/>
      <c r="P57" s="79">
        <f t="shared" si="15"/>
        <v>0</v>
      </c>
      <c r="Q57" s="85" t="str">
        <f t="shared" si="1"/>
        <v>C</v>
      </c>
      <c r="R57" s="80">
        <f t="shared" si="16"/>
        <v>0</v>
      </c>
      <c r="S57" s="86" t="str">
        <f t="shared" si="2"/>
        <v>C</v>
      </c>
      <c r="T57" s="79">
        <f t="shared" si="3"/>
        <v>0</v>
      </c>
      <c r="U57" s="80">
        <f t="shared" si="4"/>
        <v>0</v>
      </c>
      <c r="V57" s="80">
        <f t="shared" si="5"/>
        <v>0</v>
      </c>
      <c r="W57" s="81">
        <f t="shared" si="6"/>
        <v>0</v>
      </c>
      <c r="X57" s="138">
        <f t="shared" si="17"/>
        <v>0</v>
      </c>
      <c r="Y57" s="9">
        <f t="shared" si="7"/>
        <v>11.918437679494545</v>
      </c>
      <c r="Z57" s="246"/>
      <c r="AA57" s="27">
        <v>34</v>
      </c>
      <c r="AB57" s="236">
        <f t="shared" si="8"/>
        <v>0</v>
      </c>
      <c r="AC57" s="237">
        <f t="shared" si="9"/>
        <v>0</v>
      </c>
      <c r="AD57" s="281">
        <f t="shared" si="10"/>
        <v>11.918437679494545</v>
      </c>
      <c r="AE57" s="78"/>
      <c r="AF57" s="20"/>
      <c r="AG57" s="20"/>
      <c r="AH57" s="20"/>
      <c r="AI57" s="20"/>
      <c r="AJ57" s="20"/>
      <c r="AK57" s="20"/>
      <c r="AU57" s="245">
        <v>34</v>
      </c>
      <c r="AV57" s="239">
        <f t="shared" si="11"/>
        <v>0</v>
      </c>
      <c r="AW57" s="30">
        <f t="shared" si="12"/>
        <v>0</v>
      </c>
      <c r="AX57" s="240" t="e">
        <f t="shared" si="13"/>
        <v>#DIV/0!</v>
      </c>
      <c r="AY57" s="296" t="e">
        <f t="shared" si="14"/>
        <v>#DIV/0!</v>
      </c>
    </row>
    <row r="58" spans="1:51" ht="14.25" customHeight="1" x14ac:dyDescent="0.2">
      <c r="A58" s="73"/>
      <c r="B58" s="68"/>
      <c r="C58" s="76"/>
      <c r="D58" s="34" t="str">
        <f t="shared" si="0"/>
        <v>C</v>
      </c>
      <c r="E58" s="79"/>
      <c r="F58" s="80"/>
      <c r="G58" s="84"/>
      <c r="H58" s="82"/>
      <c r="I58" s="79"/>
      <c r="J58" s="80"/>
      <c r="K58" s="80"/>
      <c r="L58" s="81"/>
      <c r="M58" s="83"/>
      <c r="N58" s="84"/>
      <c r="O58" s="81"/>
      <c r="P58" s="79">
        <f t="shared" si="15"/>
        <v>0</v>
      </c>
      <c r="Q58" s="85" t="str">
        <f t="shared" si="1"/>
        <v>C</v>
      </c>
      <c r="R58" s="80">
        <f t="shared" si="16"/>
        <v>0</v>
      </c>
      <c r="S58" s="86" t="str">
        <f t="shared" si="2"/>
        <v>C</v>
      </c>
      <c r="T58" s="79">
        <f t="shared" si="3"/>
        <v>0</v>
      </c>
      <c r="U58" s="80">
        <f t="shared" si="4"/>
        <v>0</v>
      </c>
      <c r="V58" s="80">
        <f t="shared" si="5"/>
        <v>0</v>
      </c>
      <c r="W58" s="81">
        <f t="shared" si="6"/>
        <v>0</v>
      </c>
      <c r="X58" s="138">
        <f t="shared" si="17"/>
        <v>0</v>
      </c>
      <c r="Y58" s="9">
        <f t="shared" si="7"/>
        <v>11.918437679494545</v>
      </c>
      <c r="Z58" s="246"/>
      <c r="AA58" s="27">
        <v>35</v>
      </c>
      <c r="AB58" s="236">
        <f t="shared" si="8"/>
        <v>0</v>
      </c>
      <c r="AC58" s="237">
        <f t="shared" si="9"/>
        <v>0</v>
      </c>
      <c r="AD58" s="281">
        <f t="shared" si="10"/>
        <v>11.918437679494545</v>
      </c>
      <c r="AE58" s="78"/>
      <c r="AF58" s="20"/>
      <c r="AG58" s="20"/>
      <c r="AH58" s="20"/>
      <c r="AI58" s="20"/>
      <c r="AJ58" s="20"/>
      <c r="AK58" s="20"/>
      <c r="AU58" s="245">
        <v>35</v>
      </c>
      <c r="AV58" s="239">
        <f t="shared" si="11"/>
        <v>0</v>
      </c>
      <c r="AW58" s="30">
        <f t="shared" si="12"/>
        <v>0</v>
      </c>
      <c r="AX58" s="240" t="e">
        <f t="shared" si="13"/>
        <v>#DIV/0!</v>
      </c>
      <c r="AY58" s="296" t="e">
        <f t="shared" si="14"/>
        <v>#DIV/0!</v>
      </c>
    </row>
    <row r="59" spans="1:51" ht="14.25" customHeight="1" x14ac:dyDescent="0.2">
      <c r="A59" s="73"/>
      <c r="B59" s="68"/>
      <c r="C59" s="76"/>
      <c r="D59" s="34" t="str">
        <f t="shared" si="0"/>
        <v>C</v>
      </c>
      <c r="E59" s="79"/>
      <c r="F59" s="80"/>
      <c r="G59" s="84"/>
      <c r="H59" s="82"/>
      <c r="I59" s="79"/>
      <c r="J59" s="80"/>
      <c r="K59" s="80"/>
      <c r="L59" s="81"/>
      <c r="M59" s="83"/>
      <c r="N59" s="84"/>
      <c r="O59" s="81"/>
      <c r="P59" s="79">
        <f t="shared" si="15"/>
        <v>0</v>
      </c>
      <c r="Q59" s="85" t="str">
        <f t="shared" si="1"/>
        <v>C</v>
      </c>
      <c r="R59" s="80">
        <f t="shared" si="16"/>
        <v>0</v>
      </c>
      <c r="S59" s="86" t="str">
        <f t="shared" si="2"/>
        <v>C</v>
      </c>
      <c r="T59" s="79">
        <f t="shared" si="3"/>
        <v>0</v>
      </c>
      <c r="U59" s="80">
        <f t="shared" si="4"/>
        <v>0</v>
      </c>
      <c r="V59" s="80">
        <f t="shared" si="5"/>
        <v>0</v>
      </c>
      <c r="W59" s="81">
        <f t="shared" si="6"/>
        <v>0</v>
      </c>
      <c r="X59" s="138">
        <f t="shared" si="17"/>
        <v>0</v>
      </c>
      <c r="Y59" s="9">
        <f t="shared" si="7"/>
        <v>11.918437679494545</v>
      </c>
      <c r="Z59" s="246"/>
      <c r="AA59" s="27">
        <v>36</v>
      </c>
      <c r="AB59" s="236">
        <f t="shared" si="8"/>
        <v>0</v>
      </c>
      <c r="AC59" s="237">
        <f t="shared" si="9"/>
        <v>0</v>
      </c>
      <c r="AD59" s="281">
        <f t="shared" si="10"/>
        <v>11.918437679494545</v>
      </c>
      <c r="AE59" s="78"/>
      <c r="AF59" s="78"/>
      <c r="AG59" s="78"/>
      <c r="AH59" s="78"/>
      <c r="AI59" s="78"/>
      <c r="AJ59" s="78"/>
      <c r="AK59" s="78"/>
      <c r="AU59" s="245">
        <v>36</v>
      </c>
      <c r="AV59" s="239">
        <f t="shared" si="11"/>
        <v>0</v>
      </c>
      <c r="AW59" s="30">
        <f t="shared" si="12"/>
        <v>0</v>
      </c>
      <c r="AX59" s="240" t="e">
        <f t="shared" si="13"/>
        <v>#DIV/0!</v>
      </c>
      <c r="AY59" s="296" t="e">
        <f t="shared" si="14"/>
        <v>#DIV/0!</v>
      </c>
    </row>
    <row r="60" spans="1:51" ht="14.25" customHeight="1" x14ac:dyDescent="0.2">
      <c r="A60" s="73"/>
      <c r="B60" s="68"/>
      <c r="C60" s="76"/>
      <c r="D60" s="34" t="str">
        <f t="shared" si="0"/>
        <v>C</v>
      </c>
      <c r="E60" s="79"/>
      <c r="F60" s="80"/>
      <c r="G60" s="84"/>
      <c r="H60" s="82"/>
      <c r="I60" s="79"/>
      <c r="J60" s="80"/>
      <c r="K60" s="80"/>
      <c r="L60" s="81"/>
      <c r="M60" s="83"/>
      <c r="N60" s="84"/>
      <c r="O60" s="81"/>
      <c r="P60" s="79">
        <f t="shared" si="15"/>
        <v>0</v>
      </c>
      <c r="Q60" s="85" t="str">
        <f t="shared" si="1"/>
        <v>C</v>
      </c>
      <c r="R60" s="80">
        <f t="shared" si="16"/>
        <v>0</v>
      </c>
      <c r="S60" s="86" t="str">
        <f t="shared" si="2"/>
        <v>C</v>
      </c>
      <c r="T60" s="79">
        <f t="shared" si="3"/>
        <v>0</v>
      </c>
      <c r="U60" s="80">
        <f t="shared" si="4"/>
        <v>0</v>
      </c>
      <c r="V60" s="80">
        <f t="shared" si="5"/>
        <v>0</v>
      </c>
      <c r="W60" s="81">
        <f t="shared" si="6"/>
        <v>0</v>
      </c>
      <c r="X60" s="138">
        <f t="shared" si="17"/>
        <v>0</v>
      </c>
      <c r="Y60" s="9">
        <f t="shared" si="7"/>
        <v>11.918437679494545</v>
      </c>
      <c r="Z60" s="246"/>
      <c r="AA60" s="27">
        <v>37</v>
      </c>
      <c r="AB60" s="236">
        <f t="shared" si="8"/>
        <v>0</v>
      </c>
      <c r="AC60" s="237">
        <f t="shared" si="9"/>
        <v>0</v>
      </c>
      <c r="AD60" s="281">
        <f t="shared" si="10"/>
        <v>11.918437679494545</v>
      </c>
      <c r="AE60" s="78"/>
      <c r="AF60" s="78"/>
      <c r="AG60" s="78"/>
      <c r="AH60" s="78"/>
      <c r="AI60" s="78"/>
      <c r="AJ60" s="78"/>
      <c r="AK60" s="78"/>
      <c r="AU60" s="245">
        <v>37</v>
      </c>
      <c r="AV60" s="239">
        <f t="shared" si="11"/>
        <v>0</v>
      </c>
      <c r="AW60" s="30">
        <f t="shared" si="12"/>
        <v>0</v>
      </c>
      <c r="AX60" s="240" t="e">
        <f t="shared" si="13"/>
        <v>#DIV/0!</v>
      </c>
      <c r="AY60" s="296" t="e">
        <f t="shared" si="14"/>
        <v>#DIV/0!</v>
      </c>
    </row>
    <row r="61" spans="1:51" ht="14.25" customHeight="1" x14ac:dyDescent="0.2">
      <c r="A61" s="73"/>
      <c r="B61" s="68"/>
      <c r="C61" s="76"/>
      <c r="D61" s="34" t="str">
        <f t="shared" si="0"/>
        <v>C</v>
      </c>
      <c r="E61" s="79"/>
      <c r="F61" s="80"/>
      <c r="G61" s="84"/>
      <c r="H61" s="82"/>
      <c r="I61" s="79"/>
      <c r="J61" s="80"/>
      <c r="K61" s="80"/>
      <c r="L61" s="81"/>
      <c r="M61" s="83"/>
      <c r="N61" s="84"/>
      <c r="O61" s="81"/>
      <c r="P61" s="79">
        <f t="shared" si="15"/>
        <v>0</v>
      </c>
      <c r="Q61" s="85" t="str">
        <f t="shared" si="1"/>
        <v>C</v>
      </c>
      <c r="R61" s="80">
        <f t="shared" si="16"/>
        <v>0</v>
      </c>
      <c r="S61" s="86" t="str">
        <f t="shared" si="2"/>
        <v>C</v>
      </c>
      <c r="T61" s="79">
        <f t="shared" si="3"/>
        <v>0</v>
      </c>
      <c r="U61" s="80">
        <f t="shared" si="4"/>
        <v>0</v>
      </c>
      <c r="V61" s="80">
        <f t="shared" si="5"/>
        <v>0</v>
      </c>
      <c r="W61" s="81">
        <f t="shared" si="6"/>
        <v>0</v>
      </c>
      <c r="X61" s="138">
        <f t="shared" si="17"/>
        <v>0</v>
      </c>
      <c r="Y61" s="9">
        <f t="shared" si="7"/>
        <v>11.918437679494545</v>
      </c>
      <c r="Z61" s="246"/>
      <c r="AA61" s="27">
        <v>38</v>
      </c>
      <c r="AB61" s="236">
        <f t="shared" si="8"/>
        <v>0</v>
      </c>
      <c r="AC61" s="237">
        <f t="shared" si="9"/>
        <v>0</v>
      </c>
      <c r="AD61" s="281">
        <f t="shared" si="10"/>
        <v>11.918437679494545</v>
      </c>
      <c r="AE61" s="78"/>
      <c r="AF61" s="78"/>
      <c r="AG61" s="78"/>
      <c r="AH61" s="78"/>
      <c r="AI61" s="78"/>
      <c r="AJ61" s="78"/>
      <c r="AK61" s="78"/>
      <c r="AU61" s="238">
        <v>38</v>
      </c>
      <c r="AV61" s="239">
        <f t="shared" si="11"/>
        <v>0</v>
      </c>
      <c r="AW61" s="30">
        <f t="shared" si="12"/>
        <v>0</v>
      </c>
      <c r="AX61" s="240" t="e">
        <f t="shared" si="13"/>
        <v>#DIV/0!</v>
      </c>
      <c r="AY61" s="296" t="e">
        <f t="shared" si="14"/>
        <v>#DIV/0!</v>
      </c>
    </row>
    <row r="62" spans="1:51" ht="14.25" customHeight="1" x14ac:dyDescent="0.2">
      <c r="A62" s="73"/>
      <c r="B62" s="68"/>
      <c r="C62" s="76"/>
      <c r="D62" s="34" t="str">
        <f t="shared" si="0"/>
        <v>C</v>
      </c>
      <c r="E62" s="79"/>
      <c r="F62" s="80"/>
      <c r="G62" s="84"/>
      <c r="H62" s="82"/>
      <c r="I62" s="79"/>
      <c r="J62" s="80"/>
      <c r="K62" s="80"/>
      <c r="L62" s="81"/>
      <c r="M62" s="83"/>
      <c r="N62" s="84"/>
      <c r="O62" s="81"/>
      <c r="P62" s="79">
        <f t="shared" si="15"/>
        <v>0</v>
      </c>
      <c r="Q62" s="85" t="str">
        <f t="shared" si="1"/>
        <v>C</v>
      </c>
      <c r="R62" s="80">
        <f t="shared" si="16"/>
        <v>0</v>
      </c>
      <c r="S62" s="86" t="str">
        <f t="shared" si="2"/>
        <v>C</v>
      </c>
      <c r="T62" s="79">
        <f t="shared" si="3"/>
        <v>0</v>
      </c>
      <c r="U62" s="80">
        <f t="shared" si="4"/>
        <v>0</v>
      </c>
      <c r="V62" s="80">
        <f t="shared" si="5"/>
        <v>0</v>
      </c>
      <c r="W62" s="81">
        <f t="shared" si="6"/>
        <v>0</v>
      </c>
      <c r="X62" s="138">
        <f t="shared" si="17"/>
        <v>0</v>
      </c>
      <c r="Y62" s="9">
        <f t="shared" si="7"/>
        <v>11.918437679494545</v>
      </c>
      <c r="Z62" s="246"/>
      <c r="AA62" s="27">
        <v>39</v>
      </c>
      <c r="AB62" s="236">
        <f t="shared" si="8"/>
        <v>0</v>
      </c>
      <c r="AC62" s="237">
        <f t="shared" si="9"/>
        <v>0</v>
      </c>
      <c r="AD62" s="281">
        <f t="shared" si="10"/>
        <v>11.918437679494545</v>
      </c>
      <c r="AE62" s="78"/>
      <c r="AF62" s="78"/>
      <c r="AG62" s="78"/>
      <c r="AH62" s="78"/>
      <c r="AI62" s="78"/>
      <c r="AJ62" s="78"/>
      <c r="AK62" s="78"/>
      <c r="AU62" s="245">
        <v>39</v>
      </c>
      <c r="AV62" s="239">
        <f t="shared" si="11"/>
        <v>0</v>
      </c>
      <c r="AW62" s="30">
        <f t="shared" si="12"/>
        <v>0</v>
      </c>
      <c r="AX62" s="240" t="e">
        <f t="shared" si="13"/>
        <v>#DIV/0!</v>
      </c>
      <c r="AY62" s="296" t="e">
        <f t="shared" si="14"/>
        <v>#DIV/0!</v>
      </c>
    </row>
    <row r="63" spans="1:51" ht="14.25" customHeight="1" thickBot="1" x14ac:dyDescent="0.25">
      <c r="A63" s="74"/>
      <c r="B63" s="75"/>
      <c r="C63" s="77"/>
      <c r="D63" s="34" t="str">
        <f t="shared" si="0"/>
        <v>C</v>
      </c>
      <c r="E63" s="88"/>
      <c r="F63" s="89"/>
      <c r="G63" s="93"/>
      <c r="H63" s="91"/>
      <c r="I63" s="139"/>
      <c r="J63" s="140"/>
      <c r="K63" s="140"/>
      <c r="L63" s="141"/>
      <c r="M63" s="92"/>
      <c r="N63" s="93"/>
      <c r="O63" s="90"/>
      <c r="P63" s="139">
        <f t="shared" si="15"/>
        <v>0</v>
      </c>
      <c r="Q63" s="85" t="str">
        <f t="shared" si="1"/>
        <v>C</v>
      </c>
      <c r="R63" s="140">
        <f t="shared" si="16"/>
        <v>0</v>
      </c>
      <c r="S63" s="86" t="str">
        <f t="shared" si="2"/>
        <v>C</v>
      </c>
      <c r="T63" s="79">
        <f t="shared" si="3"/>
        <v>0</v>
      </c>
      <c r="U63" s="80">
        <f t="shared" si="4"/>
        <v>0</v>
      </c>
      <c r="V63" s="80">
        <f t="shared" si="5"/>
        <v>0</v>
      </c>
      <c r="W63" s="81">
        <f t="shared" si="6"/>
        <v>0</v>
      </c>
      <c r="X63" s="142">
        <f t="shared" si="17"/>
        <v>0</v>
      </c>
      <c r="Y63" s="63">
        <f t="shared" si="7"/>
        <v>11.918437679494545</v>
      </c>
      <c r="Z63" s="246"/>
      <c r="AA63" s="72">
        <v>40</v>
      </c>
      <c r="AB63" s="270">
        <f t="shared" si="8"/>
        <v>0</v>
      </c>
      <c r="AC63" s="271">
        <f t="shared" si="9"/>
        <v>0</v>
      </c>
      <c r="AD63" s="283">
        <f t="shared" si="10"/>
        <v>11.918437679494545</v>
      </c>
      <c r="AE63" s="78"/>
      <c r="AF63" s="78"/>
      <c r="AG63" s="78"/>
      <c r="AH63" s="78"/>
      <c r="AI63" s="78"/>
      <c r="AJ63" s="78"/>
      <c r="AK63" s="78"/>
      <c r="AU63" s="71">
        <v>40</v>
      </c>
      <c r="AV63" s="239">
        <f t="shared" si="11"/>
        <v>0</v>
      </c>
      <c r="AW63" s="30">
        <f t="shared" si="12"/>
        <v>0</v>
      </c>
      <c r="AX63" s="240" t="e">
        <f t="shared" si="13"/>
        <v>#DIV/0!</v>
      </c>
      <c r="AY63" s="296" t="e">
        <f t="shared" si="14"/>
        <v>#DIV/0!</v>
      </c>
    </row>
    <row r="64" spans="1:51" ht="14.25" customHeight="1" x14ac:dyDescent="0.2">
      <c r="A64" s="400" t="s">
        <v>0</v>
      </c>
      <c r="B64" s="401"/>
      <c r="C64" s="16"/>
      <c r="D64" s="36"/>
      <c r="E64" s="94">
        <f>SUM(E24:E63)</f>
        <v>0</v>
      </c>
      <c r="F64" s="143">
        <f>SUM(F24:F63)</f>
        <v>0</v>
      </c>
      <c r="G64" s="96">
        <f t="shared" ref="G64:O64" si="18">SUM(G24:G63)</f>
        <v>0</v>
      </c>
      <c r="H64" s="144">
        <f t="shared" si="18"/>
        <v>0</v>
      </c>
      <c r="I64" s="94">
        <f t="shared" si="18"/>
        <v>0</v>
      </c>
      <c r="J64" s="95">
        <f t="shared" si="18"/>
        <v>0</v>
      </c>
      <c r="K64" s="95">
        <f t="shared" si="18"/>
        <v>0</v>
      </c>
      <c r="L64" s="96">
        <f t="shared" si="18"/>
        <v>0</v>
      </c>
      <c r="M64" s="145">
        <f t="shared" si="18"/>
        <v>0</v>
      </c>
      <c r="N64" s="143">
        <f t="shared" si="18"/>
        <v>0</v>
      </c>
      <c r="O64" s="96">
        <f t="shared" si="18"/>
        <v>0</v>
      </c>
      <c r="P64" s="94">
        <f>SUM(P24:P63)</f>
        <v>0</v>
      </c>
      <c r="Q64" s="95"/>
      <c r="R64" s="95">
        <f>SUM(R24:R63)</f>
        <v>0</v>
      </c>
      <c r="S64" s="96"/>
      <c r="T64" s="94">
        <f>SUM(T24:T63)</f>
        <v>0</v>
      </c>
      <c r="U64" s="95">
        <f t="shared" ref="U64:W64" si="19">SUM(U24:U63)</f>
        <v>0</v>
      </c>
      <c r="V64" s="95">
        <f t="shared" si="19"/>
        <v>0</v>
      </c>
      <c r="W64" s="96">
        <f t="shared" si="19"/>
        <v>0</v>
      </c>
      <c r="X64" s="146">
        <f t="shared" si="17"/>
        <v>0</v>
      </c>
      <c r="Y64" s="489"/>
      <c r="Z64" s="246"/>
      <c r="AA64" s="54"/>
      <c r="AB64" s="78"/>
      <c r="AC64" s="78"/>
      <c r="AD64" s="78"/>
      <c r="AE64" s="262"/>
      <c r="AF64" s="78"/>
      <c r="AG64" s="78"/>
      <c r="AH64" s="78"/>
      <c r="AI64" s="78"/>
      <c r="AJ64" s="78"/>
      <c r="AK64" s="78"/>
    </row>
    <row r="65" spans="1:51" ht="14.25" customHeight="1" x14ac:dyDescent="0.2">
      <c r="A65" s="396" t="s">
        <v>1</v>
      </c>
      <c r="B65" s="397"/>
      <c r="C65" s="279" t="s">
        <v>21</v>
      </c>
      <c r="D65" s="332">
        <f>COUNTA(A24:A63)</f>
        <v>0</v>
      </c>
      <c r="E65" s="79">
        <f>E23*$D$65</f>
        <v>0</v>
      </c>
      <c r="F65" s="80">
        <f t="shared" ref="F65:X65" si="20">F23*$D$65</f>
        <v>0</v>
      </c>
      <c r="G65" s="81">
        <f t="shared" si="20"/>
        <v>0</v>
      </c>
      <c r="H65" s="79">
        <f t="shared" si="20"/>
        <v>0</v>
      </c>
      <c r="I65" s="79">
        <f t="shared" si="20"/>
        <v>0</v>
      </c>
      <c r="J65" s="80">
        <f t="shared" si="20"/>
        <v>0</v>
      </c>
      <c r="K65" s="80">
        <f t="shared" si="20"/>
        <v>0</v>
      </c>
      <c r="L65" s="81">
        <f t="shared" si="20"/>
        <v>0</v>
      </c>
      <c r="M65" s="79">
        <f t="shared" si="20"/>
        <v>0</v>
      </c>
      <c r="N65" s="80">
        <f t="shared" si="20"/>
        <v>0</v>
      </c>
      <c r="O65" s="81">
        <f t="shared" si="20"/>
        <v>0</v>
      </c>
      <c r="P65" s="79">
        <f t="shared" si="20"/>
        <v>0</v>
      </c>
      <c r="Q65" s="80"/>
      <c r="R65" s="80">
        <f t="shared" si="20"/>
        <v>0</v>
      </c>
      <c r="S65" s="81"/>
      <c r="T65" s="79">
        <f t="shared" si="20"/>
        <v>0</v>
      </c>
      <c r="U65" s="80">
        <f t="shared" si="20"/>
        <v>0</v>
      </c>
      <c r="V65" s="80">
        <f t="shared" si="20"/>
        <v>0</v>
      </c>
      <c r="W65" s="81">
        <f t="shared" si="20"/>
        <v>0</v>
      </c>
      <c r="X65" s="87">
        <f t="shared" si="20"/>
        <v>0</v>
      </c>
      <c r="Y65" s="490"/>
      <c r="AA65" s="453" t="s">
        <v>110</v>
      </c>
      <c r="AB65" s="453"/>
      <c r="AC65" s="453"/>
      <c r="AD65" s="453"/>
      <c r="AE65" s="262"/>
      <c r="AF65" s="20"/>
      <c r="AG65" s="20"/>
      <c r="AH65" s="20"/>
      <c r="AI65" s="20"/>
      <c r="AJ65" s="20"/>
      <c r="AK65" s="20"/>
      <c r="AU65" s="527" t="s">
        <v>112</v>
      </c>
      <c r="AV65" s="528"/>
      <c r="AW65" s="528"/>
      <c r="AX65" s="528"/>
      <c r="AY65" s="528"/>
    </row>
    <row r="66" spans="1:51" ht="14.25" customHeight="1" thickBot="1" x14ac:dyDescent="0.25">
      <c r="A66" s="398" t="s">
        <v>9</v>
      </c>
      <c r="B66" s="399"/>
      <c r="C66" s="29" t="s">
        <v>22</v>
      </c>
      <c r="D66" s="28"/>
      <c r="E66" s="103" t="e">
        <f>E64/E65*100</f>
        <v>#DIV/0!</v>
      </c>
      <c r="F66" s="107" t="e">
        <f>F64/F65*100</f>
        <v>#DIV/0!</v>
      </c>
      <c r="G66" s="105" t="e">
        <f t="shared" ref="G66:O66" si="21">G64/G65*100</f>
        <v>#DIV/0!</v>
      </c>
      <c r="H66" s="147" t="e">
        <f t="shared" si="21"/>
        <v>#DIV/0!</v>
      </c>
      <c r="I66" s="103" t="e">
        <f t="shared" si="21"/>
        <v>#DIV/0!</v>
      </c>
      <c r="J66" s="102" t="e">
        <f t="shared" si="21"/>
        <v>#DIV/0!</v>
      </c>
      <c r="K66" s="102" t="e">
        <f t="shared" si="21"/>
        <v>#DIV/0!</v>
      </c>
      <c r="L66" s="105" t="e">
        <f t="shared" si="21"/>
        <v>#DIV/0!</v>
      </c>
      <c r="M66" s="106" t="e">
        <f t="shared" si="21"/>
        <v>#DIV/0!</v>
      </c>
      <c r="N66" s="107" t="e">
        <f t="shared" si="21"/>
        <v>#DIV/0!</v>
      </c>
      <c r="O66" s="105" t="e">
        <f t="shared" si="21"/>
        <v>#DIV/0!</v>
      </c>
      <c r="P66" s="103" t="e">
        <f>P64/P65*100</f>
        <v>#DIV/0!</v>
      </c>
      <c r="Q66" s="102"/>
      <c r="R66" s="102" t="e">
        <f>R64/R65*100</f>
        <v>#DIV/0!</v>
      </c>
      <c r="S66" s="105"/>
      <c r="T66" s="103" t="e">
        <f>T64/T65*100</f>
        <v>#DIV/0!</v>
      </c>
      <c r="U66" s="102" t="e">
        <f t="shared" ref="U66:W66" si="22">U64/U65*100</f>
        <v>#DIV/0!</v>
      </c>
      <c r="V66" s="102" t="e">
        <f t="shared" si="22"/>
        <v>#DIV/0!</v>
      </c>
      <c r="W66" s="105" t="e">
        <f t="shared" si="22"/>
        <v>#DIV/0!</v>
      </c>
      <c r="X66" s="108" t="e">
        <f>X64/X65*100</f>
        <v>#DIV/0!</v>
      </c>
      <c r="Y66" s="490"/>
      <c r="AA66" s="453"/>
      <c r="AB66" s="453"/>
      <c r="AC66" s="453"/>
      <c r="AD66" s="453"/>
      <c r="AE66" s="262"/>
      <c r="AF66" s="20"/>
      <c r="AG66" s="20"/>
      <c r="AH66" s="20"/>
      <c r="AI66" s="20"/>
      <c r="AJ66" s="20"/>
      <c r="AK66" s="20"/>
      <c r="AU66" s="528"/>
      <c r="AV66" s="528"/>
      <c r="AW66" s="528"/>
      <c r="AX66" s="528"/>
      <c r="AY66" s="528"/>
    </row>
    <row r="67" spans="1:51" ht="13.8" thickBot="1" x14ac:dyDescent="0.25">
      <c r="A67" s="402" t="s">
        <v>64</v>
      </c>
      <c r="B67" s="403"/>
      <c r="C67" s="56" t="s">
        <v>22</v>
      </c>
      <c r="D67" s="55"/>
      <c r="E67" s="109">
        <v>80.900000000000006</v>
      </c>
      <c r="F67" s="110">
        <v>60.9</v>
      </c>
      <c r="G67" s="111">
        <v>61.9</v>
      </c>
      <c r="H67" s="112">
        <v>86.2</v>
      </c>
      <c r="I67" s="113">
        <v>58.2</v>
      </c>
      <c r="J67" s="110">
        <v>70.7</v>
      </c>
      <c r="K67" s="110">
        <v>61.9</v>
      </c>
      <c r="L67" s="111">
        <v>44.1</v>
      </c>
      <c r="M67" s="113">
        <v>65</v>
      </c>
      <c r="N67" s="113">
        <v>67.900000000000006</v>
      </c>
      <c r="O67" s="111">
        <v>58</v>
      </c>
      <c r="P67" s="113">
        <v>67.900000000000006</v>
      </c>
      <c r="Q67" s="110"/>
      <c r="R67" s="110">
        <v>65.599999999999994</v>
      </c>
      <c r="S67" s="111"/>
      <c r="T67" s="113">
        <v>67.900000000000006</v>
      </c>
      <c r="U67" s="110">
        <v>86.2</v>
      </c>
      <c r="V67" s="110">
        <v>60.3</v>
      </c>
      <c r="W67" s="111">
        <v>64.099999999999994</v>
      </c>
      <c r="X67" s="114">
        <v>66.3</v>
      </c>
      <c r="Y67" s="491"/>
      <c r="AA67" s="453"/>
      <c r="AB67" s="453"/>
      <c r="AC67" s="453"/>
      <c r="AD67" s="453"/>
      <c r="AE67" s="263"/>
      <c r="AF67" s="20"/>
      <c r="AG67" s="20"/>
      <c r="AH67" s="20"/>
      <c r="AI67" s="20"/>
      <c r="AJ67" s="20"/>
      <c r="AK67" s="20"/>
    </row>
    <row r="68" spans="1:51" x14ac:dyDescent="0.2">
      <c r="C68" s="37" t="s">
        <v>65</v>
      </c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61"/>
      <c r="Y68" s="61"/>
      <c r="AA68" s="264"/>
      <c r="AB68" s="263"/>
      <c r="AC68" s="263"/>
      <c r="AD68" s="263"/>
      <c r="AE68" s="263"/>
      <c r="AF68" s="20"/>
      <c r="AG68" s="20"/>
      <c r="AH68" s="20"/>
      <c r="AI68" s="20"/>
      <c r="AJ68" s="20"/>
      <c r="AK68" s="20"/>
    </row>
    <row r="69" spans="1:51" ht="6.75" customHeight="1" x14ac:dyDescent="0.2">
      <c r="AF69" s="20"/>
      <c r="AG69" s="20"/>
      <c r="AH69" s="20"/>
      <c r="AI69" s="20"/>
      <c r="AJ69" s="20"/>
      <c r="AK69" s="20"/>
    </row>
    <row r="70" spans="1:51" ht="6.75" customHeight="1" x14ac:dyDescent="0.2">
      <c r="B70" s="21" t="s">
        <v>12</v>
      </c>
      <c r="C70" s="404" t="s">
        <v>14</v>
      </c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404"/>
      <c r="AF70" s="20"/>
      <c r="AG70" s="20"/>
      <c r="AH70" s="20"/>
      <c r="AI70" s="20"/>
      <c r="AJ70" s="20"/>
      <c r="AK70" s="20"/>
    </row>
    <row r="71" spans="1:51" ht="6.75" customHeight="1" x14ac:dyDescent="0.2">
      <c r="B71" s="21"/>
      <c r="C71" s="404"/>
      <c r="D71" s="404"/>
      <c r="E71" s="404"/>
      <c r="F71" s="404"/>
      <c r="G71" s="404"/>
      <c r="H71" s="404"/>
      <c r="I71" s="404"/>
      <c r="J71" s="404"/>
      <c r="K71" s="404"/>
      <c r="L71" s="404"/>
      <c r="M71" s="404"/>
      <c r="N71" s="404"/>
      <c r="O71" s="404"/>
    </row>
    <row r="72" spans="1:51" ht="6.75" customHeight="1" x14ac:dyDescent="0.2">
      <c r="B72" s="21"/>
      <c r="C72" s="404"/>
      <c r="D72" s="404"/>
      <c r="E72" s="404"/>
      <c r="F72" s="404"/>
      <c r="G72" s="404"/>
      <c r="H72" s="404"/>
      <c r="I72" s="404"/>
      <c r="J72" s="404"/>
      <c r="K72" s="404"/>
      <c r="L72" s="404"/>
      <c r="M72" s="404"/>
      <c r="N72" s="404"/>
      <c r="O72" s="404"/>
    </row>
    <row r="73" spans="1:51" ht="6.75" customHeight="1" x14ac:dyDescent="0.2"/>
    <row r="74" spans="1:51" ht="6.75" customHeight="1" x14ac:dyDescent="0.2">
      <c r="O74" s="24"/>
      <c r="Q74" s="405" t="s">
        <v>18</v>
      </c>
      <c r="R74" s="405"/>
      <c r="S74" s="405"/>
      <c r="T74" s="405"/>
      <c r="U74" s="405"/>
      <c r="V74" s="405"/>
      <c r="W74" s="405"/>
      <c r="X74" s="405"/>
      <c r="Y74" s="57"/>
    </row>
    <row r="75" spans="1:51" ht="6.75" customHeight="1" x14ac:dyDescent="0.2">
      <c r="C75" s="20"/>
      <c r="Q75" s="405"/>
      <c r="R75" s="405"/>
      <c r="S75" s="405"/>
      <c r="T75" s="405"/>
      <c r="U75" s="405"/>
      <c r="V75" s="405"/>
      <c r="W75" s="405"/>
      <c r="X75" s="405"/>
      <c r="Y75" s="57"/>
    </row>
    <row r="76" spans="1:51" ht="8.25" customHeight="1" x14ac:dyDescent="0.15">
      <c r="C76" s="342" t="s">
        <v>37</v>
      </c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2"/>
      <c r="Q76" s="392" t="s">
        <v>34</v>
      </c>
      <c r="R76" s="392"/>
      <c r="S76" s="392"/>
      <c r="T76" s="392"/>
      <c r="U76" s="392"/>
      <c r="V76" s="392"/>
      <c r="W76" s="392"/>
      <c r="X76" s="392"/>
      <c r="Y76" s="58"/>
    </row>
    <row r="77" spans="1:51" ht="8.25" customHeight="1" x14ac:dyDescent="0.15"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  <c r="O77" s="342"/>
      <c r="P77" s="342"/>
      <c r="Q77" s="392"/>
      <c r="R77" s="392"/>
      <c r="S77" s="392"/>
      <c r="T77" s="392"/>
      <c r="U77" s="392"/>
      <c r="V77" s="392"/>
      <c r="W77" s="392"/>
      <c r="X77" s="392"/>
      <c r="Y77" s="58"/>
    </row>
    <row r="78" spans="1:51" ht="8.25" customHeight="1" x14ac:dyDescent="0.15"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92" t="s">
        <v>17</v>
      </c>
      <c r="R78" s="392"/>
      <c r="S78" s="392"/>
      <c r="T78" s="392"/>
      <c r="U78" s="392"/>
      <c r="V78" s="392"/>
      <c r="W78" s="392"/>
      <c r="X78" s="392"/>
      <c r="Y78" s="58"/>
    </row>
    <row r="79" spans="1:51" ht="8.25" customHeight="1" x14ac:dyDescent="0.2">
      <c r="O79" s="25"/>
      <c r="P79" s="25"/>
      <c r="Q79" s="392"/>
      <c r="R79" s="392"/>
      <c r="S79" s="392"/>
      <c r="T79" s="392"/>
      <c r="U79" s="392"/>
      <c r="V79" s="392"/>
      <c r="W79" s="392"/>
      <c r="X79" s="392"/>
      <c r="Y79" s="58"/>
    </row>
    <row r="80" spans="1:51" ht="8.25" customHeight="1" thickBot="1" x14ac:dyDescent="0.25">
      <c r="B80" s="1"/>
    </row>
    <row r="81" spans="1:25" ht="10.5" customHeight="1" x14ac:dyDescent="0.2">
      <c r="A81" s="380" t="s">
        <v>7</v>
      </c>
      <c r="B81" s="393" t="s">
        <v>25</v>
      </c>
      <c r="C81" s="23">
        <v>1</v>
      </c>
      <c r="D81" s="390" t="s">
        <v>27</v>
      </c>
      <c r="E81" s="475" t="s">
        <v>2</v>
      </c>
      <c r="F81" s="476"/>
      <c r="G81" s="476"/>
      <c r="H81" s="475" t="s">
        <v>3</v>
      </c>
      <c r="I81" s="476"/>
      <c r="J81" s="476"/>
      <c r="K81" s="476"/>
      <c r="L81" s="476"/>
      <c r="M81" s="476"/>
      <c r="N81" s="476"/>
      <c r="O81" s="477"/>
      <c r="P81" s="23">
        <v>2</v>
      </c>
      <c r="Q81" s="408" t="s">
        <v>29</v>
      </c>
      <c r="R81" s="22">
        <v>3</v>
      </c>
      <c r="S81" s="408" t="s">
        <v>29</v>
      </c>
      <c r="T81" s="432" t="s">
        <v>36</v>
      </c>
      <c r="U81" s="385" t="s">
        <v>31</v>
      </c>
      <c r="V81" s="385" t="s">
        <v>32</v>
      </c>
      <c r="W81" s="343" t="s">
        <v>33</v>
      </c>
      <c r="X81" s="345" t="s">
        <v>15</v>
      </c>
      <c r="Y81" s="53"/>
    </row>
    <row r="82" spans="1:25" ht="10.5" customHeight="1" x14ac:dyDescent="0.2">
      <c r="A82" s="381"/>
      <c r="B82" s="394"/>
      <c r="C82" s="348" t="s">
        <v>26</v>
      </c>
      <c r="D82" s="391"/>
      <c r="E82" s="360" t="s">
        <v>10</v>
      </c>
      <c r="F82" s="482"/>
      <c r="G82" s="483"/>
      <c r="H82" s="360" t="s">
        <v>11</v>
      </c>
      <c r="I82" s="466" t="s">
        <v>4</v>
      </c>
      <c r="J82" s="467"/>
      <c r="K82" s="467"/>
      <c r="L82" s="468"/>
      <c r="M82" s="372" t="s">
        <v>5</v>
      </c>
      <c r="N82" s="364"/>
      <c r="O82" s="365"/>
      <c r="P82" s="375" t="s">
        <v>28</v>
      </c>
      <c r="Q82" s="409"/>
      <c r="R82" s="377" t="s">
        <v>30</v>
      </c>
      <c r="S82" s="409"/>
      <c r="T82" s="433"/>
      <c r="U82" s="386"/>
      <c r="V82" s="386"/>
      <c r="W82" s="344"/>
      <c r="X82" s="346"/>
      <c r="Y82" s="53"/>
    </row>
    <row r="83" spans="1:25" ht="10.5" customHeight="1" x14ac:dyDescent="0.2">
      <c r="A83" s="381"/>
      <c r="B83" s="394"/>
      <c r="C83" s="349"/>
      <c r="D83" s="391"/>
      <c r="E83" s="361"/>
      <c r="F83" s="484"/>
      <c r="G83" s="485"/>
      <c r="H83" s="469"/>
      <c r="I83" s="469"/>
      <c r="J83" s="470"/>
      <c r="K83" s="470"/>
      <c r="L83" s="471"/>
      <c r="M83" s="373"/>
      <c r="N83" s="367"/>
      <c r="O83" s="368"/>
      <c r="P83" s="376"/>
      <c r="Q83" s="409"/>
      <c r="R83" s="378"/>
      <c r="S83" s="409"/>
      <c r="T83" s="433"/>
      <c r="U83" s="386"/>
      <c r="V83" s="386"/>
      <c r="W83" s="344"/>
      <c r="X83" s="346"/>
      <c r="Y83" s="53"/>
    </row>
    <row r="84" spans="1:25" ht="10.5" customHeight="1" x14ac:dyDescent="0.2">
      <c r="A84" s="381"/>
      <c r="B84" s="394"/>
      <c r="C84" s="349"/>
      <c r="D84" s="391"/>
      <c r="E84" s="361"/>
      <c r="F84" s="484"/>
      <c r="G84" s="485"/>
      <c r="H84" s="469"/>
      <c r="I84" s="469"/>
      <c r="J84" s="470"/>
      <c r="K84" s="470"/>
      <c r="L84" s="471"/>
      <c r="M84" s="373"/>
      <c r="N84" s="367"/>
      <c r="O84" s="368"/>
      <c r="P84" s="376"/>
      <c r="Q84" s="409"/>
      <c r="R84" s="378"/>
      <c r="S84" s="409"/>
      <c r="T84" s="433"/>
      <c r="U84" s="386"/>
      <c r="V84" s="386"/>
      <c r="W84" s="344"/>
      <c r="X84" s="346"/>
      <c r="Y84" s="53"/>
    </row>
    <row r="85" spans="1:25" ht="10.5" customHeight="1" x14ac:dyDescent="0.2">
      <c r="A85" s="381"/>
      <c r="B85" s="394"/>
      <c r="C85" s="349"/>
      <c r="D85" s="391"/>
      <c r="E85" s="361"/>
      <c r="F85" s="484"/>
      <c r="G85" s="485"/>
      <c r="H85" s="469"/>
      <c r="I85" s="469"/>
      <c r="J85" s="470"/>
      <c r="K85" s="470"/>
      <c r="L85" s="471"/>
      <c r="M85" s="373"/>
      <c r="N85" s="367"/>
      <c r="O85" s="368"/>
      <c r="P85" s="376"/>
      <c r="Q85" s="409"/>
      <c r="R85" s="378"/>
      <c r="S85" s="409"/>
      <c r="T85" s="433"/>
      <c r="U85" s="386"/>
      <c r="V85" s="386"/>
      <c r="W85" s="344"/>
      <c r="X85" s="346"/>
      <c r="Y85" s="53"/>
    </row>
    <row r="86" spans="1:25" ht="10.5" customHeight="1" x14ac:dyDescent="0.2">
      <c r="A86" s="381"/>
      <c r="B86" s="394"/>
      <c r="C86" s="349"/>
      <c r="D86" s="391"/>
      <c r="E86" s="362"/>
      <c r="F86" s="486"/>
      <c r="G86" s="487"/>
      <c r="H86" s="472"/>
      <c r="I86" s="472"/>
      <c r="J86" s="473"/>
      <c r="K86" s="473"/>
      <c r="L86" s="474"/>
      <c r="M86" s="374"/>
      <c r="N86" s="370"/>
      <c r="O86" s="371"/>
      <c r="P86" s="376"/>
      <c r="Q86" s="409"/>
      <c r="R86" s="378"/>
      <c r="S86" s="409"/>
      <c r="T86" s="433"/>
      <c r="U86" s="386"/>
      <c r="V86" s="386"/>
      <c r="W86" s="344"/>
      <c r="X86" s="346"/>
      <c r="Y86" s="53"/>
    </row>
    <row r="87" spans="1:25" ht="10.5" customHeight="1" x14ac:dyDescent="0.2">
      <c r="A87" s="381"/>
      <c r="B87" s="394"/>
      <c r="C87" s="349"/>
      <c r="D87" s="391"/>
      <c r="E87" s="301"/>
      <c r="F87" s="302"/>
      <c r="G87" s="308"/>
      <c r="H87" s="310"/>
      <c r="I87" s="316"/>
      <c r="J87" s="302"/>
      <c r="K87" s="302"/>
      <c r="L87" s="303"/>
      <c r="M87" s="306"/>
      <c r="N87" s="302"/>
      <c r="O87" s="303"/>
      <c r="P87" s="376"/>
      <c r="Q87" s="409"/>
      <c r="R87" s="378"/>
      <c r="S87" s="409"/>
      <c r="T87" s="433"/>
      <c r="U87" s="386"/>
      <c r="V87" s="386"/>
      <c r="W87" s="344"/>
      <c r="X87" s="346"/>
      <c r="Y87" s="53"/>
    </row>
    <row r="88" spans="1:25" ht="10.5" customHeight="1" x14ac:dyDescent="0.2">
      <c r="A88" s="381"/>
      <c r="B88" s="394"/>
      <c r="C88" s="349"/>
      <c r="D88" s="391"/>
      <c r="E88" s="333">
        <v>2</v>
      </c>
      <c r="F88" s="334">
        <v>3</v>
      </c>
      <c r="G88" s="478">
        <v>4</v>
      </c>
      <c r="H88" s="339">
        <v>1</v>
      </c>
      <c r="I88" s="481">
        <v>5</v>
      </c>
      <c r="J88" s="334">
        <v>6</v>
      </c>
      <c r="K88" s="334">
        <v>7</v>
      </c>
      <c r="L88" s="335">
        <v>8</v>
      </c>
      <c r="M88" s="333">
        <v>9</v>
      </c>
      <c r="N88" s="334">
        <v>10</v>
      </c>
      <c r="O88" s="335">
        <v>11</v>
      </c>
      <c r="P88" s="376"/>
      <c r="Q88" s="409"/>
      <c r="R88" s="378"/>
      <c r="S88" s="409"/>
      <c r="T88" s="433"/>
      <c r="U88" s="386"/>
      <c r="V88" s="386"/>
      <c r="W88" s="344"/>
      <c r="X88" s="346"/>
      <c r="Y88" s="53"/>
    </row>
    <row r="89" spans="1:25" ht="10.5" customHeight="1" x14ac:dyDescent="0.2">
      <c r="A89" s="381"/>
      <c r="B89" s="394"/>
      <c r="C89" s="349"/>
      <c r="D89" s="391"/>
      <c r="E89" s="333"/>
      <c r="F89" s="338"/>
      <c r="G89" s="479"/>
      <c r="H89" s="480"/>
      <c r="I89" s="481"/>
      <c r="J89" s="334"/>
      <c r="K89" s="334"/>
      <c r="L89" s="336"/>
      <c r="M89" s="337"/>
      <c r="N89" s="338"/>
      <c r="O89" s="336"/>
      <c r="P89" s="376"/>
      <c r="Q89" s="409"/>
      <c r="R89" s="378"/>
      <c r="S89" s="409"/>
      <c r="T89" s="433"/>
      <c r="U89" s="386"/>
      <c r="V89" s="386"/>
      <c r="W89" s="344"/>
      <c r="X89" s="346"/>
      <c r="Y89" s="53"/>
    </row>
    <row r="90" spans="1:25" ht="10.5" customHeight="1" x14ac:dyDescent="0.2">
      <c r="A90" s="381"/>
      <c r="B90" s="394"/>
      <c r="C90" s="350"/>
      <c r="D90" s="391"/>
      <c r="E90" s="298"/>
      <c r="F90" s="299"/>
      <c r="G90" s="309"/>
      <c r="H90" s="311"/>
      <c r="I90" s="317"/>
      <c r="J90" s="299"/>
      <c r="K90" s="299"/>
      <c r="L90" s="300"/>
      <c r="M90" s="307"/>
      <c r="N90" s="299"/>
      <c r="O90" s="300"/>
      <c r="P90" s="376"/>
      <c r="Q90" s="410"/>
      <c r="R90" s="379"/>
      <c r="S90" s="410"/>
      <c r="T90" s="433"/>
      <c r="U90" s="386"/>
      <c r="V90" s="386"/>
      <c r="W90" s="344"/>
      <c r="X90" s="347"/>
      <c r="Y90" s="53"/>
    </row>
    <row r="91" spans="1:25" ht="10.5" customHeight="1" x14ac:dyDescent="0.2">
      <c r="A91" s="381"/>
      <c r="B91" s="395"/>
      <c r="C91" s="30">
        <v>10</v>
      </c>
      <c r="D91" s="4"/>
      <c r="E91" s="5">
        <v>10</v>
      </c>
      <c r="F91" s="3">
        <v>10</v>
      </c>
      <c r="G91" s="8">
        <v>10</v>
      </c>
      <c r="H91" s="9">
        <v>10</v>
      </c>
      <c r="I91" s="27">
        <v>8</v>
      </c>
      <c r="J91" s="3">
        <v>10</v>
      </c>
      <c r="K91" s="3">
        <v>6</v>
      </c>
      <c r="L91" s="4">
        <v>6</v>
      </c>
      <c r="M91" s="10">
        <v>12</v>
      </c>
      <c r="N91" s="3">
        <v>10</v>
      </c>
      <c r="O91" s="4">
        <v>8</v>
      </c>
      <c r="P91" s="7">
        <v>30</v>
      </c>
      <c r="Q91" s="3"/>
      <c r="R91" s="6">
        <v>70</v>
      </c>
      <c r="S91" s="8"/>
      <c r="T91" s="5">
        <v>30</v>
      </c>
      <c r="U91" s="3">
        <v>10</v>
      </c>
      <c r="V91" s="3">
        <v>30</v>
      </c>
      <c r="W91" s="4">
        <v>30</v>
      </c>
      <c r="X91" s="9">
        <v>100</v>
      </c>
      <c r="Y91" s="54"/>
    </row>
    <row r="92" spans="1:25" ht="14.25" customHeight="1" x14ac:dyDescent="0.2">
      <c r="A92" s="32">
        <f>A24</f>
        <v>0</v>
      </c>
      <c r="B92" s="68">
        <f>B24</f>
        <v>0</v>
      </c>
      <c r="C92" s="76">
        <f>C24</f>
        <v>0</v>
      </c>
      <c r="D92" s="34" t="str">
        <f>D24</f>
        <v>C</v>
      </c>
      <c r="E92" s="115">
        <f>E24/$E$23*100</f>
        <v>0</v>
      </c>
      <c r="F92" s="116">
        <f>F24/$F$23*100</f>
        <v>0</v>
      </c>
      <c r="G92" s="120">
        <f>G24/$G$23*100</f>
        <v>0</v>
      </c>
      <c r="H92" s="313">
        <f>H24/$H$23*100</f>
        <v>0</v>
      </c>
      <c r="I92" s="118">
        <f>I24/$I$23*100</f>
        <v>0</v>
      </c>
      <c r="J92" s="116">
        <f>J24/$J$23*100</f>
        <v>0</v>
      </c>
      <c r="K92" s="116">
        <f>K24/$K$23*100</f>
        <v>0</v>
      </c>
      <c r="L92" s="117">
        <f>L24/$L$23*100</f>
        <v>0</v>
      </c>
      <c r="M92" s="119">
        <f>M24/$M$23*100</f>
        <v>0</v>
      </c>
      <c r="N92" s="120">
        <f>N24/$N$23*100</f>
        <v>0</v>
      </c>
      <c r="O92" s="117">
        <f>O24/$O$23*100</f>
        <v>0</v>
      </c>
      <c r="P92" s="121">
        <f>P24/$P$23*100</f>
        <v>0</v>
      </c>
      <c r="Q92" s="122" t="str">
        <f>Q24</f>
        <v>C</v>
      </c>
      <c r="R92" s="123">
        <f>R24/$R$23*100</f>
        <v>0</v>
      </c>
      <c r="S92" s="124" t="str">
        <f>S24</f>
        <v>C</v>
      </c>
      <c r="T92" s="121">
        <f>T24/$T$23*100</f>
        <v>0</v>
      </c>
      <c r="U92" s="123">
        <f>U24/$U$23*100</f>
        <v>0</v>
      </c>
      <c r="V92" s="123">
        <f>V24/$V$23*100</f>
        <v>0</v>
      </c>
      <c r="W92" s="125">
        <f>W24/$W$23*100</f>
        <v>0</v>
      </c>
      <c r="X92" s="148">
        <f>X24</f>
        <v>0</v>
      </c>
      <c r="Y92" s="64"/>
    </row>
    <row r="93" spans="1:25" ht="14.25" customHeight="1" x14ac:dyDescent="0.2">
      <c r="A93" s="182">
        <f t="shared" ref="A93:D131" si="23">A25</f>
        <v>0</v>
      </c>
      <c r="B93" s="159">
        <f t="shared" si="23"/>
        <v>0</v>
      </c>
      <c r="C93" s="160">
        <f t="shared" si="23"/>
        <v>0</v>
      </c>
      <c r="D93" s="161" t="str">
        <f t="shared" si="23"/>
        <v>C</v>
      </c>
      <c r="E93" s="183">
        <f t="shared" ref="E93:E131" si="24">E25/$E$23*100</f>
        <v>0</v>
      </c>
      <c r="F93" s="184">
        <f t="shared" ref="F93:F131" si="25">F25/$F$23*100</f>
        <v>0</v>
      </c>
      <c r="G93" s="188">
        <f t="shared" ref="G93:G131" si="26">G25/$G$23*100</f>
        <v>0</v>
      </c>
      <c r="H93" s="314">
        <f t="shared" ref="H93:H131" si="27">H25/$H$23*100</f>
        <v>0</v>
      </c>
      <c r="I93" s="186">
        <f t="shared" ref="I93:I131" si="28">I25/$I$23*100</f>
        <v>0</v>
      </c>
      <c r="J93" s="184">
        <f t="shared" ref="J93:J131" si="29">J25/$J$23*100</f>
        <v>0</v>
      </c>
      <c r="K93" s="184">
        <f t="shared" ref="K93:K131" si="30">K25/$K$23*100</f>
        <v>0</v>
      </c>
      <c r="L93" s="185">
        <f t="shared" ref="L93:L131" si="31">L25/$L$23*100</f>
        <v>0</v>
      </c>
      <c r="M93" s="187">
        <f t="shared" ref="M93:M131" si="32">M25/$M$23*100</f>
        <v>0</v>
      </c>
      <c r="N93" s="188">
        <f t="shared" ref="N93:N131" si="33">N25/$N$23*100</f>
        <v>0</v>
      </c>
      <c r="O93" s="185">
        <f t="shared" ref="O93:O131" si="34">O25/$O$23*100</f>
        <v>0</v>
      </c>
      <c r="P93" s="189">
        <f t="shared" ref="P93:P131" si="35">P25/$P$23*100</f>
        <v>0</v>
      </c>
      <c r="Q93" s="190" t="str">
        <f t="shared" ref="Q93:Q131" si="36">Q25</f>
        <v>C</v>
      </c>
      <c r="R93" s="191">
        <f t="shared" ref="R93:R131" si="37">R25/$R$23*100</f>
        <v>0</v>
      </c>
      <c r="S93" s="192" t="str">
        <f t="shared" ref="S93:S131" si="38">S25</f>
        <v>C</v>
      </c>
      <c r="T93" s="189">
        <f t="shared" ref="T93:T131" si="39">T25/$T$23*100</f>
        <v>0</v>
      </c>
      <c r="U93" s="191">
        <f t="shared" ref="U93:U131" si="40">U25/$U$23*100</f>
        <v>0</v>
      </c>
      <c r="V93" s="191">
        <f t="shared" ref="V93:V131" si="41">V25/$V$23*100</f>
        <v>0</v>
      </c>
      <c r="W93" s="193">
        <f t="shared" ref="W93:W131" si="42">W25/$W$23*100</f>
        <v>0</v>
      </c>
      <c r="X93" s="197">
        <f t="shared" ref="X93:X131" si="43">X25</f>
        <v>0</v>
      </c>
      <c r="Y93" s="64"/>
    </row>
    <row r="94" spans="1:25" ht="14.25" customHeight="1" x14ac:dyDescent="0.2">
      <c r="A94" s="32">
        <f t="shared" si="23"/>
        <v>0</v>
      </c>
      <c r="B94" s="68">
        <f t="shared" si="23"/>
        <v>0</v>
      </c>
      <c r="C94" s="76">
        <f t="shared" si="23"/>
        <v>0</v>
      </c>
      <c r="D94" s="34" t="str">
        <f t="shared" si="23"/>
        <v>C</v>
      </c>
      <c r="E94" s="115">
        <f t="shared" si="24"/>
        <v>0</v>
      </c>
      <c r="F94" s="116">
        <f t="shared" si="25"/>
        <v>0</v>
      </c>
      <c r="G94" s="120">
        <f t="shared" si="26"/>
        <v>0</v>
      </c>
      <c r="H94" s="313">
        <f t="shared" si="27"/>
        <v>0</v>
      </c>
      <c r="I94" s="118">
        <f t="shared" si="28"/>
        <v>0</v>
      </c>
      <c r="J94" s="116">
        <f t="shared" si="29"/>
        <v>0</v>
      </c>
      <c r="K94" s="116">
        <f t="shared" si="30"/>
        <v>0</v>
      </c>
      <c r="L94" s="117">
        <f t="shared" si="31"/>
        <v>0</v>
      </c>
      <c r="M94" s="119">
        <f t="shared" si="32"/>
        <v>0</v>
      </c>
      <c r="N94" s="120">
        <f t="shared" si="33"/>
        <v>0</v>
      </c>
      <c r="O94" s="117">
        <f t="shared" si="34"/>
        <v>0</v>
      </c>
      <c r="P94" s="121">
        <f t="shared" si="35"/>
        <v>0</v>
      </c>
      <c r="Q94" s="122" t="str">
        <f t="shared" si="36"/>
        <v>C</v>
      </c>
      <c r="R94" s="123">
        <f t="shared" si="37"/>
        <v>0</v>
      </c>
      <c r="S94" s="124" t="str">
        <f t="shared" si="38"/>
        <v>C</v>
      </c>
      <c r="T94" s="121">
        <f t="shared" si="39"/>
        <v>0</v>
      </c>
      <c r="U94" s="123">
        <f t="shared" si="40"/>
        <v>0</v>
      </c>
      <c r="V94" s="123">
        <f t="shared" si="41"/>
        <v>0</v>
      </c>
      <c r="W94" s="125">
        <f t="shared" si="42"/>
        <v>0</v>
      </c>
      <c r="X94" s="148">
        <f t="shared" si="43"/>
        <v>0</v>
      </c>
      <c r="Y94" s="64"/>
    </row>
    <row r="95" spans="1:25" ht="14.25" customHeight="1" x14ac:dyDescent="0.2">
      <c r="A95" s="182">
        <f t="shared" si="23"/>
        <v>0</v>
      </c>
      <c r="B95" s="159">
        <f t="shared" si="23"/>
        <v>0</v>
      </c>
      <c r="C95" s="160">
        <f t="shared" si="23"/>
        <v>0</v>
      </c>
      <c r="D95" s="161" t="str">
        <f t="shared" si="23"/>
        <v>C</v>
      </c>
      <c r="E95" s="183">
        <f t="shared" si="24"/>
        <v>0</v>
      </c>
      <c r="F95" s="184">
        <f t="shared" si="25"/>
        <v>0</v>
      </c>
      <c r="G95" s="188">
        <f t="shared" si="26"/>
        <v>0</v>
      </c>
      <c r="H95" s="314">
        <f t="shared" si="27"/>
        <v>0</v>
      </c>
      <c r="I95" s="186">
        <f t="shared" si="28"/>
        <v>0</v>
      </c>
      <c r="J95" s="184">
        <f t="shared" si="29"/>
        <v>0</v>
      </c>
      <c r="K95" s="184">
        <f t="shared" si="30"/>
        <v>0</v>
      </c>
      <c r="L95" s="185">
        <f t="shared" si="31"/>
        <v>0</v>
      </c>
      <c r="M95" s="187">
        <f t="shared" si="32"/>
        <v>0</v>
      </c>
      <c r="N95" s="188">
        <f t="shared" si="33"/>
        <v>0</v>
      </c>
      <c r="O95" s="185">
        <f t="shared" si="34"/>
        <v>0</v>
      </c>
      <c r="P95" s="189">
        <f t="shared" si="35"/>
        <v>0</v>
      </c>
      <c r="Q95" s="190" t="str">
        <f t="shared" si="36"/>
        <v>C</v>
      </c>
      <c r="R95" s="191">
        <f t="shared" si="37"/>
        <v>0</v>
      </c>
      <c r="S95" s="192" t="str">
        <f t="shared" si="38"/>
        <v>C</v>
      </c>
      <c r="T95" s="189">
        <f t="shared" si="39"/>
        <v>0</v>
      </c>
      <c r="U95" s="191">
        <f t="shared" si="40"/>
        <v>0</v>
      </c>
      <c r="V95" s="191">
        <f t="shared" si="41"/>
        <v>0</v>
      </c>
      <c r="W95" s="193">
        <f t="shared" si="42"/>
        <v>0</v>
      </c>
      <c r="X95" s="197">
        <f t="shared" si="43"/>
        <v>0</v>
      </c>
      <c r="Y95" s="64"/>
    </row>
    <row r="96" spans="1:25" ht="14.25" customHeight="1" x14ac:dyDescent="0.2">
      <c r="A96" s="32">
        <f t="shared" si="23"/>
        <v>0</v>
      </c>
      <c r="B96" s="68">
        <f t="shared" si="23"/>
        <v>0</v>
      </c>
      <c r="C96" s="76">
        <f t="shared" si="23"/>
        <v>0</v>
      </c>
      <c r="D96" s="34" t="str">
        <f t="shared" si="23"/>
        <v>C</v>
      </c>
      <c r="E96" s="115">
        <f t="shared" si="24"/>
        <v>0</v>
      </c>
      <c r="F96" s="116">
        <f t="shared" si="25"/>
        <v>0</v>
      </c>
      <c r="G96" s="120">
        <f t="shared" si="26"/>
        <v>0</v>
      </c>
      <c r="H96" s="313">
        <f t="shared" si="27"/>
        <v>0</v>
      </c>
      <c r="I96" s="118">
        <f t="shared" si="28"/>
        <v>0</v>
      </c>
      <c r="J96" s="116">
        <f t="shared" si="29"/>
        <v>0</v>
      </c>
      <c r="K96" s="116">
        <f t="shared" si="30"/>
        <v>0</v>
      </c>
      <c r="L96" s="117">
        <f t="shared" si="31"/>
        <v>0</v>
      </c>
      <c r="M96" s="119">
        <f t="shared" si="32"/>
        <v>0</v>
      </c>
      <c r="N96" s="120">
        <f t="shared" si="33"/>
        <v>0</v>
      </c>
      <c r="O96" s="117">
        <f t="shared" si="34"/>
        <v>0</v>
      </c>
      <c r="P96" s="121">
        <f t="shared" si="35"/>
        <v>0</v>
      </c>
      <c r="Q96" s="122" t="str">
        <f t="shared" si="36"/>
        <v>C</v>
      </c>
      <c r="R96" s="123">
        <f t="shared" si="37"/>
        <v>0</v>
      </c>
      <c r="S96" s="124" t="str">
        <f t="shared" si="38"/>
        <v>C</v>
      </c>
      <c r="T96" s="121">
        <f t="shared" si="39"/>
        <v>0</v>
      </c>
      <c r="U96" s="123">
        <f t="shared" si="40"/>
        <v>0</v>
      </c>
      <c r="V96" s="123">
        <f t="shared" si="41"/>
        <v>0</v>
      </c>
      <c r="W96" s="125">
        <f t="shared" si="42"/>
        <v>0</v>
      </c>
      <c r="X96" s="148">
        <f t="shared" si="43"/>
        <v>0</v>
      </c>
      <c r="Y96" s="64"/>
    </row>
    <row r="97" spans="1:25" ht="14.25" customHeight="1" x14ac:dyDescent="0.2">
      <c r="A97" s="182">
        <f t="shared" si="23"/>
        <v>0</v>
      </c>
      <c r="B97" s="159">
        <f t="shared" si="23"/>
        <v>0</v>
      </c>
      <c r="C97" s="160">
        <f t="shared" si="23"/>
        <v>0</v>
      </c>
      <c r="D97" s="161" t="str">
        <f t="shared" si="23"/>
        <v>C</v>
      </c>
      <c r="E97" s="183">
        <f t="shared" si="24"/>
        <v>0</v>
      </c>
      <c r="F97" s="184">
        <f t="shared" si="25"/>
        <v>0</v>
      </c>
      <c r="G97" s="188">
        <f t="shared" si="26"/>
        <v>0</v>
      </c>
      <c r="H97" s="314">
        <f t="shared" si="27"/>
        <v>0</v>
      </c>
      <c r="I97" s="186">
        <f t="shared" si="28"/>
        <v>0</v>
      </c>
      <c r="J97" s="184">
        <f t="shared" si="29"/>
        <v>0</v>
      </c>
      <c r="K97" s="184">
        <f t="shared" si="30"/>
        <v>0</v>
      </c>
      <c r="L97" s="185">
        <f t="shared" si="31"/>
        <v>0</v>
      </c>
      <c r="M97" s="187">
        <f t="shared" si="32"/>
        <v>0</v>
      </c>
      <c r="N97" s="188">
        <f t="shared" si="33"/>
        <v>0</v>
      </c>
      <c r="O97" s="185">
        <f t="shared" si="34"/>
        <v>0</v>
      </c>
      <c r="P97" s="189">
        <f t="shared" si="35"/>
        <v>0</v>
      </c>
      <c r="Q97" s="190" t="str">
        <f t="shared" si="36"/>
        <v>C</v>
      </c>
      <c r="R97" s="191">
        <f t="shared" si="37"/>
        <v>0</v>
      </c>
      <c r="S97" s="192" t="str">
        <f t="shared" si="38"/>
        <v>C</v>
      </c>
      <c r="T97" s="189">
        <f t="shared" si="39"/>
        <v>0</v>
      </c>
      <c r="U97" s="191">
        <f t="shared" si="40"/>
        <v>0</v>
      </c>
      <c r="V97" s="191">
        <f t="shared" si="41"/>
        <v>0</v>
      </c>
      <c r="W97" s="193">
        <f t="shared" si="42"/>
        <v>0</v>
      </c>
      <c r="X97" s="197">
        <f t="shared" si="43"/>
        <v>0</v>
      </c>
      <c r="Y97" s="64"/>
    </row>
    <row r="98" spans="1:25" ht="14.25" customHeight="1" x14ac:dyDescent="0.2">
      <c r="A98" s="32">
        <f t="shared" si="23"/>
        <v>0</v>
      </c>
      <c r="B98" s="68">
        <f t="shared" si="23"/>
        <v>0</v>
      </c>
      <c r="C98" s="76">
        <f t="shared" si="23"/>
        <v>0</v>
      </c>
      <c r="D98" s="34" t="str">
        <f t="shared" si="23"/>
        <v>C</v>
      </c>
      <c r="E98" s="115">
        <f t="shared" si="24"/>
        <v>0</v>
      </c>
      <c r="F98" s="116">
        <f t="shared" si="25"/>
        <v>0</v>
      </c>
      <c r="G98" s="120">
        <f t="shared" si="26"/>
        <v>0</v>
      </c>
      <c r="H98" s="313">
        <f t="shared" si="27"/>
        <v>0</v>
      </c>
      <c r="I98" s="118">
        <f t="shared" si="28"/>
        <v>0</v>
      </c>
      <c r="J98" s="116">
        <f t="shared" si="29"/>
        <v>0</v>
      </c>
      <c r="K98" s="116">
        <f t="shared" si="30"/>
        <v>0</v>
      </c>
      <c r="L98" s="117">
        <f t="shared" si="31"/>
        <v>0</v>
      </c>
      <c r="M98" s="119">
        <f t="shared" si="32"/>
        <v>0</v>
      </c>
      <c r="N98" s="120">
        <f t="shared" si="33"/>
        <v>0</v>
      </c>
      <c r="O98" s="117">
        <f t="shared" si="34"/>
        <v>0</v>
      </c>
      <c r="P98" s="121">
        <f t="shared" si="35"/>
        <v>0</v>
      </c>
      <c r="Q98" s="122" t="str">
        <f t="shared" si="36"/>
        <v>C</v>
      </c>
      <c r="R98" s="123">
        <f t="shared" si="37"/>
        <v>0</v>
      </c>
      <c r="S98" s="124" t="str">
        <f t="shared" si="38"/>
        <v>C</v>
      </c>
      <c r="T98" s="121">
        <f t="shared" si="39"/>
        <v>0</v>
      </c>
      <c r="U98" s="123">
        <f t="shared" si="40"/>
        <v>0</v>
      </c>
      <c r="V98" s="123">
        <f t="shared" si="41"/>
        <v>0</v>
      </c>
      <c r="W98" s="125">
        <f t="shared" si="42"/>
        <v>0</v>
      </c>
      <c r="X98" s="148">
        <f t="shared" si="43"/>
        <v>0</v>
      </c>
      <c r="Y98" s="64"/>
    </row>
    <row r="99" spans="1:25" ht="14.25" customHeight="1" x14ac:dyDescent="0.2">
      <c r="A99" s="182">
        <f t="shared" si="23"/>
        <v>0</v>
      </c>
      <c r="B99" s="159">
        <f t="shared" si="23"/>
        <v>0</v>
      </c>
      <c r="C99" s="160">
        <f t="shared" si="23"/>
        <v>0</v>
      </c>
      <c r="D99" s="161" t="str">
        <f t="shared" si="23"/>
        <v>C</v>
      </c>
      <c r="E99" s="183">
        <f t="shared" si="24"/>
        <v>0</v>
      </c>
      <c r="F99" s="184">
        <f t="shared" si="25"/>
        <v>0</v>
      </c>
      <c r="G99" s="188">
        <f t="shared" si="26"/>
        <v>0</v>
      </c>
      <c r="H99" s="314">
        <f t="shared" si="27"/>
        <v>0</v>
      </c>
      <c r="I99" s="186">
        <f t="shared" si="28"/>
        <v>0</v>
      </c>
      <c r="J99" s="184">
        <f t="shared" si="29"/>
        <v>0</v>
      </c>
      <c r="K99" s="184">
        <f t="shared" si="30"/>
        <v>0</v>
      </c>
      <c r="L99" s="185">
        <f t="shared" si="31"/>
        <v>0</v>
      </c>
      <c r="M99" s="187">
        <f t="shared" si="32"/>
        <v>0</v>
      </c>
      <c r="N99" s="188">
        <f t="shared" si="33"/>
        <v>0</v>
      </c>
      <c r="O99" s="185">
        <f t="shared" si="34"/>
        <v>0</v>
      </c>
      <c r="P99" s="189">
        <f t="shared" si="35"/>
        <v>0</v>
      </c>
      <c r="Q99" s="190" t="str">
        <f t="shared" si="36"/>
        <v>C</v>
      </c>
      <c r="R99" s="191">
        <f t="shared" si="37"/>
        <v>0</v>
      </c>
      <c r="S99" s="192" t="str">
        <f t="shared" si="38"/>
        <v>C</v>
      </c>
      <c r="T99" s="189">
        <f t="shared" si="39"/>
        <v>0</v>
      </c>
      <c r="U99" s="191">
        <f t="shared" si="40"/>
        <v>0</v>
      </c>
      <c r="V99" s="191">
        <f t="shared" si="41"/>
        <v>0</v>
      </c>
      <c r="W99" s="193">
        <f t="shared" si="42"/>
        <v>0</v>
      </c>
      <c r="X99" s="197">
        <f t="shared" si="43"/>
        <v>0</v>
      </c>
      <c r="Y99" s="64"/>
    </row>
    <row r="100" spans="1:25" ht="14.25" customHeight="1" x14ac:dyDescent="0.2">
      <c r="A100" s="32">
        <f t="shared" si="23"/>
        <v>0</v>
      </c>
      <c r="B100" s="68">
        <f t="shared" si="23"/>
        <v>0</v>
      </c>
      <c r="C100" s="76">
        <f t="shared" si="23"/>
        <v>0</v>
      </c>
      <c r="D100" s="34" t="str">
        <f t="shared" si="23"/>
        <v>C</v>
      </c>
      <c r="E100" s="115">
        <f t="shared" si="24"/>
        <v>0</v>
      </c>
      <c r="F100" s="116">
        <f t="shared" si="25"/>
        <v>0</v>
      </c>
      <c r="G100" s="120">
        <f t="shared" si="26"/>
        <v>0</v>
      </c>
      <c r="H100" s="313">
        <f t="shared" si="27"/>
        <v>0</v>
      </c>
      <c r="I100" s="118">
        <f t="shared" si="28"/>
        <v>0</v>
      </c>
      <c r="J100" s="116">
        <f t="shared" si="29"/>
        <v>0</v>
      </c>
      <c r="K100" s="116">
        <f t="shared" si="30"/>
        <v>0</v>
      </c>
      <c r="L100" s="117">
        <f t="shared" si="31"/>
        <v>0</v>
      </c>
      <c r="M100" s="119">
        <f t="shared" si="32"/>
        <v>0</v>
      </c>
      <c r="N100" s="120">
        <f t="shared" si="33"/>
        <v>0</v>
      </c>
      <c r="O100" s="117">
        <f t="shared" si="34"/>
        <v>0</v>
      </c>
      <c r="P100" s="121">
        <f t="shared" si="35"/>
        <v>0</v>
      </c>
      <c r="Q100" s="122" t="str">
        <f t="shared" si="36"/>
        <v>C</v>
      </c>
      <c r="R100" s="123">
        <f t="shared" si="37"/>
        <v>0</v>
      </c>
      <c r="S100" s="124" t="str">
        <f t="shared" si="38"/>
        <v>C</v>
      </c>
      <c r="T100" s="121">
        <f t="shared" si="39"/>
        <v>0</v>
      </c>
      <c r="U100" s="123">
        <f t="shared" si="40"/>
        <v>0</v>
      </c>
      <c r="V100" s="123">
        <f t="shared" si="41"/>
        <v>0</v>
      </c>
      <c r="W100" s="125">
        <f t="shared" si="42"/>
        <v>0</v>
      </c>
      <c r="X100" s="148">
        <f t="shared" si="43"/>
        <v>0</v>
      </c>
      <c r="Y100" s="64"/>
    </row>
    <row r="101" spans="1:25" ht="14.25" customHeight="1" x14ac:dyDescent="0.2">
      <c r="A101" s="182">
        <f t="shared" si="23"/>
        <v>0</v>
      </c>
      <c r="B101" s="159">
        <f t="shared" si="23"/>
        <v>0</v>
      </c>
      <c r="C101" s="160">
        <f t="shared" si="23"/>
        <v>0</v>
      </c>
      <c r="D101" s="161" t="str">
        <f t="shared" si="23"/>
        <v>C</v>
      </c>
      <c r="E101" s="183">
        <f t="shared" si="24"/>
        <v>0</v>
      </c>
      <c r="F101" s="184">
        <f t="shared" si="25"/>
        <v>0</v>
      </c>
      <c r="G101" s="188">
        <f t="shared" si="26"/>
        <v>0</v>
      </c>
      <c r="H101" s="314">
        <f t="shared" si="27"/>
        <v>0</v>
      </c>
      <c r="I101" s="186">
        <f t="shared" si="28"/>
        <v>0</v>
      </c>
      <c r="J101" s="184">
        <f t="shared" si="29"/>
        <v>0</v>
      </c>
      <c r="K101" s="184">
        <f t="shared" si="30"/>
        <v>0</v>
      </c>
      <c r="L101" s="185">
        <f t="shared" si="31"/>
        <v>0</v>
      </c>
      <c r="M101" s="187">
        <f t="shared" si="32"/>
        <v>0</v>
      </c>
      <c r="N101" s="188">
        <f t="shared" si="33"/>
        <v>0</v>
      </c>
      <c r="O101" s="185">
        <f t="shared" si="34"/>
        <v>0</v>
      </c>
      <c r="P101" s="189">
        <f t="shared" si="35"/>
        <v>0</v>
      </c>
      <c r="Q101" s="190" t="str">
        <f t="shared" si="36"/>
        <v>C</v>
      </c>
      <c r="R101" s="191">
        <f t="shared" si="37"/>
        <v>0</v>
      </c>
      <c r="S101" s="192" t="str">
        <f t="shared" si="38"/>
        <v>C</v>
      </c>
      <c r="T101" s="189">
        <f t="shared" si="39"/>
        <v>0</v>
      </c>
      <c r="U101" s="191">
        <f t="shared" si="40"/>
        <v>0</v>
      </c>
      <c r="V101" s="191">
        <f t="shared" si="41"/>
        <v>0</v>
      </c>
      <c r="W101" s="193">
        <f t="shared" si="42"/>
        <v>0</v>
      </c>
      <c r="X101" s="197">
        <f t="shared" si="43"/>
        <v>0</v>
      </c>
      <c r="Y101" s="64"/>
    </row>
    <row r="102" spans="1:25" ht="14.25" customHeight="1" x14ac:dyDescent="0.2">
      <c r="A102" s="32">
        <f t="shared" si="23"/>
        <v>0</v>
      </c>
      <c r="B102" s="68">
        <f t="shared" si="23"/>
        <v>0</v>
      </c>
      <c r="C102" s="76">
        <f t="shared" si="23"/>
        <v>0</v>
      </c>
      <c r="D102" s="34" t="str">
        <f t="shared" si="23"/>
        <v>C</v>
      </c>
      <c r="E102" s="115">
        <f t="shared" si="24"/>
        <v>0</v>
      </c>
      <c r="F102" s="116">
        <f t="shared" si="25"/>
        <v>0</v>
      </c>
      <c r="G102" s="120">
        <f t="shared" si="26"/>
        <v>0</v>
      </c>
      <c r="H102" s="313">
        <f t="shared" si="27"/>
        <v>0</v>
      </c>
      <c r="I102" s="118">
        <f t="shared" si="28"/>
        <v>0</v>
      </c>
      <c r="J102" s="116">
        <f t="shared" si="29"/>
        <v>0</v>
      </c>
      <c r="K102" s="116">
        <f t="shared" si="30"/>
        <v>0</v>
      </c>
      <c r="L102" s="117">
        <f t="shared" si="31"/>
        <v>0</v>
      </c>
      <c r="M102" s="119">
        <f t="shared" si="32"/>
        <v>0</v>
      </c>
      <c r="N102" s="120">
        <f t="shared" si="33"/>
        <v>0</v>
      </c>
      <c r="O102" s="117">
        <f t="shared" si="34"/>
        <v>0</v>
      </c>
      <c r="P102" s="121">
        <f t="shared" si="35"/>
        <v>0</v>
      </c>
      <c r="Q102" s="122" t="str">
        <f t="shared" si="36"/>
        <v>C</v>
      </c>
      <c r="R102" s="123">
        <f t="shared" si="37"/>
        <v>0</v>
      </c>
      <c r="S102" s="124" t="str">
        <f t="shared" si="38"/>
        <v>C</v>
      </c>
      <c r="T102" s="121">
        <f t="shared" si="39"/>
        <v>0</v>
      </c>
      <c r="U102" s="123">
        <f t="shared" si="40"/>
        <v>0</v>
      </c>
      <c r="V102" s="123">
        <f t="shared" si="41"/>
        <v>0</v>
      </c>
      <c r="W102" s="125">
        <f t="shared" si="42"/>
        <v>0</v>
      </c>
      <c r="X102" s="148">
        <f t="shared" si="43"/>
        <v>0</v>
      </c>
      <c r="Y102" s="64"/>
    </row>
    <row r="103" spans="1:25" ht="14.25" customHeight="1" x14ac:dyDescent="0.2">
      <c r="A103" s="182">
        <f t="shared" si="23"/>
        <v>0</v>
      </c>
      <c r="B103" s="159">
        <f t="shared" si="23"/>
        <v>0</v>
      </c>
      <c r="C103" s="160">
        <f t="shared" si="23"/>
        <v>0</v>
      </c>
      <c r="D103" s="161" t="str">
        <f t="shared" si="23"/>
        <v>C</v>
      </c>
      <c r="E103" s="183">
        <f t="shared" si="24"/>
        <v>0</v>
      </c>
      <c r="F103" s="184">
        <f t="shared" si="25"/>
        <v>0</v>
      </c>
      <c r="G103" s="188">
        <f t="shared" si="26"/>
        <v>0</v>
      </c>
      <c r="H103" s="314">
        <f t="shared" si="27"/>
        <v>0</v>
      </c>
      <c r="I103" s="186">
        <f t="shared" si="28"/>
        <v>0</v>
      </c>
      <c r="J103" s="184">
        <f t="shared" si="29"/>
        <v>0</v>
      </c>
      <c r="K103" s="184">
        <f t="shared" si="30"/>
        <v>0</v>
      </c>
      <c r="L103" s="185">
        <f t="shared" si="31"/>
        <v>0</v>
      </c>
      <c r="M103" s="187">
        <f t="shared" si="32"/>
        <v>0</v>
      </c>
      <c r="N103" s="188">
        <f t="shared" si="33"/>
        <v>0</v>
      </c>
      <c r="O103" s="185">
        <f t="shared" si="34"/>
        <v>0</v>
      </c>
      <c r="P103" s="189">
        <f t="shared" si="35"/>
        <v>0</v>
      </c>
      <c r="Q103" s="190" t="str">
        <f t="shared" si="36"/>
        <v>C</v>
      </c>
      <c r="R103" s="191">
        <f t="shared" si="37"/>
        <v>0</v>
      </c>
      <c r="S103" s="192" t="str">
        <f t="shared" si="38"/>
        <v>C</v>
      </c>
      <c r="T103" s="189">
        <f t="shared" si="39"/>
        <v>0</v>
      </c>
      <c r="U103" s="191">
        <f t="shared" si="40"/>
        <v>0</v>
      </c>
      <c r="V103" s="191">
        <f t="shared" si="41"/>
        <v>0</v>
      </c>
      <c r="W103" s="193">
        <f t="shared" si="42"/>
        <v>0</v>
      </c>
      <c r="X103" s="197">
        <f t="shared" si="43"/>
        <v>0</v>
      </c>
      <c r="Y103" s="64"/>
    </row>
    <row r="104" spans="1:25" ht="14.25" customHeight="1" x14ac:dyDescent="0.2">
      <c r="A104" s="32">
        <f t="shared" si="23"/>
        <v>0</v>
      </c>
      <c r="B104" s="68">
        <f t="shared" si="23"/>
        <v>0</v>
      </c>
      <c r="C104" s="76">
        <f t="shared" si="23"/>
        <v>0</v>
      </c>
      <c r="D104" s="34" t="str">
        <f t="shared" si="23"/>
        <v>C</v>
      </c>
      <c r="E104" s="115">
        <f t="shared" si="24"/>
        <v>0</v>
      </c>
      <c r="F104" s="116">
        <f t="shared" si="25"/>
        <v>0</v>
      </c>
      <c r="G104" s="120">
        <f t="shared" si="26"/>
        <v>0</v>
      </c>
      <c r="H104" s="313">
        <f t="shared" si="27"/>
        <v>0</v>
      </c>
      <c r="I104" s="118">
        <f t="shared" si="28"/>
        <v>0</v>
      </c>
      <c r="J104" s="116">
        <f t="shared" si="29"/>
        <v>0</v>
      </c>
      <c r="K104" s="116">
        <f t="shared" si="30"/>
        <v>0</v>
      </c>
      <c r="L104" s="117">
        <f t="shared" si="31"/>
        <v>0</v>
      </c>
      <c r="M104" s="119">
        <f t="shared" si="32"/>
        <v>0</v>
      </c>
      <c r="N104" s="120">
        <f t="shared" si="33"/>
        <v>0</v>
      </c>
      <c r="O104" s="117">
        <f t="shared" si="34"/>
        <v>0</v>
      </c>
      <c r="P104" s="121">
        <f t="shared" si="35"/>
        <v>0</v>
      </c>
      <c r="Q104" s="122" t="str">
        <f t="shared" si="36"/>
        <v>C</v>
      </c>
      <c r="R104" s="123">
        <f t="shared" si="37"/>
        <v>0</v>
      </c>
      <c r="S104" s="124" t="str">
        <f t="shared" si="38"/>
        <v>C</v>
      </c>
      <c r="T104" s="121">
        <f t="shared" si="39"/>
        <v>0</v>
      </c>
      <c r="U104" s="123">
        <f t="shared" si="40"/>
        <v>0</v>
      </c>
      <c r="V104" s="123">
        <f t="shared" si="41"/>
        <v>0</v>
      </c>
      <c r="W104" s="125">
        <f t="shared" si="42"/>
        <v>0</v>
      </c>
      <c r="X104" s="148">
        <f t="shared" si="43"/>
        <v>0</v>
      </c>
      <c r="Y104" s="64"/>
    </row>
    <row r="105" spans="1:25" ht="14.25" customHeight="1" x14ac:dyDescent="0.2">
      <c r="A105" s="182">
        <f t="shared" si="23"/>
        <v>0</v>
      </c>
      <c r="B105" s="159">
        <f t="shared" si="23"/>
        <v>0</v>
      </c>
      <c r="C105" s="160">
        <f t="shared" si="23"/>
        <v>0</v>
      </c>
      <c r="D105" s="161" t="str">
        <f t="shared" si="23"/>
        <v>C</v>
      </c>
      <c r="E105" s="183">
        <f t="shared" si="24"/>
        <v>0</v>
      </c>
      <c r="F105" s="184">
        <f t="shared" si="25"/>
        <v>0</v>
      </c>
      <c r="G105" s="188">
        <f t="shared" si="26"/>
        <v>0</v>
      </c>
      <c r="H105" s="314">
        <f t="shared" si="27"/>
        <v>0</v>
      </c>
      <c r="I105" s="186">
        <f t="shared" si="28"/>
        <v>0</v>
      </c>
      <c r="J105" s="184">
        <f t="shared" si="29"/>
        <v>0</v>
      </c>
      <c r="K105" s="184">
        <f t="shared" si="30"/>
        <v>0</v>
      </c>
      <c r="L105" s="185">
        <f t="shared" si="31"/>
        <v>0</v>
      </c>
      <c r="M105" s="187">
        <f t="shared" si="32"/>
        <v>0</v>
      </c>
      <c r="N105" s="188">
        <f t="shared" si="33"/>
        <v>0</v>
      </c>
      <c r="O105" s="185">
        <f t="shared" si="34"/>
        <v>0</v>
      </c>
      <c r="P105" s="189">
        <f t="shared" si="35"/>
        <v>0</v>
      </c>
      <c r="Q105" s="190" t="str">
        <f t="shared" si="36"/>
        <v>C</v>
      </c>
      <c r="R105" s="191">
        <f t="shared" si="37"/>
        <v>0</v>
      </c>
      <c r="S105" s="192" t="str">
        <f t="shared" si="38"/>
        <v>C</v>
      </c>
      <c r="T105" s="189">
        <f t="shared" si="39"/>
        <v>0</v>
      </c>
      <c r="U105" s="191">
        <f t="shared" si="40"/>
        <v>0</v>
      </c>
      <c r="V105" s="191">
        <f t="shared" si="41"/>
        <v>0</v>
      </c>
      <c r="W105" s="193">
        <f t="shared" si="42"/>
        <v>0</v>
      </c>
      <c r="X105" s="197">
        <f t="shared" si="43"/>
        <v>0</v>
      </c>
      <c r="Y105" s="64"/>
    </row>
    <row r="106" spans="1:25" ht="14.25" customHeight="1" x14ac:dyDescent="0.2">
      <c r="A106" s="32">
        <f t="shared" si="23"/>
        <v>0</v>
      </c>
      <c r="B106" s="68">
        <f t="shared" si="23"/>
        <v>0</v>
      </c>
      <c r="C106" s="76">
        <f t="shared" si="23"/>
        <v>0</v>
      </c>
      <c r="D106" s="34" t="str">
        <f t="shared" si="23"/>
        <v>C</v>
      </c>
      <c r="E106" s="115">
        <f t="shared" si="24"/>
        <v>0</v>
      </c>
      <c r="F106" s="116">
        <f t="shared" si="25"/>
        <v>0</v>
      </c>
      <c r="G106" s="120">
        <f t="shared" si="26"/>
        <v>0</v>
      </c>
      <c r="H106" s="313">
        <f t="shared" si="27"/>
        <v>0</v>
      </c>
      <c r="I106" s="118">
        <f t="shared" si="28"/>
        <v>0</v>
      </c>
      <c r="J106" s="116">
        <f t="shared" si="29"/>
        <v>0</v>
      </c>
      <c r="K106" s="116">
        <f t="shared" si="30"/>
        <v>0</v>
      </c>
      <c r="L106" s="117">
        <f t="shared" si="31"/>
        <v>0</v>
      </c>
      <c r="M106" s="119">
        <f t="shared" si="32"/>
        <v>0</v>
      </c>
      <c r="N106" s="120">
        <f t="shared" si="33"/>
        <v>0</v>
      </c>
      <c r="O106" s="117">
        <f t="shared" si="34"/>
        <v>0</v>
      </c>
      <c r="P106" s="121">
        <f t="shared" si="35"/>
        <v>0</v>
      </c>
      <c r="Q106" s="122" t="str">
        <f t="shared" si="36"/>
        <v>C</v>
      </c>
      <c r="R106" s="123">
        <f t="shared" si="37"/>
        <v>0</v>
      </c>
      <c r="S106" s="124" t="str">
        <f t="shared" si="38"/>
        <v>C</v>
      </c>
      <c r="T106" s="121">
        <f t="shared" si="39"/>
        <v>0</v>
      </c>
      <c r="U106" s="123">
        <f t="shared" si="40"/>
        <v>0</v>
      </c>
      <c r="V106" s="123">
        <f t="shared" si="41"/>
        <v>0</v>
      </c>
      <c r="W106" s="125">
        <f t="shared" si="42"/>
        <v>0</v>
      </c>
      <c r="X106" s="148">
        <f t="shared" si="43"/>
        <v>0</v>
      </c>
      <c r="Y106" s="64"/>
    </row>
    <row r="107" spans="1:25" ht="14.25" customHeight="1" x14ac:dyDescent="0.2">
      <c r="A107" s="182">
        <f t="shared" si="23"/>
        <v>0</v>
      </c>
      <c r="B107" s="159">
        <f t="shared" si="23"/>
        <v>0</v>
      </c>
      <c r="C107" s="160">
        <f t="shared" si="23"/>
        <v>0</v>
      </c>
      <c r="D107" s="161" t="str">
        <f t="shared" si="23"/>
        <v>C</v>
      </c>
      <c r="E107" s="183">
        <f t="shared" si="24"/>
        <v>0</v>
      </c>
      <c r="F107" s="184">
        <f t="shared" si="25"/>
        <v>0</v>
      </c>
      <c r="G107" s="188">
        <f t="shared" si="26"/>
        <v>0</v>
      </c>
      <c r="H107" s="314">
        <f t="shared" si="27"/>
        <v>0</v>
      </c>
      <c r="I107" s="186">
        <f t="shared" si="28"/>
        <v>0</v>
      </c>
      <c r="J107" s="184">
        <f t="shared" si="29"/>
        <v>0</v>
      </c>
      <c r="K107" s="184">
        <f t="shared" si="30"/>
        <v>0</v>
      </c>
      <c r="L107" s="185">
        <f t="shared" si="31"/>
        <v>0</v>
      </c>
      <c r="M107" s="187">
        <f t="shared" si="32"/>
        <v>0</v>
      </c>
      <c r="N107" s="188">
        <f t="shared" si="33"/>
        <v>0</v>
      </c>
      <c r="O107" s="185">
        <f t="shared" si="34"/>
        <v>0</v>
      </c>
      <c r="P107" s="189">
        <f t="shared" si="35"/>
        <v>0</v>
      </c>
      <c r="Q107" s="190" t="str">
        <f t="shared" si="36"/>
        <v>C</v>
      </c>
      <c r="R107" s="191">
        <f t="shared" si="37"/>
        <v>0</v>
      </c>
      <c r="S107" s="192" t="str">
        <f t="shared" si="38"/>
        <v>C</v>
      </c>
      <c r="T107" s="189">
        <f t="shared" si="39"/>
        <v>0</v>
      </c>
      <c r="U107" s="191">
        <f t="shared" si="40"/>
        <v>0</v>
      </c>
      <c r="V107" s="191">
        <f t="shared" si="41"/>
        <v>0</v>
      </c>
      <c r="W107" s="193">
        <f t="shared" si="42"/>
        <v>0</v>
      </c>
      <c r="X107" s="197">
        <f t="shared" si="43"/>
        <v>0</v>
      </c>
      <c r="Y107" s="64"/>
    </row>
    <row r="108" spans="1:25" ht="14.25" customHeight="1" x14ac:dyDescent="0.2">
      <c r="A108" s="32">
        <f t="shared" si="23"/>
        <v>0</v>
      </c>
      <c r="B108" s="68">
        <f t="shared" si="23"/>
        <v>0</v>
      </c>
      <c r="C108" s="76">
        <f t="shared" si="23"/>
        <v>0</v>
      </c>
      <c r="D108" s="34" t="str">
        <f t="shared" si="23"/>
        <v>C</v>
      </c>
      <c r="E108" s="115">
        <f t="shared" si="24"/>
        <v>0</v>
      </c>
      <c r="F108" s="116">
        <f t="shared" si="25"/>
        <v>0</v>
      </c>
      <c r="G108" s="120">
        <f t="shared" si="26"/>
        <v>0</v>
      </c>
      <c r="H108" s="313">
        <f t="shared" si="27"/>
        <v>0</v>
      </c>
      <c r="I108" s="118">
        <f t="shared" si="28"/>
        <v>0</v>
      </c>
      <c r="J108" s="116">
        <f t="shared" si="29"/>
        <v>0</v>
      </c>
      <c r="K108" s="116">
        <f t="shared" si="30"/>
        <v>0</v>
      </c>
      <c r="L108" s="117">
        <f t="shared" si="31"/>
        <v>0</v>
      </c>
      <c r="M108" s="119">
        <f t="shared" si="32"/>
        <v>0</v>
      </c>
      <c r="N108" s="120">
        <f t="shared" si="33"/>
        <v>0</v>
      </c>
      <c r="O108" s="117">
        <f t="shared" si="34"/>
        <v>0</v>
      </c>
      <c r="P108" s="121">
        <f t="shared" si="35"/>
        <v>0</v>
      </c>
      <c r="Q108" s="122" t="str">
        <f t="shared" si="36"/>
        <v>C</v>
      </c>
      <c r="R108" s="123">
        <f t="shared" si="37"/>
        <v>0</v>
      </c>
      <c r="S108" s="124" t="str">
        <f t="shared" si="38"/>
        <v>C</v>
      </c>
      <c r="T108" s="121">
        <f t="shared" si="39"/>
        <v>0</v>
      </c>
      <c r="U108" s="123">
        <f t="shared" si="40"/>
        <v>0</v>
      </c>
      <c r="V108" s="123">
        <f t="shared" si="41"/>
        <v>0</v>
      </c>
      <c r="W108" s="125">
        <f t="shared" si="42"/>
        <v>0</v>
      </c>
      <c r="X108" s="148">
        <f t="shared" si="43"/>
        <v>0</v>
      </c>
      <c r="Y108" s="64"/>
    </row>
    <row r="109" spans="1:25" ht="14.25" customHeight="1" x14ac:dyDescent="0.2">
      <c r="A109" s="182">
        <f t="shared" si="23"/>
        <v>0</v>
      </c>
      <c r="B109" s="159">
        <f t="shared" si="23"/>
        <v>0</v>
      </c>
      <c r="C109" s="160">
        <f t="shared" si="23"/>
        <v>0</v>
      </c>
      <c r="D109" s="161" t="str">
        <f t="shared" si="23"/>
        <v>C</v>
      </c>
      <c r="E109" s="183">
        <f t="shared" si="24"/>
        <v>0</v>
      </c>
      <c r="F109" s="184">
        <f t="shared" si="25"/>
        <v>0</v>
      </c>
      <c r="G109" s="188">
        <f t="shared" si="26"/>
        <v>0</v>
      </c>
      <c r="H109" s="314">
        <f t="shared" si="27"/>
        <v>0</v>
      </c>
      <c r="I109" s="186">
        <f t="shared" si="28"/>
        <v>0</v>
      </c>
      <c r="J109" s="184">
        <f t="shared" si="29"/>
        <v>0</v>
      </c>
      <c r="K109" s="184">
        <f t="shared" si="30"/>
        <v>0</v>
      </c>
      <c r="L109" s="185">
        <f t="shared" si="31"/>
        <v>0</v>
      </c>
      <c r="M109" s="187">
        <f t="shared" si="32"/>
        <v>0</v>
      </c>
      <c r="N109" s="188">
        <f t="shared" si="33"/>
        <v>0</v>
      </c>
      <c r="O109" s="185">
        <f t="shared" si="34"/>
        <v>0</v>
      </c>
      <c r="P109" s="189">
        <f t="shared" si="35"/>
        <v>0</v>
      </c>
      <c r="Q109" s="190" t="str">
        <f t="shared" si="36"/>
        <v>C</v>
      </c>
      <c r="R109" s="191">
        <f t="shared" si="37"/>
        <v>0</v>
      </c>
      <c r="S109" s="192" t="str">
        <f t="shared" si="38"/>
        <v>C</v>
      </c>
      <c r="T109" s="189">
        <f t="shared" si="39"/>
        <v>0</v>
      </c>
      <c r="U109" s="191">
        <f t="shared" si="40"/>
        <v>0</v>
      </c>
      <c r="V109" s="191">
        <f t="shared" si="41"/>
        <v>0</v>
      </c>
      <c r="W109" s="193">
        <f t="shared" si="42"/>
        <v>0</v>
      </c>
      <c r="X109" s="197">
        <f t="shared" si="43"/>
        <v>0</v>
      </c>
      <c r="Y109" s="64"/>
    </row>
    <row r="110" spans="1:25" ht="14.25" customHeight="1" x14ac:dyDescent="0.2">
      <c r="A110" s="32">
        <f t="shared" si="23"/>
        <v>0</v>
      </c>
      <c r="B110" s="68">
        <f t="shared" si="23"/>
        <v>0</v>
      </c>
      <c r="C110" s="76">
        <f t="shared" si="23"/>
        <v>0</v>
      </c>
      <c r="D110" s="34" t="str">
        <f t="shared" si="23"/>
        <v>C</v>
      </c>
      <c r="E110" s="115">
        <f t="shared" si="24"/>
        <v>0</v>
      </c>
      <c r="F110" s="116">
        <f t="shared" si="25"/>
        <v>0</v>
      </c>
      <c r="G110" s="120">
        <f t="shared" si="26"/>
        <v>0</v>
      </c>
      <c r="H110" s="313">
        <f t="shared" si="27"/>
        <v>0</v>
      </c>
      <c r="I110" s="118">
        <f t="shared" si="28"/>
        <v>0</v>
      </c>
      <c r="J110" s="116">
        <f t="shared" si="29"/>
        <v>0</v>
      </c>
      <c r="K110" s="116">
        <f t="shared" si="30"/>
        <v>0</v>
      </c>
      <c r="L110" s="117">
        <f t="shared" si="31"/>
        <v>0</v>
      </c>
      <c r="M110" s="119">
        <f t="shared" si="32"/>
        <v>0</v>
      </c>
      <c r="N110" s="120">
        <f t="shared" si="33"/>
        <v>0</v>
      </c>
      <c r="O110" s="117">
        <f t="shared" si="34"/>
        <v>0</v>
      </c>
      <c r="P110" s="121">
        <f t="shared" si="35"/>
        <v>0</v>
      </c>
      <c r="Q110" s="122" t="str">
        <f t="shared" si="36"/>
        <v>C</v>
      </c>
      <c r="R110" s="123">
        <f t="shared" si="37"/>
        <v>0</v>
      </c>
      <c r="S110" s="124" t="str">
        <f t="shared" si="38"/>
        <v>C</v>
      </c>
      <c r="T110" s="121">
        <f t="shared" si="39"/>
        <v>0</v>
      </c>
      <c r="U110" s="123">
        <f t="shared" si="40"/>
        <v>0</v>
      </c>
      <c r="V110" s="123">
        <f t="shared" si="41"/>
        <v>0</v>
      </c>
      <c r="W110" s="125">
        <f t="shared" si="42"/>
        <v>0</v>
      </c>
      <c r="X110" s="148">
        <f t="shared" si="43"/>
        <v>0</v>
      </c>
      <c r="Y110" s="64"/>
    </row>
    <row r="111" spans="1:25" ht="14.25" customHeight="1" x14ac:dyDescent="0.2">
      <c r="A111" s="182">
        <f t="shared" si="23"/>
        <v>0</v>
      </c>
      <c r="B111" s="159">
        <f t="shared" si="23"/>
        <v>0</v>
      </c>
      <c r="C111" s="160">
        <f t="shared" si="23"/>
        <v>0</v>
      </c>
      <c r="D111" s="161" t="str">
        <f t="shared" si="23"/>
        <v>C</v>
      </c>
      <c r="E111" s="183">
        <f t="shared" si="24"/>
        <v>0</v>
      </c>
      <c r="F111" s="184">
        <f t="shared" si="25"/>
        <v>0</v>
      </c>
      <c r="G111" s="188">
        <f t="shared" si="26"/>
        <v>0</v>
      </c>
      <c r="H111" s="314">
        <f t="shared" si="27"/>
        <v>0</v>
      </c>
      <c r="I111" s="186">
        <f t="shared" si="28"/>
        <v>0</v>
      </c>
      <c r="J111" s="184">
        <f t="shared" si="29"/>
        <v>0</v>
      </c>
      <c r="K111" s="184">
        <f t="shared" si="30"/>
        <v>0</v>
      </c>
      <c r="L111" s="185">
        <f t="shared" si="31"/>
        <v>0</v>
      </c>
      <c r="M111" s="187">
        <f t="shared" si="32"/>
        <v>0</v>
      </c>
      <c r="N111" s="188">
        <f t="shared" si="33"/>
        <v>0</v>
      </c>
      <c r="O111" s="185">
        <f t="shared" si="34"/>
        <v>0</v>
      </c>
      <c r="P111" s="189">
        <f t="shared" si="35"/>
        <v>0</v>
      </c>
      <c r="Q111" s="190" t="str">
        <f t="shared" si="36"/>
        <v>C</v>
      </c>
      <c r="R111" s="191">
        <f t="shared" si="37"/>
        <v>0</v>
      </c>
      <c r="S111" s="192" t="str">
        <f t="shared" si="38"/>
        <v>C</v>
      </c>
      <c r="T111" s="189">
        <f t="shared" si="39"/>
        <v>0</v>
      </c>
      <c r="U111" s="191">
        <f t="shared" si="40"/>
        <v>0</v>
      </c>
      <c r="V111" s="191">
        <f t="shared" si="41"/>
        <v>0</v>
      </c>
      <c r="W111" s="193">
        <f t="shared" si="42"/>
        <v>0</v>
      </c>
      <c r="X111" s="197">
        <f t="shared" si="43"/>
        <v>0</v>
      </c>
      <c r="Y111" s="64"/>
    </row>
    <row r="112" spans="1:25" ht="14.25" customHeight="1" x14ac:dyDescent="0.2">
      <c r="A112" s="32">
        <f t="shared" si="23"/>
        <v>0</v>
      </c>
      <c r="B112" s="68">
        <f t="shared" si="23"/>
        <v>0</v>
      </c>
      <c r="C112" s="76">
        <f t="shared" si="23"/>
        <v>0</v>
      </c>
      <c r="D112" s="34" t="str">
        <f t="shared" si="23"/>
        <v>C</v>
      </c>
      <c r="E112" s="115">
        <f t="shared" si="24"/>
        <v>0</v>
      </c>
      <c r="F112" s="116">
        <f t="shared" si="25"/>
        <v>0</v>
      </c>
      <c r="G112" s="120">
        <f t="shared" si="26"/>
        <v>0</v>
      </c>
      <c r="H112" s="313">
        <f t="shared" si="27"/>
        <v>0</v>
      </c>
      <c r="I112" s="118">
        <f t="shared" si="28"/>
        <v>0</v>
      </c>
      <c r="J112" s="116">
        <f t="shared" si="29"/>
        <v>0</v>
      </c>
      <c r="K112" s="116">
        <f t="shared" si="30"/>
        <v>0</v>
      </c>
      <c r="L112" s="117">
        <f t="shared" si="31"/>
        <v>0</v>
      </c>
      <c r="M112" s="119">
        <f t="shared" si="32"/>
        <v>0</v>
      </c>
      <c r="N112" s="120">
        <f t="shared" si="33"/>
        <v>0</v>
      </c>
      <c r="O112" s="117">
        <f t="shared" si="34"/>
        <v>0</v>
      </c>
      <c r="P112" s="121">
        <f t="shared" si="35"/>
        <v>0</v>
      </c>
      <c r="Q112" s="122" t="str">
        <f t="shared" si="36"/>
        <v>C</v>
      </c>
      <c r="R112" s="123">
        <f t="shared" si="37"/>
        <v>0</v>
      </c>
      <c r="S112" s="124" t="str">
        <f t="shared" si="38"/>
        <v>C</v>
      </c>
      <c r="T112" s="121">
        <f t="shared" si="39"/>
        <v>0</v>
      </c>
      <c r="U112" s="123">
        <f t="shared" si="40"/>
        <v>0</v>
      </c>
      <c r="V112" s="123">
        <f t="shared" si="41"/>
        <v>0</v>
      </c>
      <c r="W112" s="125">
        <f t="shared" si="42"/>
        <v>0</v>
      </c>
      <c r="X112" s="148">
        <f t="shared" si="43"/>
        <v>0</v>
      </c>
      <c r="Y112" s="64"/>
    </row>
    <row r="113" spans="1:25" ht="14.25" customHeight="1" x14ac:dyDescent="0.2">
      <c r="A113" s="182">
        <f t="shared" si="23"/>
        <v>0</v>
      </c>
      <c r="B113" s="159">
        <f t="shared" si="23"/>
        <v>0</v>
      </c>
      <c r="C113" s="160">
        <f t="shared" si="23"/>
        <v>0</v>
      </c>
      <c r="D113" s="161" t="str">
        <f t="shared" si="23"/>
        <v>C</v>
      </c>
      <c r="E113" s="183">
        <f t="shared" si="24"/>
        <v>0</v>
      </c>
      <c r="F113" s="184">
        <f t="shared" si="25"/>
        <v>0</v>
      </c>
      <c r="G113" s="188">
        <f t="shared" si="26"/>
        <v>0</v>
      </c>
      <c r="H113" s="314">
        <f t="shared" si="27"/>
        <v>0</v>
      </c>
      <c r="I113" s="186">
        <f t="shared" si="28"/>
        <v>0</v>
      </c>
      <c r="J113" s="184">
        <f t="shared" si="29"/>
        <v>0</v>
      </c>
      <c r="K113" s="184">
        <f t="shared" si="30"/>
        <v>0</v>
      </c>
      <c r="L113" s="185">
        <f t="shared" si="31"/>
        <v>0</v>
      </c>
      <c r="M113" s="187">
        <f t="shared" si="32"/>
        <v>0</v>
      </c>
      <c r="N113" s="188">
        <f t="shared" si="33"/>
        <v>0</v>
      </c>
      <c r="O113" s="185">
        <f t="shared" si="34"/>
        <v>0</v>
      </c>
      <c r="P113" s="189">
        <f t="shared" si="35"/>
        <v>0</v>
      </c>
      <c r="Q113" s="190" t="str">
        <f t="shared" si="36"/>
        <v>C</v>
      </c>
      <c r="R113" s="191">
        <f t="shared" si="37"/>
        <v>0</v>
      </c>
      <c r="S113" s="192" t="str">
        <f t="shared" si="38"/>
        <v>C</v>
      </c>
      <c r="T113" s="189">
        <f t="shared" si="39"/>
        <v>0</v>
      </c>
      <c r="U113" s="191">
        <f t="shared" si="40"/>
        <v>0</v>
      </c>
      <c r="V113" s="191">
        <f t="shared" si="41"/>
        <v>0</v>
      </c>
      <c r="W113" s="193">
        <f t="shared" si="42"/>
        <v>0</v>
      </c>
      <c r="X113" s="197">
        <f t="shared" si="43"/>
        <v>0</v>
      </c>
      <c r="Y113" s="64"/>
    </row>
    <row r="114" spans="1:25" ht="14.25" customHeight="1" x14ac:dyDescent="0.2">
      <c r="A114" s="32">
        <f t="shared" si="23"/>
        <v>0</v>
      </c>
      <c r="B114" s="68">
        <f t="shared" si="23"/>
        <v>0</v>
      </c>
      <c r="C114" s="76">
        <f t="shared" si="23"/>
        <v>0</v>
      </c>
      <c r="D114" s="34" t="str">
        <f t="shared" si="23"/>
        <v>C</v>
      </c>
      <c r="E114" s="115">
        <f t="shared" si="24"/>
        <v>0</v>
      </c>
      <c r="F114" s="116">
        <f t="shared" si="25"/>
        <v>0</v>
      </c>
      <c r="G114" s="120">
        <f t="shared" si="26"/>
        <v>0</v>
      </c>
      <c r="H114" s="313">
        <f t="shared" si="27"/>
        <v>0</v>
      </c>
      <c r="I114" s="118">
        <f t="shared" si="28"/>
        <v>0</v>
      </c>
      <c r="J114" s="116">
        <f t="shared" si="29"/>
        <v>0</v>
      </c>
      <c r="K114" s="116">
        <f t="shared" si="30"/>
        <v>0</v>
      </c>
      <c r="L114" s="117">
        <f t="shared" si="31"/>
        <v>0</v>
      </c>
      <c r="M114" s="119">
        <f t="shared" si="32"/>
        <v>0</v>
      </c>
      <c r="N114" s="120">
        <f t="shared" si="33"/>
        <v>0</v>
      </c>
      <c r="O114" s="117">
        <f t="shared" si="34"/>
        <v>0</v>
      </c>
      <c r="P114" s="121">
        <f t="shared" si="35"/>
        <v>0</v>
      </c>
      <c r="Q114" s="122" t="str">
        <f t="shared" si="36"/>
        <v>C</v>
      </c>
      <c r="R114" s="123">
        <f t="shared" si="37"/>
        <v>0</v>
      </c>
      <c r="S114" s="124" t="str">
        <f t="shared" si="38"/>
        <v>C</v>
      </c>
      <c r="T114" s="121">
        <f t="shared" si="39"/>
        <v>0</v>
      </c>
      <c r="U114" s="123">
        <f t="shared" si="40"/>
        <v>0</v>
      </c>
      <c r="V114" s="123">
        <f t="shared" si="41"/>
        <v>0</v>
      </c>
      <c r="W114" s="125">
        <f t="shared" si="42"/>
        <v>0</v>
      </c>
      <c r="X114" s="148">
        <f t="shared" si="43"/>
        <v>0</v>
      </c>
      <c r="Y114" s="64"/>
    </row>
    <row r="115" spans="1:25" ht="14.25" customHeight="1" x14ac:dyDescent="0.2">
      <c r="A115" s="182">
        <f t="shared" si="23"/>
        <v>0</v>
      </c>
      <c r="B115" s="159">
        <f t="shared" si="23"/>
        <v>0</v>
      </c>
      <c r="C115" s="160">
        <f t="shared" si="23"/>
        <v>0</v>
      </c>
      <c r="D115" s="161" t="str">
        <f t="shared" si="23"/>
        <v>C</v>
      </c>
      <c r="E115" s="183">
        <f t="shared" si="24"/>
        <v>0</v>
      </c>
      <c r="F115" s="184">
        <f t="shared" si="25"/>
        <v>0</v>
      </c>
      <c r="G115" s="188">
        <f t="shared" si="26"/>
        <v>0</v>
      </c>
      <c r="H115" s="314">
        <f t="shared" si="27"/>
        <v>0</v>
      </c>
      <c r="I115" s="186">
        <f t="shared" si="28"/>
        <v>0</v>
      </c>
      <c r="J115" s="184">
        <f t="shared" si="29"/>
        <v>0</v>
      </c>
      <c r="K115" s="184">
        <f t="shared" si="30"/>
        <v>0</v>
      </c>
      <c r="L115" s="185">
        <f t="shared" si="31"/>
        <v>0</v>
      </c>
      <c r="M115" s="187">
        <f t="shared" si="32"/>
        <v>0</v>
      </c>
      <c r="N115" s="188">
        <f t="shared" si="33"/>
        <v>0</v>
      </c>
      <c r="O115" s="185">
        <f t="shared" si="34"/>
        <v>0</v>
      </c>
      <c r="P115" s="189">
        <f t="shared" si="35"/>
        <v>0</v>
      </c>
      <c r="Q115" s="190" t="str">
        <f t="shared" si="36"/>
        <v>C</v>
      </c>
      <c r="R115" s="191">
        <f t="shared" si="37"/>
        <v>0</v>
      </c>
      <c r="S115" s="192" t="str">
        <f t="shared" si="38"/>
        <v>C</v>
      </c>
      <c r="T115" s="189">
        <f t="shared" si="39"/>
        <v>0</v>
      </c>
      <c r="U115" s="191">
        <f t="shared" si="40"/>
        <v>0</v>
      </c>
      <c r="V115" s="191">
        <f t="shared" si="41"/>
        <v>0</v>
      </c>
      <c r="W115" s="193">
        <f t="shared" si="42"/>
        <v>0</v>
      </c>
      <c r="X115" s="197">
        <f t="shared" si="43"/>
        <v>0</v>
      </c>
      <c r="Y115" s="64"/>
    </row>
    <row r="116" spans="1:25" ht="14.25" customHeight="1" x14ac:dyDescent="0.2">
      <c r="A116" s="32">
        <f t="shared" si="23"/>
        <v>0</v>
      </c>
      <c r="B116" s="68">
        <f t="shared" si="23"/>
        <v>0</v>
      </c>
      <c r="C116" s="76">
        <f t="shared" si="23"/>
        <v>0</v>
      </c>
      <c r="D116" s="34" t="str">
        <f t="shared" si="23"/>
        <v>C</v>
      </c>
      <c r="E116" s="115">
        <f t="shared" si="24"/>
        <v>0</v>
      </c>
      <c r="F116" s="116">
        <f t="shared" si="25"/>
        <v>0</v>
      </c>
      <c r="G116" s="120">
        <f t="shared" si="26"/>
        <v>0</v>
      </c>
      <c r="H116" s="313">
        <f t="shared" si="27"/>
        <v>0</v>
      </c>
      <c r="I116" s="118">
        <f t="shared" si="28"/>
        <v>0</v>
      </c>
      <c r="J116" s="116">
        <f t="shared" si="29"/>
        <v>0</v>
      </c>
      <c r="K116" s="116">
        <f t="shared" si="30"/>
        <v>0</v>
      </c>
      <c r="L116" s="117">
        <f t="shared" si="31"/>
        <v>0</v>
      </c>
      <c r="M116" s="119">
        <f t="shared" si="32"/>
        <v>0</v>
      </c>
      <c r="N116" s="120">
        <f t="shared" si="33"/>
        <v>0</v>
      </c>
      <c r="O116" s="117">
        <f t="shared" si="34"/>
        <v>0</v>
      </c>
      <c r="P116" s="121">
        <f t="shared" si="35"/>
        <v>0</v>
      </c>
      <c r="Q116" s="122" t="str">
        <f t="shared" si="36"/>
        <v>C</v>
      </c>
      <c r="R116" s="123">
        <f t="shared" si="37"/>
        <v>0</v>
      </c>
      <c r="S116" s="124" t="str">
        <f t="shared" si="38"/>
        <v>C</v>
      </c>
      <c r="T116" s="121">
        <f t="shared" si="39"/>
        <v>0</v>
      </c>
      <c r="U116" s="123">
        <f t="shared" si="40"/>
        <v>0</v>
      </c>
      <c r="V116" s="123">
        <f t="shared" si="41"/>
        <v>0</v>
      </c>
      <c r="W116" s="125">
        <f t="shared" si="42"/>
        <v>0</v>
      </c>
      <c r="X116" s="148">
        <f t="shared" si="43"/>
        <v>0</v>
      </c>
      <c r="Y116" s="64"/>
    </row>
    <row r="117" spans="1:25" ht="14.25" customHeight="1" x14ac:dyDescent="0.2">
      <c r="A117" s="182">
        <f t="shared" si="23"/>
        <v>0</v>
      </c>
      <c r="B117" s="159">
        <f t="shared" si="23"/>
        <v>0</v>
      </c>
      <c r="C117" s="160">
        <f t="shared" si="23"/>
        <v>0</v>
      </c>
      <c r="D117" s="161" t="str">
        <f t="shared" si="23"/>
        <v>C</v>
      </c>
      <c r="E117" s="183">
        <f t="shared" si="24"/>
        <v>0</v>
      </c>
      <c r="F117" s="184">
        <f t="shared" si="25"/>
        <v>0</v>
      </c>
      <c r="G117" s="188">
        <f t="shared" si="26"/>
        <v>0</v>
      </c>
      <c r="H117" s="314">
        <f t="shared" si="27"/>
        <v>0</v>
      </c>
      <c r="I117" s="186">
        <f t="shared" si="28"/>
        <v>0</v>
      </c>
      <c r="J117" s="184">
        <f t="shared" si="29"/>
        <v>0</v>
      </c>
      <c r="K117" s="184">
        <f t="shared" si="30"/>
        <v>0</v>
      </c>
      <c r="L117" s="185">
        <f t="shared" si="31"/>
        <v>0</v>
      </c>
      <c r="M117" s="187">
        <f t="shared" si="32"/>
        <v>0</v>
      </c>
      <c r="N117" s="188">
        <f t="shared" si="33"/>
        <v>0</v>
      </c>
      <c r="O117" s="185">
        <f t="shared" si="34"/>
        <v>0</v>
      </c>
      <c r="P117" s="189">
        <f t="shared" si="35"/>
        <v>0</v>
      </c>
      <c r="Q117" s="190" t="str">
        <f t="shared" si="36"/>
        <v>C</v>
      </c>
      <c r="R117" s="191">
        <f t="shared" si="37"/>
        <v>0</v>
      </c>
      <c r="S117" s="192" t="str">
        <f t="shared" si="38"/>
        <v>C</v>
      </c>
      <c r="T117" s="189">
        <f t="shared" si="39"/>
        <v>0</v>
      </c>
      <c r="U117" s="191">
        <f t="shared" si="40"/>
        <v>0</v>
      </c>
      <c r="V117" s="191">
        <f t="shared" si="41"/>
        <v>0</v>
      </c>
      <c r="W117" s="193">
        <f t="shared" si="42"/>
        <v>0</v>
      </c>
      <c r="X117" s="197">
        <f t="shared" si="43"/>
        <v>0</v>
      </c>
      <c r="Y117" s="64"/>
    </row>
    <row r="118" spans="1:25" ht="14.25" customHeight="1" x14ac:dyDescent="0.2">
      <c r="A118" s="32">
        <f t="shared" si="23"/>
        <v>0</v>
      </c>
      <c r="B118" s="68">
        <f t="shared" si="23"/>
        <v>0</v>
      </c>
      <c r="C118" s="76">
        <f t="shared" si="23"/>
        <v>0</v>
      </c>
      <c r="D118" s="34" t="str">
        <f t="shared" si="23"/>
        <v>C</v>
      </c>
      <c r="E118" s="115">
        <f t="shared" si="24"/>
        <v>0</v>
      </c>
      <c r="F118" s="116">
        <f t="shared" si="25"/>
        <v>0</v>
      </c>
      <c r="G118" s="120">
        <f t="shared" si="26"/>
        <v>0</v>
      </c>
      <c r="H118" s="313">
        <f t="shared" si="27"/>
        <v>0</v>
      </c>
      <c r="I118" s="118">
        <f t="shared" si="28"/>
        <v>0</v>
      </c>
      <c r="J118" s="116">
        <f t="shared" si="29"/>
        <v>0</v>
      </c>
      <c r="K118" s="116">
        <f t="shared" si="30"/>
        <v>0</v>
      </c>
      <c r="L118" s="117">
        <f t="shared" si="31"/>
        <v>0</v>
      </c>
      <c r="M118" s="119">
        <f t="shared" si="32"/>
        <v>0</v>
      </c>
      <c r="N118" s="120">
        <f t="shared" si="33"/>
        <v>0</v>
      </c>
      <c r="O118" s="117">
        <f t="shared" si="34"/>
        <v>0</v>
      </c>
      <c r="P118" s="121">
        <f t="shared" si="35"/>
        <v>0</v>
      </c>
      <c r="Q118" s="122" t="str">
        <f t="shared" si="36"/>
        <v>C</v>
      </c>
      <c r="R118" s="123">
        <f t="shared" si="37"/>
        <v>0</v>
      </c>
      <c r="S118" s="124" t="str">
        <f t="shared" si="38"/>
        <v>C</v>
      </c>
      <c r="T118" s="121">
        <f t="shared" si="39"/>
        <v>0</v>
      </c>
      <c r="U118" s="123">
        <f t="shared" si="40"/>
        <v>0</v>
      </c>
      <c r="V118" s="123">
        <f t="shared" si="41"/>
        <v>0</v>
      </c>
      <c r="W118" s="125">
        <f t="shared" si="42"/>
        <v>0</v>
      </c>
      <c r="X118" s="148">
        <f t="shared" si="43"/>
        <v>0</v>
      </c>
      <c r="Y118" s="64"/>
    </row>
    <row r="119" spans="1:25" ht="14.25" customHeight="1" x14ac:dyDescent="0.2">
      <c r="A119" s="182">
        <f t="shared" si="23"/>
        <v>0</v>
      </c>
      <c r="B119" s="159">
        <f t="shared" si="23"/>
        <v>0</v>
      </c>
      <c r="C119" s="160">
        <f t="shared" si="23"/>
        <v>0</v>
      </c>
      <c r="D119" s="161" t="str">
        <f t="shared" si="23"/>
        <v>C</v>
      </c>
      <c r="E119" s="183">
        <f t="shared" si="24"/>
        <v>0</v>
      </c>
      <c r="F119" s="184">
        <f t="shared" si="25"/>
        <v>0</v>
      </c>
      <c r="G119" s="188">
        <f t="shared" si="26"/>
        <v>0</v>
      </c>
      <c r="H119" s="314">
        <f t="shared" si="27"/>
        <v>0</v>
      </c>
      <c r="I119" s="186">
        <f t="shared" si="28"/>
        <v>0</v>
      </c>
      <c r="J119" s="184">
        <f t="shared" si="29"/>
        <v>0</v>
      </c>
      <c r="K119" s="184">
        <f t="shared" si="30"/>
        <v>0</v>
      </c>
      <c r="L119" s="185">
        <f t="shared" si="31"/>
        <v>0</v>
      </c>
      <c r="M119" s="187">
        <f t="shared" si="32"/>
        <v>0</v>
      </c>
      <c r="N119" s="188">
        <f t="shared" si="33"/>
        <v>0</v>
      </c>
      <c r="O119" s="185">
        <f t="shared" si="34"/>
        <v>0</v>
      </c>
      <c r="P119" s="189">
        <f t="shared" si="35"/>
        <v>0</v>
      </c>
      <c r="Q119" s="190" t="str">
        <f t="shared" si="36"/>
        <v>C</v>
      </c>
      <c r="R119" s="191">
        <f t="shared" si="37"/>
        <v>0</v>
      </c>
      <c r="S119" s="192" t="str">
        <f t="shared" si="38"/>
        <v>C</v>
      </c>
      <c r="T119" s="189">
        <f t="shared" si="39"/>
        <v>0</v>
      </c>
      <c r="U119" s="191">
        <f t="shared" si="40"/>
        <v>0</v>
      </c>
      <c r="V119" s="191">
        <f t="shared" si="41"/>
        <v>0</v>
      </c>
      <c r="W119" s="193">
        <f t="shared" si="42"/>
        <v>0</v>
      </c>
      <c r="X119" s="197">
        <f t="shared" si="43"/>
        <v>0</v>
      </c>
      <c r="Y119" s="64"/>
    </row>
    <row r="120" spans="1:25" ht="14.25" customHeight="1" x14ac:dyDescent="0.2">
      <c r="A120" s="32">
        <f t="shared" si="23"/>
        <v>0</v>
      </c>
      <c r="B120" s="68">
        <f t="shared" si="23"/>
        <v>0</v>
      </c>
      <c r="C120" s="76">
        <f t="shared" si="23"/>
        <v>0</v>
      </c>
      <c r="D120" s="34" t="str">
        <f t="shared" si="23"/>
        <v>C</v>
      </c>
      <c r="E120" s="115">
        <f t="shared" si="24"/>
        <v>0</v>
      </c>
      <c r="F120" s="116">
        <f t="shared" si="25"/>
        <v>0</v>
      </c>
      <c r="G120" s="120">
        <f t="shared" si="26"/>
        <v>0</v>
      </c>
      <c r="H120" s="313">
        <f t="shared" si="27"/>
        <v>0</v>
      </c>
      <c r="I120" s="118">
        <f t="shared" si="28"/>
        <v>0</v>
      </c>
      <c r="J120" s="116">
        <f t="shared" si="29"/>
        <v>0</v>
      </c>
      <c r="K120" s="116">
        <f t="shared" si="30"/>
        <v>0</v>
      </c>
      <c r="L120" s="117">
        <f t="shared" si="31"/>
        <v>0</v>
      </c>
      <c r="M120" s="119">
        <f t="shared" si="32"/>
        <v>0</v>
      </c>
      <c r="N120" s="120">
        <f t="shared" si="33"/>
        <v>0</v>
      </c>
      <c r="O120" s="117">
        <f t="shared" si="34"/>
        <v>0</v>
      </c>
      <c r="P120" s="121">
        <f t="shared" si="35"/>
        <v>0</v>
      </c>
      <c r="Q120" s="122" t="str">
        <f t="shared" si="36"/>
        <v>C</v>
      </c>
      <c r="R120" s="123">
        <f t="shared" si="37"/>
        <v>0</v>
      </c>
      <c r="S120" s="124" t="str">
        <f t="shared" si="38"/>
        <v>C</v>
      </c>
      <c r="T120" s="121">
        <f t="shared" si="39"/>
        <v>0</v>
      </c>
      <c r="U120" s="123">
        <f t="shared" si="40"/>
        <v>0</v>
      </c>
      <c r="V120" s="123">
        <f t="shared" si="41"/>
        <v>0</v>
      </c>
      <c r="W120" s="125">
        <f t="shared" si="42"/>
        <v>0</v>
      </c>
      <c r="X120" s="148">
        <f t="shared" si="43"/>
        <v>0</v>
      </c>
      <c r="Y120" s="64"/>
    </row>
    <row r="121" spans="1:25" ht="14.25" customHeight="1" x14ac:dyDescent="0.2">
      <c r="A121" s="182">
        <f t="shared" si="23"/>
        <v>0</v>
      </c>
      <c r="B121" s="159">
        <f t="shared" si="23"/>
        <v>0</v>
      </c>
      <c r="C121" s="160">
        <f t="shared" si="23"/>
        <v>0</v>
      </c>
      <c r="D121" s="161" t="str">
        <f t="shared" si="23"/>
        <v>C</v>
      </c>
      <c r="E121" s="183">
        <f t="shared" si="24"/>
        <v>0</v>
      </c>
      <c r="F121" s="184">
        <f t="shared" si="25"/>
        <v>0</v>
      </c>
      <c r="G121" s="188">
        <f t="shared" si="26"/>
        <v>0</v>
      </c>
      <c r="H121" s="314">
        <f t="shared" si="27"/>
        <v>0</v>
      </c>
      <c r="I121" s="186">
        <f t="shared" si="28"/>
        <v>0</v>
      </c>
      <c r="J121" s="184">
        <f t="shared" si="29"/>
        <v>0</v>
      </c>
      <c r="K121" s="184">
        <f t="shared" si="30"/>
        <v>0</v>
      </c>
      <c r="L121" s="185">
        <f t="shared" si="31"/>
        <v>0</v>
      </c>
      <c r="M121" s="187">
        <f t="shared" si="32"/>
        <v>0</v>
      </c>
      <c r="N121" s="188">
        <f t="shared" si="33"/>
        <v>0</v>
      </c>
      <c r="O121" s="185">
        <f t="shared" si="34"/>
        <v>0</v>
      </c>
      <c r="P121" s="189">
        <f t="shared" si="35"/>
        <v>0</v>
      </c>
      <c r="Q121" s="190" t="str">
        <f t="shared" si="36"/>
        <v>C</v>
      </c>
      <c r="R121" s="191">
        <f t="shared" si="37"/>
        <v>0</v>
      </c>
      <c r="S121" s="192" t="str">
        <f t="shared" si="38"/>
        <v>C</v>
      </c>
      <c r="T121" s="189">
        <f t="shared" si="39"/>
        <v>0</v>
      </c>
      <c r="U121" s="191">
        <f t="shared" si="40"/>
        <v>0</v>
      </c>
      <c r="V121" s="191">
        <f t="shared" si="41"/>
        <v>0</v>
      </c>
      <c r="W121" s="193">
        <f t="shared" si="42"/>
        <v>0</v>
      </c>
      <c r="X121" s="197">
        <f t="shared" si="43"/>
        <v>0</v>
      </c>
      <c r="Y121" s="64"/>
    </row>
    <row r="122" spans="1:25" ht="14.25" customHeight="1" x14ac:dyDescent="0.2">
      <c r="A122" s="32">
        <f t="shared" si="23"/>
        <v>0</v>
      </c>
      <c r="B122" s="68">
        <f t="shared" si="23"/>
        <v>0</v>
      </c>
      <c r="C122" s="76">
        <f t="shared" si="23"/>
        <v>0</v>
      </c>
      <c r="D122" s="34" t="str">
        <f t="shared" si="23"/>
        <v>C</v>
      </c>
      <c r="E122" s="115">
        <f t="shared" si="24"/>
        <v>0</v>
      </c>
      <c r="F122" s="116">
        <f t="shared" si="25"/>
        <v>0</v>
      </c>
      <c r="G122" s="120">
        <f t="shared" si="26"/>
        <v>0</v>
      </c>
      <c r="H122" s="313">
        <f t="shared" si="27"/>
        <v>0</v>
      </c>
      <c r="I122" s="118">
        <f t="shared" si="28"/>
        <v>0</v>
      </c>
      <c r="J122" s="116">
        <f t="shared" si="29"/>
        <v>0</v>
      </c>
      <c r="K122" s="116">
        <f t="shared" si="30"/>
        <v>0</v>
      </c>
      <c r="L122" s="117">
        <f t="shared" si="31"/>
        <v>0</v>
      </c>
      <c r="M122" s="119">
        <f t="shared" si="32"/>
        <v>0</v>
      </c>
      <c r="N122" s="120">
        <f t="shared" si="33"/>
        <v>0</v>
      </c>
      <c r="O122" s="117">
        <f t="shared" si="34"/>
        <v>0</v>
      </c>
      <c r="P122" s="121">
        <f t="shared" si="35"/>
        <v>0</v>
      </c>
      <c r="Q122" s="122" t="str">
        <f t="shared" si="36"/>
        <v>C</v>
      </c>
      <c r="R122" s="123">
        <f t="shared" si="37"/>
        <v>0</v>
      </c>
      <c r="S122" s="124" t="str">
        <f t="shared" si="38"/>
        <v>C</v>
      </c>
      <c r="T122" s="121">
        <f t="shared" si="39"/>
        <v>0</v>
      </c>
      <c r="U122" s="123">
        <f t="shared" si="40"/>
        <v>0</v>
      </c>
      <c r="V122" s="123">
        <f t="shared" si="41"/>
        <v>0</v>
      </c>
      <c r="W122" s="125">
        <f t="shared" si="42"/>
        <v>0</v>
      </c>
      <c r="X122" s="148">
        <f t="shared" si="43"/>
        <v>0</v>
      </c>
      <c r="Y122" s="64"/>
    </row>
    <row r="123" spans="1:25" ht="14.25" customHeight="1" x14ac:dyDescent="0.2">
      <c r="A123" s="182">
        <f t="shared" si="23"/>
        <v>0</v>
      </c>
      <c r="B123" s="159">
        <f t="shared" si="23"/>
        <v>0</v>
      </c>
      <c r="C123" s="160">
        <f t="shared" si="23"/>
        <v>0</v>
      </c>
      <c r="D123" s="161" t="str">
        <f t="shared" si="23"/>
        <v>C</v>
      </c>
      <c r="E123" s="183">
        <f t="shared" si="24"/>
        <v>0</v>
      </c>
      <c r="F123" s="184">
        <f t="shared" si="25"/>
        <v>0</v>
      </c>
      <c r="G123" s="188">
        <f t="shared" si="26"/>
        <v>0</v>
      </c>
      <c r="H123" s="314">
        <f t="shared" si="27"/>
        <v>0</v>
      </c>
      <c r="I123" s="186">
        <f t="shared" si="28"/>
        <v>0</v>
      </c>
      <c r="J123" s="184">
        <f t="shared" si="29"/>
        <v>0</v>
      </c>
      <c r="K123" s="184">
        <f t="shared" si="30"/>
        <v>0</v>
      </c>
      <c r="L123" s="185">
        <f t="shared" si="31"/>
        <v>0</v>
      </c>
      <c r="M123" s="187">
        <f t="shared" si="32"/>
        <v>0</v>
      </c>
      <c r="N123" s="188">
        <f t="shared" si="33"/>
        <v>0</v>
      </c>
      <c r="O123" s="185">
        <f t="shared" si="34"/>
        <v>0</v>
      </c>
      <c r="P123" s="189">
        <f t="shared" si="35"/>
        <v>0</v>
      </c>
      <c r="Q123" s="190" t="str">
        <f t="shared" si="36"/>
        <v>C</v>
      </c>
      <c r="R123" s="191">
        <f t="shared" si="37"/>
        <v>0</v>
      </c>
      <c r="S123" s="192" t="str">
        <f t="shared" si="38"/>
        <v>C</v>
      </c>
      <c r="T123" s="189">
        <f t="shared" si="39"/>
        <v>0</v>
      </c>
      <c r="U123" s="191">
        <f t="shared" si="40"/>
        <v>0</v>
      </c>
      <c r="V123" s="191">
        <f t="shared" si="41"/>
        <v>0</v>
      </c>
      <c r="W123" s="193">
        <f t="shared" si="42"/>
        <v>0</v>
      </c>
      <c r="X123" s="197">
        <f t="shared" si="43"/>
        <v>0</v>
      </c>
      <c r="Y123" s="64"/>
    </row>
    <row r="124" spans="1:25" ht="14.25" customHeight="1" x14ac:dyDescent="0.2">
      <c r="A124" s="32">
        <f t="shared" si="23"/>
        <v>0</v>
      </c>
      <c r="B124" s="68">
        <f t="shared" si="23"/>
        <v>0</v>
      </c>
      <c r="C124" s="76">
        <f t="shared" si="23"/>
        <v>0</v>
      </c>
      <c r="D124" s="34" t="str">
        <f t="shared" si="23"/>
        <v>C</v>
      </c>
      <c r="E124" s="115">
        <f t="shared" si="24"/>
        <v>0</v>
      </c>
      <c r="F124" s="116">
        <f t="shared" si="25"/>
        <v>0</v>
      </c>
      <c r="G124" s="120">
        <f t="shared" si="26"/>
        <v>0</v>
      </c>
      <c r="H124" s="313">
        <f t="shared" si="27"/>
        <v>0</v>
      </c>
      <c r="I124" s="118">
        <f t="shared" si="28"/>
        <v>0</v>
      </c>
      <c r="J124" s="116">
        <f t="shared" si="29"/>
        <v>0</v>
      </c>
      <c r="K124" s="116">
        <f t="shared" si="30"/>
        <v>0</v>
      </c>
      <c r="L124" s="117">
        <f t="shared" si="31"/>
        <v>0</v>
      </c>
      <c r="M124" s="119">
        <f t="shared" si="32"/>
        <v>0</v>
      </c>
      <c r="N124" s="120">
        <f t="shared" si="33"/>
        <v>0</v>
      </c>
      <c r="O124" s="117">
        <f t="shared" si="34"/>
        <v>0</v>
      </c>
      <c r="P124" s="121">
        <f t="shared" si="35"/>
        <v>0</v>
      </c>
      <c r="Q124" s="122" t="str">
        <f t="shared" si="36"/>
        <v>C</v>
      </c>
      <c r="R124" s="123">
        <f t="shared" si="37"/>
        <v>0</v>
      </c>
      <c r="S124" s="124" t="str">
        <f t="shared" si="38"/>
        <v>C</v>
      </c>
      <c r="T124" s="121">
        <f t="shared" si="39"/>
        <v>0</v>
      </c>
      <c r="U124" s="123">
        <f t="shared" si="40"/>
        <v>0</v>
      </c>
      <c r="V124" s="123">
        <f t="shared" si="41"/>
        <v>0</v>
      </c>
      <c r="W124" s="125">
        <f t="shared" si="42"/>
        <v>0</v>
      </c>
      <c r="X124" s="148">
        <f t="shared" si="43"/>
        <v>0</v>
      </c>
      <c r="Y124" s="64"/>
    </row>
    <row r="125" spans="1:25" ht="14.25" customHeight="1" x14ac:dyDescent="0.2">
      <c r="A125" s="182">
        <f t="shared" si="23"/>
        <v>0</v>
      </c>
      <c r="B125" s="159">
        <f t="shared" si="23"/>
        <v>0</v>
      </c>
      <c r="C125" s="160">
        <f t="shared" si="23"/>
        <v>0</v>
      </c>
      <c r="D125" s="161" t="str">
        <f t="shared" si="23"/>
        <v>C</v>
      </c>
      <c r="E125" s="183">
        <f t="shared" si="24"/>
        <v>0</v>
      </c>
      <c r="F125" s="184">
        <f t="shared" si="25"/>
        <v>0</v>
      </c>
      <c r="G125" s="188">
        <f t="shared" si="26"/>
        <v>0</v>
      </c>
      <c r="H125" s="314">
        <f t="shared" si="27"/>
        <v>0</v>
      </c>
      <c r="I125" s="186">
        <f t="shared" si="28"/>
        <v>0</v>
      </c>
      <c r="J125" s="184">
        <f t="shared" si="29"/>
        <v>0</v>
      </c>
      <c r="K125" s="184">
        <f t="shared" si="30"/>
        <v>0</v>
      </c>
      <c r="L125" s="185">
        <f t="shared" si="31"/>
        <v>0</v>
      </c>
      <c r="M125" s="187">
        <f t="shared" si="32"/>
        <v>0</v>
      </c>
      <c r="N125" s="188">
        <f t="shared" si="33"/>
        <v>0</v>
      </c>
      <c r="O125" s="185">
        <f t="shared" si="34"/>
        <v>0</v>
      </c>
      <c r="P125" s="189">
        <f t="shared" si="35"/>
        <v>0</v>
      </c>
      <c r="Q125" s="190" t="str">
        <f t="shared" si="36"/>
        <v>C</v>
      </c>
      <c r="R125" s="191">
        <f t="shared" si="37"/>
        <v>0</v>
      </c>
      <c r="S125" s="192" t="str">
        <f t="shared" si="38"/>
        <v>C</v>
      </c>
      <c r="T125" s="189">
        <f t="shared" si="39"/>
        <v>0</v>
      </c>
      <c r="U125" s="191">
        <f t="shared" si="40"/>
        <v>0</v>
      </c>
      <c r="V125" s="191">
        <f t="shared" si="41"/>
        <v>0</v>
      </c>
      <c r="W125" s="193">
        <f t="shared" si="42"/>
        <v>0</v>
      </c>
      <c r="X125" s="197">
        <f t="shared" si="43"/>
        <v>0</v>
      </c>
      <c r="Y125" s="64"/>
    </row>
    <row r="126" spans="1:25" ht="14.25" customHeight="1" x14ac:dyDescent="0.2">
      <c r="A126" s="32">
        <f t="shared" si="23"/>
        <v>0</v>
      </c>
      <c r="B126" s="68">
        <f t="shared" si="23"/>
        <v>0</v>
      </c>
      <c r="C126" s="76">
        <f t="shared" si="23"/>
        <v>0</v>
      </c>
      <c r="D126" s="34" t="str">
        <f t="shared" si="23"/>
        <v>C</v>
      </c>
      <c r="E126" s="115">
        <f t="shared" si="24"/>
        <v>0</v>
      </c>
      <c r="F126" s="116">
        <f t="shared" si="25"/>
        <v>0</v>
      </c>
      <c r="G126" s="120">
        <f t="shared" si="26"/>
        <v>0</v>
      </c>
      <c r="H126" s="313">
        <f t="shared" si="27"/>
        <v>0</v>
      </c>
      <c r="I126" s="118">
        <f t="shared" si="28"/>
        <v>0</v>
      </c>
      <c r="J126" s="116">
        <f t="shared" si="29"/>
        <v>0</v>
      </c>
      <c r="K126" s="116">
        <f t="shared" si="30"/>
        <v>0</v>
      </c>
      <c r="L126" s="117">
        <f t="shared" si="31"/>
        <v>0</v>
      </c>
      <c r="M126" s="119">
        <f t="shared" si="32"/>
        <v>0</v>
      </c>
      <c r="N126" s="120">
        <f t="shared" si="33"/>
        <v>0</v>
      </c>
      <c r="O126" s="117">
        <f t="shared" si="34"/>
        <v>0</v>
      </c>
      <c r="P126" s="121">
        <f t="shared" si="35"/>
        <v>0</v>
      </c>
      <c r="Q126" s="122" t="str">
        <f t="shared" si="36"/>
        <v>C</v>
      </c>
      <c r="R126" s="123">
        <f t="shared" si="37"/>
        <v>0</v>
      </c>
      <c r="S126" s="124" t="str">
        <f t="shared" si="38"/>
        <v>C</v>
      </c>
      <c r="T126" s="121">
        <f t="shared" si="39"/>
        <v>0</v>
      </c>
      <c r="U126" s="123">
        <f t="shared" si="40"/>
        <v>0</v>
      </c>
      <c r="V126" s="123">
        <f t="shared" si="41"/>
        <v>0</v>
      </c>
      <c r="W126" s="125">
        <f t="shared" si="42"/>
        <v>0</v>
      </c>
      <c r="X126" s="148">
        <f t="shared" si="43"/>
        <v>0</v>
      </c>
      <c r="Y126" s="64"/>
    </row>
    <row r="127" spans="1:25" ht="14.25" customHeight="1" x14ac:dyDescent="0.2">
      <c r="A127" s="182">
        <f t="shared" si="23"/>
        <v>0</v>
      </c>
      <c r="B127" s="159">
        <f t="shared" si="23"/>
        <v>0</v>
      </c>
      <c r="C127" s="160">
        <f t="shared" si="23"/>
        <v>0</v>
      </c>
      <c r="D127" s="161" t="str">
        <f t="shared" si="23"/>
        <v>C</v>
      </c>
      <c r="E127" s="183">
        <f t="shared" si="24"/>
        <v>0</v>
      </c>
      <c r="F127" s="184">
        <f t="shared" si="25"/>
        <v>0</v>
      </c>
      <c r="G127" s="188">
        <f t="shared" si="26"/>
        <v>0</v>
      </c>
      <c r="H127" s="314">
        <f t="shared" si="27"/>
        <v>0</v>
      </c>
      <c r="I127" s="186">
        <f t="shared" si="28"/>
        <v>0</v>
      </c>
      <c r="J127" s="184">
        <f t="shared" si="29"/>
        <v>0</v>
      </c>
      <c r="K127" s="184">
        <f t="shared" si="30"/>
        <v>0</v>
      </c>
      <c r="L127" s="185">
        <f t="shared" si="31"/>
        <v>0</v>
      </c>
      <c r="M127" s="187">
        <f t="shared" si="32"/>
        <v>0</v>
      </c>
      <c r="N127" s="188">
        <f t="shared" si="33"/>
        <v>0</v>
      </c>
      <c r="O127" s="185">
        <f t="shared" si="34"/>
        <v>0</v>
      </c>
      <c r="P127" s="189">
        <f t="shared" si="35"/>
        <v>0</v>
      </c>
      <c r="Q127" s="190" t="str">
        <f t="shared" si="36"/>
        <v>C</v>
      </c>
      <c r="R127" s="191">
        <f t="shared" si="37"/>
        <v>0</v>
      </c>
      <c r="S127" s="192" t="str">
        <f t="shared" si="38"/>
        <v>C</v>
      </c>
      <c r="T127" s="189">
        <f t="shared" si="39"/>
        <v>0</v>
      </c>
      <c r="U127" s="191">
        <f t="shared" si="40"/>
        <v>0</v>
      </c>
      <c r="V127" s="191">
        <f t="shared" si="41"/>
        <v>0</v>
      </c>
      <c r="W127" s="193">
        <f t="shared" si="42"/>
        <v>0</v>
      </c>
      <c r="X127" s="197">
        <f t="shared" si="43"/>
        <v>0</v>
      </c>
      <c r="Y127" s="64"/>
    </row>
    <row r="128" spans="1:25" ht="14.25" customHeight="1" x14ac:dyDescent="0.2">
      <c r="A128" s="32">
        <f t="shared" si="23"/>
        <v>0</v>
      </c>
      <c r="B128" s="68">
        <f t="shared" si="23"/>
        <v>0</v>
      </c>
      <c r="C128" s="76">
        <f t="shared" si="23"/>
        <v>0</v>
      </c>
      <c r="D128" s="34" t="str">
        <f t="shared" si="23"/>
        <v>C</v>
      </c>
      <c r="E128" s="115">
        <f t="shared" si="24"/>
        <v>0</v>
      </c>
      <c r="F128" s="116">
        <f t="shared" si="25"/>
        <v>0</v>
      </c>
      <c r="G128" s="120">
        <f t="shared" si="26"/>
        <v>0</v>
      </c>
      <c r="H128" s="313">
        <f t="shared" si="27"/>
        <v>0</v>
      </c>
      <c r="I128" s="118">
        <f t="shared" si="28"/>
        <v>0</v>
      </c>
      <c r="J128" s="116">
        <f t="shared" si="29"/>
        <v>0</v>
      </c>
      <c r="K128" s="116">
        <f t="shared" si="30"/>
        <v>0</v>
      </c>
      <c r="L128" s="117">
        <f t="shared" si="31"/>
        <v>0</v>
      </c>
      <c r="M128" s="119">
        <f t="shared" si="32"/>
        <v>0</v>
      </c>
      <c r="N128" s="120">
        <f t="shared" si="33"/>
        <v>0</v>
      </c>
      <c r="O128" s="117">
        <f t="shared" si="34"/>
        <v>0</v>
      </c>
      <c r="P128" s="121">
        <f t="shared" si="35"/>
        <v>0</v>
      </c>
      <c r="Q128" s="122" t="str">
        <f t="shared" si="36"/>
        <v>C</v>
      </c>
      <c r="R128" s="123">
        <f t="shared" si="37"/>
        <v>0</v>
      </c>
      <c r="S128" s="124" t="str">
        <f t="shared" si="38"/>
        <v>C</v>
      </c>
      <c r="T128" s="121">
        <f t="shared" si="39"/>
        <v>0</v>
      </c>
      <c r="U128" s="123">
        <f t="shared" si="40"/>
        <v>0</v>
      </c>
      <c r="V128" s="123">
        <f t="shared" si="41"/>
        <v>0</v>
      </c>
      <c r="W128" s="125">
        <f t="shared" si="42"/>
        <v>0</v>
      </c>
      <c r="X128" s="148">
        <f t="shared" si="43"/>
        <v>0</v>
      </c>
      <c r="Y128" s="64"/>
    </row>
    <row r="129" spans="1:25" ht="14.25" customHeight="1" x14ac:dyDescent="0.2">
      <c r="A129" s="182">
        <f t="shared" si="23"/>
        <v>0</v>
      </c>
      <c r="B129" s="159">
        <f t="shared" si="23"/>
        <v>0</v>
      </c>
      <c r="C129" s="160">
        <f t="shared" si="23"/>
        <v>0</v>
      </c>
      <c r="D129" s="161" t="str">
        <f t="shared" si="23"/>
        <v>C</v>
      </c>
      <c r="E129" s="183">
        <f t="shared" si="24"/>
        <v>0</v>
      </c>
      <c r="F129" s="184">
        <f t="shared" si="25"/>
        <v>0</v>
      </c>
      <c r="G129" s="188">
        <f t="shared" si="26"/>
        <v>0</v>
      </c>
      <c r="H129" s="314">
        <f t="shared" si="27"/>
        <v>0</v>
      </c>
      <c r="I129" s="186">
        <f t="shared" si="28"/>
        <v>0</v>
      </c>
      <c r="J129" s="184">
        <f t="shared" si="29"/>
        <v>0</v>
      </c>
      <c r="K129" s="184">
        <f t="shared" si="30"/>
        <v>0</v>
      </c>
      <c r="L129" s="185">
        <f t="shared" si="31"/>
        <v>0</v>
      </c>
      <c r="M129" s="187">
        <f t="shared" si="32"/>
        <v>0</v>
      </c>
      <c r="N129" s="188">
        <f t="shared" si="33"/>
        <v>0</v>
      </c>
      <c r="O129" s="185">
        <f t="shared" si="34"/>
        <v>0</v>
      </c>
      <c r="P129" s="189">
        <f t="shared" si="35"/>
        <v>0</v>
      </c>
      <c r="Q129" s="190" t="str">
        <f t="shared" si="36"/>
        <v>C</v>
      </c>
      <c r="R129" s="191">
        <f t="shared" si="37"/>
        <v>0</v>
      </c>
      <c r="S129" s="192" t="str">
        <f t="shared" si="38"/>
        <v>C</v>
      </c>
      <c r="T129" s="189">
        <f t="shared" si="39"/>
        <v>0</v>
      </c>
      <c r="U129" s="191">
        <f t="shared" si="40"/>
        <v>0</v>
      </c>
      <c r="V129" s="191">
        <f t="shared" si="41"/>
        <v>0</v>
      </c>
      <c r="W129" s="193">
        <f t="shared" si="42"/>
        <v>0</v>
      </c>
      <c r="X129" s="197">
        <f t="shared" si="43"/>
        <v>0</v>
      </c>
      <c r="Y129" s="64"/>
    </row>
    <row r="130" spans="1:25" ht="14.25" customHeight="1" x14ac:dyDescent="0.2">
      <c r="A130" s="32">
        <f t="shared" si="23"/>
        <v>0</v>
      </c>
      <c r="B130" s="68">
        <f t="shared" si="23"/>
        <v>0</v>
      </c>
      <c r="C130" s="76">
        <f t="shared" si="23"/>
        <v>0</v>
      </c>
      <c r="D130" s="34" t="str">
        <f t="shared" si="23"/>
        <v>C</v>
      </c>
      <c r="E130" s="115">
        <f t="shared" si="24"/>
        <v>0</v>
      </c>
      <c r="F130" s="116">
        <f t="shared" si="25"/>
        <v>0</v>
      </c>
      <c r="G130" s="120">
        <f t="shared" si="26"/>
        <v>0</v>
      </c>
      <c r="H130" s="313">
        <f t="shared" si="27"/>
        <v>0</v>
      </c>
      <c r="I130" s="118">
        <f t="shared" si="28"/>
        <v>0</v>
      </c>
      <c r="J130" s="116">
        <f t="shared" si="29"/>
        <v>0</v>
      </c>
      <c r="K130" s="116">
        <f t="shared" si="30"/>
        <v>0</v>
      </c>
      <c r="L130" s="117">
        <f t="shared" si="31"/>
        <v>0</v>
      </c>
      <c r="M130" s="119">
        <f t="shared" si="32"/>
        <v>0</v>
      </c>
      <c r="N130" s="120">
        <f t="shared" si="33"/>
        <v>0</v>
      </c>
      <c r="O130" s="117">
        <f t="shared" si="34"/>
        <v>0</v>
      </c>
      <c r="P130" s="121">
        <f t="shared" si="35"/>
        <v>0</v>
      </c>
      <c r="Q130" s="122" t="str">
        <f t="shared" si="36"/>
        <v>C</v>
      </c>
      <c r="R130" s="123">
        <f t="shared" si="37"/>
        <v>0</v>
      </c>
      <c r="S130" s="124" t="str">
        <f t="shared" si="38"/>
        <v>C</v>
      </c>
      <c r="T130" s="121">
        <f t="shared" si="39"/>
        <v>0</v>
      </c>
      <c r="U130" s="123">
        <f t="shared" si="40"/>
        <v>0</v>
      </c>
      <c r="V130" s="123">
        <f t="shared" si="41"/>
        <v>0</v>
      </c>
      <c r="W130" s="125">
        <f t="shared" si="42"/>
        <v>0</v>
      </c>
      <c r="X130" s="148">
        <f t="shared" si="43"/>
        <v>0</v>
      </c>
      <c r="Y130" s="64"/>
    </row>
    <row r="131" spans="1:25" ht="14.25" customHeight="1" thickBot="1" x14ac:dyDescent="0.25">
      <c r="A131" s="195">
        <f t="shared" si="23"/>
        <v>0</v>
      </c>
      <c r="B131" s="196">
        <f t="shared" si="23"/>
        <v>0</v>
      </c>
      <c r="C131" s="293">
        <f t="shared" si="23"/>
        <v>0</v>
      </c>
      <c r="D131" s="294" t="str">
        <f t="shared" si="23"/>
        <v>C</v>
      </c>
      <c r="E131" s="198">
        <f t="shared" si="24"/>
        <v>0</v>
      </c>
      <c r="F131" s="199">
        <f t="shared" si="25"/>
        <v>0</v>
      </c>
      <c r="G131" s="203">
        <f t="shared" si="26"/>
        <v>0</v>
      </c>
      <c r="H131" s="315">
        <f t="shared" si="27"/>
        <v>0</v>
      </c>
      <c r="I131" s="201">
        <f t="shared" si="28"/>
        <v>0</v>
      </c>
      <c r="J131" s="199">
        <f t="shared" si="29"/>
        <v>0</v>
      </c>
      <c r="K131" s="199">
        <f t="shared" si="30"/>
        <v>0</v>
      </c>
      <c r="L131" s="200">
        <f t="shared" si="31"/>
        <v>0</v>
      </c>
      <c r="M131" s="202">
        <f t="shared" si="32"/>
        <v>0</v>
      </c>
      <c r="N131" s="203">
        <f t="shared" si="33"/>
        <v>0</v>
      </c>
      <c r="O131" s="200">
        <f t="shared" si="34"/>
        <v>0</v>
      </c>
      <c r="P131" s="204">
        <f t="shared" si="35"/>
        <v>0</v>
      </c>
      <c r="Q131" s="190" t="str">
        <f t="shared" si="36"/>
        <v>C</v>
      </c>
      <c r="R131" s="205">
        <f t="shared" si="37"/>
        <v>0</v>
      </c>
      <c r="S131" s="192" t="str">
        <f t="shared" si="38"/>
        <v>C</v>
      </c>
      <c r="T131" s="204">
        <f t="shared" si="39"/>
        <v>0</v>
      </c>
      <c r="U131" s="205">
        <f t="shared" si="40"/>
        <v>0</v>
      </c>
      <c r="V131" s="205">
        <f t="shared" si="41"/>
        <v>0</v>
      </c>
      <c r="W131" s="206">
        <f t="shared" si="42"/>
        <v>0</v>
      </c>
      <c r="X131" s="207">
        <f t="shared" si="43"/>
        <v>0</v>
      </c>
      <c r="Y131" s="64"/>
    </row>
    <row r="132" spans="1:25" ht="14.25" customHeight="1" thickBot="1" x14ac:dyDescent="0.25">
      <c r="A132" s="340" t="s">
        <v>38</v>
      </c>
      <c r="B132" s="341"/>
      <c r="C132" s="292"/>
      <c r="D132" s="31"/>
      <c r="E132" s="127" t="e">
        <f>E66</f>
        <v>#DIV/0!</v>
      </c>
      <c r="F132" s="128" t="e">
        <f t="shared" ref="F132:X132" si="44">F66</f>
        <v>#DIV/0!</v>
      </c>
      <c r="G132" s="149" t="e">
        <f t="shared" si="44"/>
        <v>#DIV/0!</v>
      </c>
      <c r="H132" s="135" t="e">
        <f t="shared" si="44"/>
        <v>#DIV/0!</v>
      </c>
      <c r="I132" s="318" t="e">
        <f t="shared" si="44"/>
        <v>#DIV/0!</v>
      </c>
      <c r="J132" s="128" t="e">
        <f t="shared" si="44"/>
        <v>#DIV/0!</v>
      </c>
      <c r="K132" s="128" t="e">
        <f t="shared" si="44"/>
        <v>#DIV/0!</v>
      </c>
      <c r="L132" s="129" t="e">
        <f t="shared" si="44"/>
        <v>#DIV/0!</v>
      </c>
      <c r="M132" s="127" t="e">
        <f t="shared" si="44"/>
        <v>#DIV/0!</v>
      </c>
      <c r="N132" s="128" t="e">
        <f t="shared" si="44"/>
        <v>#DIV/0!</v>
      </c>
      <c r="O132" s="129" t="e">
        <f t="shared" si="44"/>
        <v>#DIV/0!</v>
      </c>
      <c r="P132" s="131" t="e">
        <f t="shared" si="44"/>
        <v>#DIV/0!</v>
      </c>
      <c r="Q132" s="132"/>
      <c r="R132" s="132" t="e">
        <f t="shared" si="44"/>
        <v>#DIV/0!</v>
      </c>
      <c r="S132" s="133"/>
      <c r="T132" s="131" t="e">
        <f t="shared" si="44"/>
        <v>#DIV/0!</v>
      </c>
      <c r="U132" s="132" t="e">
        <f t="shared" si="44"/>
        <v>#DIV/0!</v>
      </c>
      <c r="V132" s="132" t="e">
        <f t="shared" si="44"/>
        <v>#DIV/0!</v>
      </c>
      <c r="W132" s="133" t="e">
        <f t="shared" si="44"/>
        <v>#DIV/0!</v>
      </c>
      <c r="X132" s="134" t="e">
        <f t="shared" si="44"/>
        <v>#DIV/0!</v>
      </c>
      <c r="Y132" s="62"/>
    </row>
    <row r="133" spans="1:25" ht="13.8" thickBot="1" x14ac:dyDescent="0.25">
      <c r="A133" s="340" t="s">
        <v>67</v>
      </c>
      <c r="B133" s="411"/>
      <c r="C133" s="70"/>
      <c r="D133" s="31"/>
      <c r="E133" s="113">
        <f>E67</f>
        <v>80.900000000000006</v>
      </c>
      <c r="F133" s="110">
        <f t="shared" ref="F133:P133" si="45">F67</f>
        <v>60.9</v>
      </c>
      <c r="G133" s="111">
        <f t="shared" si="45"/>
        <v>61.9</v>
      </c>
      <c r="H133" s="114">
        <f t="shared" si="45"/>
        <v>86.2</v>
      </c>
      <c r="I133" s="112">
        <f t="shared" si="45"/>
        <v>58.2</v>
      </c>
      <c r="J133" s="110">
        <f t="shared" si="45"/>
        <v>70.7</v>
      </c>
      <c r="K133" s="110">
        <f t="shared" si="45"/>
        <v>61.9</v>
      </c>
      <c r="L133" s="136">
        <f t="shared" si="45"/>
        <v>44.1</v>
      </c>
      <c r="M133" s="109">
        <f t="shared" si="45"/>
        <v>65</v>
      </c>
      <c r="N133" s="109">
        <f t="shared" si="45"/>
        <v>67.900000000000006</v>
      </c>
      <c r="O133" s="137">
        <f t="shared" si="45"/>
        <v>58</v>
      </c>
      <c r="P133" s="113">
        <f t="shared" si="45"/>
        <v>67.900000000000006</v>
      </c>
      <c r="Q133" s="110"/>
      <c r="R133" s="110">
        <f>R67</f>
        <v>65.599999999999994</v>
      </c>
      <c r="S133" s="136"/>
      <c r="T133" s="109">
        <f>T67</f>
        <v>67.900000000000006</v>
      </c>
      <c r="U133" s="109">
        <f>U67</f>
        <v>86.2</v>
      </c>
      <c r="V133" s="109">
        <f>V67</f>
        <v>60.3</v>
      </c>
      <c r="W133" s="137">
        <f>W67</f>
        <v>64.099999999999994</v>
      </c>
      <c r="X133" s="114">
        <f>X67</f>
        <v>66.3</v>
      </c>
    </row>
    <row r="134" spans="1:25" ht="13.8" thickBot="1" x14ac:dyDescent="0.25">
      <c r="A134" s="340" t="s">
        <v>68</v>
      </c>
      <c r="B134" s="411"/>
      <c r="C134" s="70"/>
      <c r="D134" s="31"/>
      <c r="E134" s="216" t="e">
        <f>E66-E67</f>
        <v>#DIV/0!</v>
      </c>
      <c r="F134" s="217" t="e">
        <f t="shared" ref="F134:X134" si="46">F66-F67</f>
        <v>#DIV/0!</v>
      </c>
      <c r="G134" s="312" t="e">
        <f t="shared" si="46"/>
        <v>#DIV/0!</v>
      </c>
      <c r="H134" s="219" t="e">
        <f t="shared" si="46"/>
        <v>#DIV/0!</v>
      </c>
      <c r="I134" s="319" t="e">
        <f t="shared" si="46"/>
        <v>#DIV/0!</v>
      </c>
      <c r="J134" s="217" t="e">
        <f t="shared" si="46"/>
        <v>#DIV/0!</v>
      </c>
      <c r="K134" s="217" t="e">
        <f t="shared" si="46"/>
        <v>#DIV/0!</v>
      </c>
      <c r="L134" s="218" t="e">
        <f t="shared" si="46"/>
        <v>#DIV/0!</v>
      </c>
      <c r="M134" s="216" t="e">
        <f t="shared" si="46"/>
        <v>#DIV/0!</v>
      </c>
      <c r="N134" s="217" t="e">
        <f t="shared" si="46"/>
        <v>#DIV/0!</v>
      </c>
      <c r="O134" s="218" t="e">
        <f t="shared" si="46"/>
        <v>#DIV/0!</v>
      </c>
      <c r="P134" s="216" t="e">
        <f t="shared" si="46"/>
        <v>#DIV/0!</v>
      </c>
      <c r="Q134" s="217"/>
      <c r="R134" s="217" t="e">
        <f t="shared" si="46"/>
        <v>#DIV/0!</v>
      </c>
      <c r="S134" s="218"/>
      <c r="T134" s="216" t="e">
        <f t="shared" si="46"/>
        <v>#DIV/0!</v>
      </c>
      <c r="U134" s="217" t="e">
        <f t="shared" si="46"/>
        <v>#DIV/0!</v>
      </c>
      <c r="V134" s="217" t="e">
        <f t="shared" si="46"/>
        <v>#DIV/0!</v>
      </c>
      <c r="W134" s="218" t="e">
        <f t="shared" si="46"/>
        <v>#DIV/0!</v>
      </c>
      <c r="X134" s="219" t="e">
        <f t="shared" si="46"/>
        <v>#DIV/0!</v>
      </c>
    </row>
    <row r="135" spans="1:25" x14ac:dyDescent="0.2">
      <c r="A135" s="69"/>
      <c r="B135" s="69"/>
      <c r="C135" s="412" t="s">
        <v>70</v>
      </c>
      <c r="D135" s="412"/>
      <c r="E135" s="412"/>
      <c r="F135" s="412"/>
      <c r="G135" s="412"/>
      <c r="H135" s="412"/>
      <c r="I135" s="412"/>
      <c r="J135" s="412"/>
      <c r="K135" s="412"/>
      <c r="L135" s="412"/>
      <c r="M135" s="412"/>
      <c r="N135" s="412"/>
      <c r="O135" s="412"/>
      <c r="P135" s="412"/>
      <c r="Q135" s="412"/>
      <c r="R135" s="412"/>
      <c r="S135" s="412"/>
      <c r="T135" s="412"/>
      <c r="U135" s="412"/>
      <c r="V135" s="412"/>
      <c r="W135" s="412"/>
      <c r="X135" s="412"/>
    </row>
    <row r="137" spans="1:25" ht="7.2" customHeight="1" x14ac:dyDescent="0.2"/>
  </sheetData>
  <mergeCells count="120">
    <mergeCell ref="AA65:AD67"/>
    <mergeCell ref="AI29:AJ29"/>
    <mergeCell ref="AM29:AN29"/>
    <mergeCell ref="AI30:AJ30"/>
    <mergeCell ref="AM30:AN30"/>
    <mergeCell ref="AI31:AJ31"/>
    <mergeCell ref="AM31:AN31"/>
    <mergeCell ref="AB19:AC20"/>
    <mergeCell ref="AV19:AX20"/>
    <mergeCell ref="AF20:AG21"/>
    <mergeCell ref="AH20:AI21"/>
    <mergeCell ref="AX22:AX23"/>
    <mergeCell ref="AI32:AJ32"/>
    <mergeCell ref="AM32:AP32"/>
    <mergeCell ref="AF35:AH35"/>
    <mergeCell ref="AU65:AY66"/>
    <mergeCell ref="BA41:BH43"/>
    <mergeCell ref="AH22:AI23"/>
    <mergeCell ref="AU22:AU23"/>
    <mergeCell ref="AV22:AV23"/>
    <mergeCell ref="AW22:AW23"/>
    <mergeCell ref="AY22:AY23"/>
    <mergeCell ref="BA24:BC24"/>
    <mergeCell ref="AF25:AG25"/>
    <mergeCell ref="AF26:AG26"/>
    <mergeCell ref="AI28:AJ28"/>
    <mergeCell ref="AM28:AN28"/>
    <mergeCell ref="Q76:X77"/>
    <mergeCell ref="Q78:X79"/>
    <mergeCell ref="Q74:X75"/>
    <mergeCell ref="A133:B133"/>
    <mergeCell ref="Y64:Y67"/>
    <mergeCell ref="Y13:Y22"/>
    <mergeCell ref="Q13:Q22"/>
    <mergeCell ref="S13:S22"/>
    <mergeCell ref="X13:X22"/>
    <mergeCell ref="R14:R22"/>
    <mergeCell ref="V13:V22"/>
    <mergeCell ref="W13:W22"/>
    <mergeCell ref="T13:T22"/>
    <mergeCell ref="U13:U22"/>
    <mergeCell ref="V81:V90"/>
    <mergeCell ref="S81:S90"/>
    <mergeCell ref="Q81:Q90"/>
    <mergeCell ref="K20:K21"/>
    <mergeCell ref="L20:L21"/>
    <mergeCell ref="M20:M21"/>
    <mergeCell ref="N20:N21"/>
    <mergeCell ref="O20:O21"/>
    <mergeCell ref="A134:B134"/>
    <mergeCell ref="A66:B66"/>
    <mergeCell ref="A64:B64"/>
    <mergeCell ref="A13:A23"/>
    <mergeCell ref="B13:B23"/>
    <mergeCell ref="E13:G13"/>
    <mergeCell ref="E14:G18"/>
    <mergeCell ref="A65:B65"/>
    <mergeCell ref="D13:D22"/>
    <mergeCell ref="C14:C22"/>
    <mergeCell ref="B81:B91"/>
    <mergeCell ref="A67:B67"/>
    <mergeCell ref="C70:O72"/>
    <mergeCell ref="A132:B132"/>
    <mergeCell ref="C76:P78"/>
    <mergeCell ref="A81:A91"/>
    <mergeCell ref="C82:C90"/>
    <mergeCell ref="E82:G86"/>
    <mergeCell ref="H82:H86"/>
    <mergeCell ref="E20:E21"/>
    <mergeCell ref="F20:F21"/>
    <mergeCell ref="H20:H21"/>
    <mergeCell ref="I20:I21"/>
    <mergeCell ref="J20:J21"/>
    <mergeCell ref="AF2:AP4"/>
    <mergeCell ref="AB4:AB5"/>
    <mergeCell ref="AC4:AD5"/>
    <mergeCell ref="M14:O18"/>
    <mergeCell ref="P14:P22"/>
    <mergeCell ref="H13:O13"/>
    <mergeCell ref="H14:H18"/>
    <mergeCell ref="I14:L18"/>
    <mergeCell ref="C2:O4"/>
    <mergeCell ref="Q6:X7"/>
    <mergeCell ref="Q8:X9"/>
    <mergeCell ref="Q10:X11"/>
    <mergeCell ref="E8:P10"/>
    <mergeCell ref="AB6:AB9"/>
    <mergeCell ref="AC6:AD9"/>
    <mergeCell ref="AN7:AS8"/>
    <mergeCell ref="AE11:AL13"/>
    <mergeCell ref="AN11:AS12"/>
    <mergeCell ref="AA22:AA23"/>
    <mergeCell ref="AB22:AB23"/>
    <mergeCell ref="AC22:AC23"/>
    <mergeCell ref="AD22:AD23"/>
    <mergeCell ref="AF22:AG23"/>
    <mergeCell ref="G20:G21"/>
    <mergeCell ref="C135:X135"/>
    <mergeCell ref="I82:L86"/>
    <mergeCell ref="M82:O86"/>
    <mergeCell ref="H81:O81"/>
    <mergeCell ref="W81:W90"/>
    <mergeCell ref="X81:X90"/>
    <mergeCell ref="P82:P90"/>
    <mergeCell ref="R82:R90"/>
    <mergeCell ref="D81:D90"/>
    <mergeCell ref="E81:G81"/>
    <mergeCell ref="T81:T90"/>
    <mergeCell ref="U81:U90"/>
    <mergeCell ref="E88:E89"/>
    <mergeCell ref="O88:O89"/>
    <mergeCell ref="F88:F89"/>
    <mergeCell ref="G88:G89"/>
    <mergeCell ref="H88:H89"/>
    <mergeCell ref="I88:I89"/>
    <mergeCell ref="J88:J89"/>
    <mergeCell ref="K88:K89"/>
    <mergeCell ref="L88:L89"/>
    <mergeCell ref="M88:M89"/>
    <mergeCell ref="N88:N89"/>
  </mergeCells>
  <phoneticPr fontId="1"/>
  <pageMargins left="0.11811023622047245" right="0" top="0.31496062992125984" bottom="0.2755905511811023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135"/>
  <sheetViews>
    <sheetView tabSelected="1" view="pageLayout" topLeftCell="AG50" zoomScale="130" zoomScaleNormal="115" zoomScalePageLayoutView="130" workbookViewId="0">
      <selection activeCell="AW65" sqref="AW65:BA66"/>
    </sheetView>
  </sheetViews>
  <sheetFormatPr defaultRowHeight="13.2" x14ac:dyDescent="0.2"/>
  <cols>
    <col min="1" max="1" width="3.109375" customWidth="1"/>
    <col min="2" max="2" width="12.44140625" customWidth="1"/>
    <col min="3" max="3" width="4.33203125" customWidth="1"/>
    <col min="4" max="4" width="3" customWidth="1"/>
    <col min="5" max="8" width="3.44140625" customWidth="1"/>
    <col min="9" max="9" width="4.21875" customWidth="1"/>
    <col min="10" max="16" width="3.44140625" customWidth="1"/>
    <col min="17" max="17" width="3.88671875" customWidth="1"/>
    <col min="18" max="18" width="2.6640625" customWidth="1"/>
    <col min="19" max="19" width="4.44140625" customWidth="1"/>
    <col min="20" max="20" width="2.6640625" customWidth="1"/>
    <col min="21" max="21" width="4.21875" customWidth="1"/>
    <col min="22" max="24" width="3.6640625" customWidth="1"/>
    <col min="25" max="25" width="3.6640625" style="20" customWidth="1"/>
    <col min="26" max="26" width="3.77734375" style="20" customWidth="1"/>
    <col min="27" max="27" width="3.88671875" customWidth="1"/>
    <col min="28" max="28" width="3.6640625" style="20" customWidth="1"/>
    <col min="29" max="29" width="10.88671875" style="20" customWidth="1"/>
    <col min="30" max="31" width="5.88671875" style="20" customWidth="1"/>
    <col min="32" max="32" width="4" style="20" customWidth="1"/>
    <col min="33" max="33" width="6.88671875" customWidth="1"/>
    <col min="34" max="44" width="4.21875" customWidth="1"/>
    <col min="45" max="47" width="4.77734375" customWidth="1"/>
    <col min="48" max="48" width="3.44140625" customWidth="1"/>
    <col min="49" max="49" width="3.77734375" customWidth="1"/>
    <col min="50" max="50" width="9.6640625" customWidth="1"/>
    <col min="51" max="52" width="6.21875" customWidth="1"/>
    <col min="53" max="53" width="9.88671875" customWidth="1"/>
    <col min="54" max="54" width="2.6640625" customWidth="1"/>
    <col min="56" max="56" width="7.77734375" customWidth="1"/>
    <col min="57" max="57" width="6.44140625" customWidth="1"/>
    <col min="58" max="58" width="7.109375" customWidth="1"/>
    <col min="59" max="59" width="6.88671875" customWidth="1"/>
    <col min="60" max="60" width="6.44140625" customWidth="1"/>
    <col min="62" max="62" width="5.5546875" customWidth="1"/>
  </cols>
  <sheetData>
    <row r="1" spans="1:55" ht="7.5" customHeight="1" x14ac:dyDescent="0.2"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W1" s="20"/>
      <c r="AX1" s="220"/>
      <c r="AY1" s="20"/>
      <c r="AZ1" s="20"/>
      <c r="BA1" s="20"/>
    </row>
    <row r="2" spans="1:55" ht="7.5" customHeight="1" x14ac:dyDescent="0.2">
      <c r="B2" s="21" t="s">
        <v>12</v>
      </c>
      <c r="C2" s="404" t="s">
        <v>14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19"/>
      <c r="AA2" s="67"/>
      <c r="AB2" s="67"/>
      <c r="AC2" s="67"/>
      <c r="AD2" s="67"/>
      <c r="AE2" s="221"/>
      <c r="AF2" s="67"/>
      <c r="AG2" s="413" t="s">
        <v>71</v>
      </c>
      <c r="AH2" s="413"/>
      <c r="AI2" s="413"/>
      <c r="AJ2" s="413"/>
      <c r="AK2" s="413"/>
      <c r="AL2" s="413"/>
      <c r="AM2" s="413"/>
      <c r="AN2" s="413"/>
      <c r="AO2" s="413"/>
      <c r="AP2" s="413"/>
      <c r="AQ2" s="413"/>
      <c r="AR2" s="222"/>
      <c r="AW2" s="20"/>
      <c r="AX2" s="220"/>
      <c r="AY2" s="20"/>
      <c r="AZ2" s="20"/>
      <c r="BA2" s="20"/>
    </row>
    <row r="3" spans="1:55" ht="7.5" customHeight="1" x14ac:dyDescent="0.2">
      <c r="B3" s="21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19"/>
      <c r="AA3" s="67"/>
      <c r="AB3" s="67"/>
      <c r="AC3" s="67"/>
      <c r="AD3" s="67"/>
      <c r="AE3" s="67"/>
      <c r="AF3" s="67"/>
      <c r="AG3" s="413"/>
      <c r="AH3" s="413"/>
      <c r="AI3" s="413"/>
      <c r="AJ3" s="413"/>
      <c r="AK3" s="413"/>
      <c r="AL3" s="413"/>
      <c r="AM3" s="413"/>
      <c r="AN3" s="413"/>
      <c r="AO3" s="413"/>
      <c r="AP3" s="413"/>
      <c r="AQ3" s="413"/>
      <c r="AR3" s="222"/>
      <c r="AW3" s="20"/>
      <c r="AX3" s="220"/>
      <c r="AY3" s="20"/>
      <c r="AZ3" s="20"/>
      <c r="BA3" s="20"/>
    </row>
    <row r="4" spans="1:55" ht="7.5" customHeight="1" x14ac:dyDescent="0.2">
      <c r="B4" s="21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19"/>
      <c r="AA4" s="67"/>
      <c r="AB4" s="67"/>
      <c r="AC4" s="414" t="s">
        <v>72</v>
      </c>
      <c r="AD4" s="416" t="s">
        <v>73</v>
      </c>
      <c r="AE4" s="417"/>
      <c r="AG4" s="413"/>
      <c r="AH4" s="413"/>
      <c r="AI4" s="413"/>
      <c r="AJ4" s="413"/>
      <c r="AK4" s="413"/>
      <c r="AL4" s="413"/>
      <c r="AM4" s="413"/>
      <c r="AN4" s="413"/>
      <c r="AO4" s="413"/>
      <c r="AP4" s="413"/>
      <c r="AQ4" s="413"/>
      <c r="AR4" s="222"/>
      <c r="AW4" s="20"/>
      <c r="AX4" s="220"/>
      <c r="AY4" s="20"/>
      <c r="AZ4" s="20"/>
      <c r="BA4" s="20"/>
    </row>
    <row r="5" spans="1:55" ht="7.5" customHeight="1" x14ac:dyDescent="0.2">
      <c r="AA5" s="67"/>
      <c r="AB5" s="67"/>
      <c r="AC5" s="415"/>
      <c r="AD5" s="418"/>
      <c r="AE5" s="419"/>
      <c r="AG5" s="67"/>
      <c r="AH5" s="67"/>
      <c r="AI5" s="67"/>
      <c r="AJ5" s="67"/>
      <c r="AK5" s="67"/>
      <c r="AL5" s="67"/>
      <c r="AM5" s="67"/>
      <c r="AW5" s="20"/>
      <c r="AX5" s="220"/>
      <c r="AY5" s="20"/>
      <c r="AZ5" s="20"/>
      <c r="BA5" s="20"/>
    </row>
    <row r="6" spans="1:55" ht="7.5" customHeight="1" x14ac:dyDescent="0.2">
      <c r="P6" s="24"/>
      <c r="R6" s="498" t="s">
        <v>20</v>
      </c>
      <c r="S6" s="498"/>
      <c r="T6" s="498"/>
      <c r="U6" s="498"/>
      <c r="V6" s="498"/>
      <c r="W6" s="498"/>
      <c r="X6" s="498"/>
      <c r="Y6" s="498"/>
      <c r="Z6" s="65"/>
      <c r="AA6" s="67"/>
      <c r="AB6" s="67"/>
      <c r="AC6" s="414"/>
      <c r="AD6" s="416"/>
      <c r="AE6" s="417"/>
      <c r="AG6" s="67"/>
      <c r="AH6" s="67"/>
      <c r="AI6" s="67"/>
      <c r="AJ6" s="67"/>
      <c r="AK6" s="67"/>
      <c r="AL6" s="67"/>
      <c r="AM6" s="67"/>
      <c r="AW6" s="20"/>
      <c r="AX6" s="220"/>
      <c r="AY6" s="20"/>
    </row>
    <row r="7" spans="1:55" ht="7.5" customHeight="1" x14ac:dyDescent="0.2">
      <c r="C7" s="20"/>
      <c r="R7" s="498"/>
      <c r="S7" s="498"/>
      <c r="T7" s="498"/>
      <c r="U7" s="498"/>
      <c r="V7" s="498"/>
      <c r="W7" s="498"/>
      <c r="X7" s="498"/>
      <c r="Y7" s="498"/>
      <c r="Z7" s="65"/>
      <c r="AA7" s="67"/>
      <c r="AB7" s="67"/>
      <c r="AC7" s="420"/>
      <c r="AD7" s="421"/>
      <c r="AE7" s="422"/>
      <c r="AG7" s="67"/>
      <c r="AH7" s="67"/>
      <c r="AI7" s="67"/>
      <c r="AJ7" s="67"/>
      <c r="AK7" s="67"/>
      <c r="AL7" s="67"/>
      <c r="AM7" s="67"/>
      <c r="AO7" s="423" t="s">
        <v>74</v>
      </c>
      <c r="AP7" s="423"/>
      <c r="AQ7" s="423"/>
      <c r="AR7" s="423"/>
      <c r="AS7" s="423"/>
      <c r="AT7" s="423"/>
      <c r="AU7" s="265"/>
      <c r="AW7" s="20"/>
      <c r="AX7" s="220"/>
      <c r="AY7" s="20"/>
    </row>
    <row r="8" spans="1:55" ht="8.25" customHeight="1" x14ac:dyDescent="0.15">
      <c r="E8" s="342" t="s">
        <v>8</v>
      </c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92" t="s">
        <v>34</v>
      </c>
      <c r="S8" s="392"/>
      <c r="T8" s="392"/>
      <c r="U8" s="392"/>
      <c r="V8" s="392"/>
      <c r="W8" s="392"/>
      <c r="X8" s="392"/>
      <c r="Y8" s="392"/>
      <c r="Z8" s="58"/>
      <c r="AA8" s="67"/>
      <c r="AB8" s="67"/>
      <c r="AC8" s="420"/>
      <c r="AD8" s="421"/>
      <c r="AE8" s="422"/>
      <c r="AG8" s="67"/>
      <c r="AH8" s="67"/>
      <c r="AI8" s="67"/>
      <c r="AJ8" s="67"/>
      <c r="AK8" s="67"/>
      <c r="AL8" s="67"/>
      <c r="AM8" s="67"/>
      <c r="AO8" s="423"/>
      <c r="AP8" s="423"/>
      <c r="AQ8" s="423"/>
      <c r="AR8" s="423"/>
      <c r="AS8" s="423"/>
      <c r="AT8" s="423"/>
      <c r="AU8" s="265"/>
      <c r="AW8" s="20"/>
      <c r="AX8" s="220"/>
      <c r="AY8" s="20"/>
      <c r="AZ8" s="223"/>
      <c r="BA8" s="223"/>
      <c r="BB8" s="224"/>
      <c r="BC8" s="224"/>
    </row>
    <row r="9" spans="1:55" ht="8.25" customHeight="1" x14ac:dyDescent="0.15"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92"/>
      <c r="S9" s="392"/>
      <c r="T9" s="392"/>
      <c r="U9" s="392"/>
      <c r="V9" s="392"/>
      <c r="W9" s="392"/>
      <c r="X9" s="392"/>
      <c r="Y9" s="392"/>
      <c r="Z9" s="58"/>
      <c r="AA9" s="67"/>
      <c r="AB9" s="67"/>
      <c r="AC9" s="415"/>
      <c r="AD9" s="418"/>
      <c r="AE9" s="419"/>
      <c r="AW9" s="20"/>
      <c r="AX9" s="220"/>
      <c r="AY9" s="20"/>
      <c r="AZ9" s="224"/>
      <c r="BA9" s="224"/>
      <c r="BB9" s="224"/>
      <c r="BC9" s="224"/>
    </row>
    <row r="10" spans="1:55" ht="8.25" customHeight="1" x14ac:dyDescent="0.2"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92" t="s">
        <v>19</v>
      </c>
      <c r="S10" s="497"/>
      <c r="T10" s="497"/>
      <c r="U10" s="497"/>
      <c r="V10" s="497"/>
      <c r="W10" s="497"/>
      <c r="X10" s="497"/>
      <c r="Y10" s="497"/>
      <c r="Z10" s="66"/>
      <c r="AA10" s="67"/>
      <c r="AB10" s="67"/>
      <c r="AC10" s="67"/>
      <c r="AD10" s="67"/>
      <c r="AE10" s="67"/>
      <c r="AF10" s="67"/>
      <c r="AW10" s="20"/>
      <c r="AX10" s="220"/>
      <c r="AY10" s="20"/>
    </row>
    <row r="11" spans="1:55" ht="8.25" customHeight="1" x14ac:dyDescent="0.2">
      <c r="P11" s="25"/>
      <c r="Q11" s="25"/>
      <c r="R11" s="497"/>
      <c r="S11" s="497"/>
      <c r="T11" s="497"/>
      <c r="U11" s="497"/>
      <c r="V11" s="497"/>
      <c r="W11" s="497"/>
      <c r="X11" s="497"/>
      <c r="Y11" s="497"/>
      <c r="Z11" s="66"/>
      <c r="AA11" s="67"/>
      <c r="AB11" s="67"/>
      <c r="AC11" s="67"/>
      <c r="AD11" s="67"/>
      <c r="AE11" s="67"/>
      <c r="AF11" s="424" t="s">
        <v>75</v>
      </c>
      <c r="AG11" s="424"/>
      <c r="AH11" s="424"/>
      <c r="AI11" s="424"/>
      <c r="AJ11" s="424"/>
      <c r="AK11" s="424"/>
      <c r="AL11" s="424"/>
      <c r="AM11" s="424"/>
      <c r="AN11" s="225"/>
      <c r="AO11" s="423" t="s">
        <v>76</v>
      </c>
      <c r="AP11" s="423"/>
      <c r="AQ11" s="423"/>
      <c r="AR11" s="423"/>
      <c r="AS11" s="423"/>
      <c r="AT11" s="423"/>
      <c r="AU11" s="265"/>
      <c r="AW11" s="20"/>
      <c r="AX11" s="220"/>
      <c r="AY11" s="20"/>
    </row>
    <row r="12" spans="1:55" ht="8.25" customHeight="1" thickBot="1" x14ac:dyDescent="0.25">
      <c r="B12" s="1"/>
      <c r="AA12" s="67"/>
      <c r="AB12" s="67"/>
      <c r="AC12" s="67"/>
      <c r="AD12" s="67"/>
      <c r="AE12" s="67"/>
      <c r="AF12" s="424"/>
      <c r="AG12" s="424"/>
      <c r="AH12" s="424"/>
      <c r="AI12" s="424"/>
      <c r="AJ12" s="424"/>
      <c r="AK12" s="424"/>
      <c r="AL12" s="424"/>
      <c r="AM12" s="424"/>
      <c r="AN12" s="225"/>
      <c r="AO12" s="423"/>
      <c r="AP12" s="423"/>
      <c r="AQ12" s="423"/>
      <c r="AR12" s="423"/>
      <c r="AS12" s="423"/>
      <c r="AT12" s="423"/>
      <c r="AU12" s="265"/>
      <c r="AW12" s="20"/>
      <c r="AX12" s="220"/>
      <c r="AY12" s="20"/>
      <c r="AZ12" s="20"/>
      <c r="BA12" s="20"/>
    </row>
    <row r="13" spans="1:55" ht="10.5" customHeight="1" x14ac:dyDescent="0.2">
      <c r="A13" s="380" t="s">
        <v>7</v>
      </c>
      <c r="B13" s="393" t="s">
        <v>25</v>
      </c>
      <c r="C13" s="23">
        <v>1</v>
      </c>
      <c r="D13" s="390" t="s">
        <v>27</v>
      </c>
      <c r="E13" s="382" t="s">
        <v>2</v>
      </c>
      <c r="F13" s="383"/>
      <c r="G13" s="383"/>
      <c r="H13" s="384"/>
      <c r="I13" s="382" t="s">
        <v>3</v>
      </c>
      <c r="J13" s="383"/>
      <c r="K13" s="383"/>
      <c r="L13" s="383"/>
      <c r="M13" s="383"/>
      <c r="N13" s="383"/>
      <c r="O13" s="496"/>
      <c r="P13" s="384"/>
      <c r="Q13" s="23">
        <v>2</v>
      </c>
      <c r="R13" s="408" t="s">
        <v>29</v>
      </c>
      <c r="S13" s="22">
        <v>3</v>
      </c>
      <c r="T13" s="387" t="s">
        <v>29</v>
      </c>
      <c r="U13" s="432" t="s">
        <v>36</v>
      </c>
      <c r="V13" s="385" t="s">
        <v>31</v>
      </c>
      <c r="W13" s="385" t="s">
        <v>32</v>
      </c>
      <c r="X13" s="343" t="s">
        <v>33</v>
      </c>
      <c r="Y13" s="345" t="s">
        <v>15</v>
      </c>
      <c r="Z13" s="345" t="s">
        <v>62</v>
      </c>
      <c r="AA13" s="67"/>
      <c r="AB13" s="67"/>
      <c r="AC13" s="67"/>
      <c r="AD13" s="67"/>
      <c r="AE13" s="67"/>
      <c r="AF13" s="424"/>
      <c r="AG13" s="424"/>
      <c r="AH13" s="424"/>
      <c r="AI13" s="424"/>
      <c r="AJ13" s="424"/>
      <c r="AK13" s="424"/>
      <c r="AL13" s="424"/>
      <c r="AM13" s="424"/>
      <c r="AN13" s="225"/>
      <c r="AW13" s="20"/>
      <c r="AX13" s="220"/>
      <c r="AY13" s="20"/>
      <c r="AZ13" s="20"/>
      <c r="BA13" s="20"/>
    </row>
    <row r="14" spans="1:55" ht="10.5" customHeight="1" x14ac:dyDescent="0.2">
      <c r="A14" s="381"/>
      <c r="B14" s="394"/>
      <c r="C14" s="348" t="s">
        <v>26</v>
      </c>
      <c r="D14" s="391"/>
      <c r="E14" s="351" t="s">
        <v>10</v>
      </c>
      <c r="F14" s="352"/>
      <c r="G14" s="352"/>
      <c r="H14" s="353"/>
      <c r="I14" s="499" t="s">
        <v>6</v>
      </c>
      <c r="J14" s="467" t="s">
        <v>4</v>
      </c>
      <c r="K14" s="467"/>
      <c r="L14" s="467"/>
      <c r="M14" s="467"/>
      <c r="N14" s="466" t="s">
        <v>5</v>
      </c>
      <c r="O14" s="467"/>
      <c r="P14" s="468"/>
      <c r="Q14" s="375" t="s">
        <v>28</v>
      </c>
      <c r="R14" s="409"/>
      <c r="S14" s="377" t="s">
        <v>30</v>
      </c>
      <c r="T14" s="388"/>
      <c r="U14" s="433"/>
      <c r="V14" s="386"/>
      <c r="W14" s="386"/>
      <c r="X14" s="344"/>
      <c r="Y14" s="346"/>
      <c r="Z14" s="346"/>
      <c r="AA14" s="67"/>
      <c r="AB14" s="67"/>
      <c r="AE14" s="67"/>
      <c r="AF14" s="67"/>
    </row>
    <row r="15" spans="1:55" ht="10.5" customHeight="1" x14ac:dyDescent="0.2">
      <c r="A15" s="381"/>
      <c r="B15" s="394"/>
      <c r="C15" s="349"/>
      <c r="D15" s="391"/>
      <c r="E15" s="354"/>
      <c r="F15" s="355"/>
      <c r="G15" s="355"/>
      <c r="H15" s="356"/>
      <c r="I15" s="500"/>
      <c r="J15" s="470"/>
      <c r="K15" s="470"/>
      <c r="L15" s="470"/>
      <c r="M15" s="470"/>
      <c r="N15" s="469"/>
      <c r="O15" s="470"/>
      <c r="P15" s="471"/>
      <c r="Q15" s="376"/>
      <c r="R15" s="409"/>
      <c r="S15" s="378"/>
      <c r="T15" s="388"/>
      <c r="U15" s="433"/>
      <c r="V15" s="386"/>
      <c r="W15" s="386"/>
      <c r="X15" s="344"/>
      <c r="Y15" s="346"/>
      <c r="Z15" s="346"/>
      <c r="AA15" s="67"/>
      <c r="AF15" s="67"/>
    </row>
    <row r="16" spans="1:55" ht="10.5" customHeight="1" x14ac:dyDescent="0.2">
      <c r="A16" s="381"/>
      <c r="B16" s="394"/>
      <c r="C16" s="349"/>
      <c r="D16" s="391"/>
      <c r="E16" s="354"/>
      <c r="F16" s="355"/>
      <c r="G16" s="355"/>
      <c r="H16" s="356"/>
      <c r="I16" s="500"/>
      <c r="J16" s="470"/>
      <c r="K16" s="470"/>
      <c r="L16" s="470"/>
      <c r="M16" s="470"/>
      <c r="N16" s="469"/>
      <c r="O16" s="470"/>
      <c r="P16" s="471"/>
      <c r="Q16" s="376"/>
      <c r="R16" s="409"/>
      <c r="S16" s="378"/>
      <c r="T16" s="388"/>
      <c r="U16" s="433"/>
      <c r="V16" s="386"/>
      <c r="W16" s="386"/>
      <c r="X16" s="344"/>
      <c r="Y16" s="346"/>
      <c r="Z16" s="346"/>
      <c r="AA16" s="67"/>
      <c r="AF16" s="67"/>
      <c r="AW16" s="20"/>
      <c r="BA16" s="20"/>
    </row>
    <row r="17" spans="1:60" ht="10.5" customHeight="1" x14ac:dyDescent="0.2">
      <c r="A17" s="381"/>
      <c r="B17" s="394"/>
      <c r="C17" s="349"/>
      <c r="D17" s="391"/>
      <c r="E17" s="354"/>
      <c r="F17" s="355"/>
      <c r="G17" s="355"/>
      <c r="H17" s="356"/>
      <c r="I17" s="500"/>
      <c r="J17" s="470"/>
      <c r="K17" s="470"/>
      <c r="L17" s="470"/>
      <c r="M17" s="470"/>
      <c r="N17" s="469"/>
      <c r="O17" s="470"/>
      <c r="P17" s="471"/>
      <c r="Q17" s="376"/>
      <c r="R17" s="409"/>
      <c r="S17" s="378"/>
      <c r="T17" s="388"/>
      <c r="U17" s="433"/>
      <c r="V17" s="386"/>
      <c r="W17" s="386"/>
      <c r="X17" s="344"/>
      <c r="Y17" s="346"/>
      <c r="Z17" s="346"/>
      <c r="AA17" s="67"/>
      <c r="AB17" s="67"/>
      <c r="AE17" s="67"/>
      <c r="AF17" s="67"/>
      <c r="AG17" s="67"/>
      <c r="AH17" s="226"/>
      <c r="AI17" s="226"/>
      <c r="AJ17" s="226"/>
      <c r="AK17" s="226"/>
      <c r="AL17" s="226"/>
      <c r="AW17" s="20"/>
      <c r="AX17" s="220"/>
      <c r="AY17" s="20"/>
      <c r="AZ17" s="20"/>
      <c r="BA17" s="20"/>
    </row>
    <row r="18" spans="1:60" ht="10.5" customHeight="1" x14ac:dyDescent="0.2">
      <c r="A18" s="381"/>
      <c r="B18" s="394"/>
      <c r="C18" s="349"/>
      <c r="D18" s="391"/>
      <c r="E18" s="357"/>
      <c r="F18" s="358"/>
      <c r="G18" s="358"/>
      <c r="H18" s="359"/>
      <c r="I18" s="501"/>
      <c r="J18" s="473"/>
      <c r="K18" s="473"/>
      <c r="L18" s="473"/>
      <c r="M18" s="473"/>
      <c r="N18" s="472"/>
      <c r="O18" s="473"/>
      <c r="P18" s="474"/>
      <c r="Q18" s="376"/>
      <c r="R18" s="409"/>
      <c r="S18" s="378"/>
      <c r="T18" s="388"/>
      <c r="U18" s="433"/>
      <c r="V18" s="386"/>
      <c r="W18" s="386"/>
      <c r="X18" s="344"/>
      <c r="Y18" s="346"/>
      <c r="Z18" s="346"/>
      <c r="AA18" s="67"/>
      <c r="AB18" s="67"/>
      <c r="AE18" s="67"/>
      <c r="AF18" s="67"/>
      <c r="AG18" s="67"/>
      <c r="AH18" s="226"/>
      <c r="AI18" s="226"/>
      <c r="AJ18" s="226"/>
      <c r="AK18" s="226"/>
      <c r="AL18" s="226"/>
      <c r="AW18" s="20"/>
      <c r="BA18" s="20"/>
    </row>
    <row r="19" spans="1:60" ht="10.5" customHeight="1" x14ac:dyDescent="0.2">
      <c r="A19" s="381"/>
      <c r="B19" s="394"/>
      <c r="C19" s="349"/>
      <c r="D19" s="391"/>
      <c r="E19" s="320"/>
      <c r="F19" s="321"/>
      <c r="G19" s="321"/>
      <c r="H19" s="322"/>
      <c r="I19" s="326"/>
      <c r="J19" s="320"/>
      <c r="K19" s="321"/>
      <c r="L19" s="321"/>
      <c r="M19" s="322"/>
      <c r="N19" s="320"/>
      <c r="O19" s="321"/>
      <c r="P19" s="322"/>
      <c r="Q19" s="376"/>
      <c r="R19" s="409"/>
      <c r="S19" s="378"/>
      <c r="T19" s="388"/>
      <c r="U19" s="433"/>
      <c r="V19" s="386"/>
      <c r="W19" s="386"/>
      <c r="X19" s="344"/>
      <c r="Y19" s="346"/>
      <c r="Z19" s="346"/>
      <c r="AA19" s="67"/>
      <c r="AB19" s="227" t="s">
        <v>77</v>
      </c>
      <c r="AC19" s="425" t="s">
        <v>113</v>
      </c>
      <c r="AD19" s="426"/>
      <c r="AE19" s="228"/>
      <c r="AF19" s="229"/>
      <c r="AG19" s="230"/>
      <c r="AH19" s="230"/>
      <c r="AI19" s="230"/>
      <c r="AJ19" s="230"/>
      <c r="AK19" s="230"/>
      <c r="AL19" s="231"/>
      <c r="AW19" s="20"/>
      <c r="AX19" s="434" t="s">
        <v>78</v>
      </c>
      <c r="AY19" s="435"/>
      <c r="AZ19" s="435"/>
      <c r="BA19" s="20"/>
    </row>
    <row r="20" spans="1:60" ht="10.5" customHeight="1" x14ac:dyDescent="0.2">
      <c r="A20" s="381"/>
      <c r="B20" s="394"/>
      <c r="C20" s="349"/>
      <c r="D20" s="391"/>
      <c r="E20" s="492">
        <v>2</v>
      </c>
      <c r="F20" s="493">
        <v>3</v>
      </c>
      <c r="G20" s="493">
        <v>4</v>
      </c>
      <c r="H20" s="494">
        <v>5</v>
      </c>
      <c r="I20" s="495">
        <v>1</v>
      </c>
      <c r="J20" s="492">
        <v>6</v>
      </c>
      <c r="K20" s="493">
        <v>7</v>
      </c>
      <c r="L20" s="493">
        <v>8</v>
      </c>
      <c r="M20" s="494">
        <v>9</v>
      </c>
      <c r="N20" s="492">
        <v>10</v>
      </c>
      <c r="O20" s="493">
        <v>11</v>
      </c>
      <c r="P20" s="494">
        <v>12</v>
      </c>
      <c r="Q20" s="376"/>
      <c r="R20" s="409"/>
      <c r="S20" s="378"/>
      <c r="T20" s="388"/>
      <c r="U20" s="433"/>
      <c r="V20" s="386"/>
      <c r="W20" s="386"/>
      <c r="X20" s="344"/>
      <c r="Y20" s="346"/>
      <c r="Z20" s="346"/>
      <c r="AB20" s="227"/>
      <c r="AC20" s="426"/>
      <c r="AD20" s="426"/>
      <c r="AE20" s="228"/>
      <c r="AF20" s="229"/>
      <c r="AG20" s="436" t="s">
        <v>79</v>
      </c>
      <c r="AH20" s="436"/>
      <c r="AI20" s="437" t="e">
        <f>Y66</f>
        <v>#DIV/0!</v>
      </c>
      <c r="AJ20" s="437"/>
      <c r="AK20" s="230"/>
      <c r="AL20" s="231"/>
      <c r="AW20" s="20"/>
      <c r="AX20" s="435"/>
      <c r="AY20" s="435"/>
      <c r="AZ20" s="435"/>
      <c r="BA20" s="20"/>
    </row>
    <row r="21" spans="1:60" ht="10.5" customHeight="1" thickBot="1" x14ac:dyDescent="0.25">
      <c r="A21" s="381"/>
      <c r="B21" s="394"/>
      <c r="C21" s="349"/>
      <c r="D21" s="391"/>
      <c r="E21" s="492"/>
      <c r="F21" s="338"/>
      <c r="G21" s="338"/>
      <c r="H21" s="336"/>
      <c r="I21" s="495"/>
      <c r="J21" s="492"/>
      <c r="K21" s="338"/>
      <c r="L21" s="338"/>
      <c r="M21" s="336"/>
      <c r="N21" s="492"/>
      <c r="O21" s="338"/>
      <c r="P21" s="336"/>
      <c r="Q21" s="376"/>
      <c r="R21" s="409"/>
      <c r="S21" s="378"/>
      <c r="T21" s="388"/>
      <c r="U21" s="433"/>
      <c r="V21" s="386"/>
      <c r="W21" s="386"/>
      <c r="X21" s="344"/>
      <c r="Y21" s="346"/>
      <c r="Z21" s="346"/>
      <c r="AF21" s="232"/>
      <c r="AG21" s="436"/>
      <c r="AH21" s="436"/>
      <c r="AI21" s="437"/>
      <c r="AJ21" s="437"/>
      <c r="AK21" s="230"/>
      <c r="AL21" s="232"/>
    </row>
    <row r="22" spans="1:60" ht="10.5" customHeight="1" x14ac:dyDescent="0.2">
      <c r="A22" s="381"/>
      <c r="B22" s="394"/>
      <c r="C22" s="350"/>
      <c r="D22" s="391"/>
      <c r="E22" s="323"/>
      <c r="F22" s="324"/>
      <c r="G22" s="324"/>
      <c r="H22" s="325"/>
      <c r="I22" s="327"/>
      <c r="J22" s="323"/>
      <c r="K22" s="324"/>
      <c r="L22" s="324"/>
      <c r="M22" s="325"/>
      <c r="N22" s="323"/>
      <c r="O22" s="324"/>
      <c r="P22" s="325"/>
      <c r="Q22" s="376"/>
      <c r="R22" s="410"/>
      <c r="S22" s="379"/>
      <c r="T22" s="389"/>
      <c r="U22" s="433"/>
      <c r="V22" s="386"/>
      <c r="W22" s="386"/>
      <c r="X22" s="344"/>
      <c r="Y22" s="347"/>
      <c r="Z22" s="347"/>
      <c r="AB22" s="438" t="s">
        <v>83</v>
      </c>
      <c r="AC22" s="438" t="s">
        <v>114</v>
      </c>
      <c r="AD22" s="440" t="s">
        <v>80</v>
      </c>
      <c r="AE22" s="442" t="s">
        <v>81</v>
      </c>
      <c r="AF22" s="232"/>
      <c r="AG22" s="436" t="s">
        <v>82</v>
      </c>
      <c r="AH22" s="436"/>
      <c r="AI22" s="437" t="e">
        <f>BH28</f>
        <v>#DIV/0!</v>
      </c>
      <c r="AJ22" s="437"/>
      <c r="AK22" s="230"/>
      <c r="AL22" s="232"/>
      <c r="AW22" s="444" t="s">
        <v>83</v>
      </c>
      <c r="AX22" s="446" t="s">
        <v>84</v>
      </c>
      <c r="AY22" s="448" t="s">
        <v>66</v>
      </c>
      <c r="AZ22" s="450" t="s">
        <v>85</v>
      </c>
      <c r="BA22" s="458" t="s">
        <v>86</v>
      </c>
    </row>
    <row r="23" spans="1:60" ht="10.5" customHeight="1" thickBot="1" x14ac:dyDescent="0.25">
      <c r="A23" s="381"/>
      <c r="B23" s="395"/>
      <c r="C23" s="30">
        <v>10</v>
      </c>
      <c r="D23" s="4"/>
      <c r="E23" s="5">
        <v>10</v>
      </c>
      <c r="F23" s="3">
        <v>10</v>
      </c>
      <c r="G23" s="3">
        <v>6</v>
      </c>
      <c r="H23" s="4">
        <v>4</v>
      </c>
      <c r="I23" s="27">
        <v>10</v>
      </c>
      <c r="J23" s="5">
        <v>8</v>
      </c>
      <c r="K23" s="3">
        <v>10</v>
      </c>
      <c r="L23" s="3">
        <v>6</v>
      </c>
      <c r="M23" s="4">
        <v>6</v>
      </c>
      <c r="N23" s="10">
        <v>10</v>
      </c>
      <c r="O23" s="8">
        <v>10</v>
      </c>
      <c r="P23" s="4">
        <v>10</v>
      </c>
      <c r="Q23" s="7">
        <v>30</v>
      </c>
      <c r="R23" s="3"/>
      <c r="S23" s="6">
        <v>70</v>
      </c>
      <c r="T23" s="8"/>
      <c r="U23" s="5">
        <v>30</v>
      </c>
      <c r="V23" s="3">
        <v>10</v>
      </c>
      <c r="W23" s="3">
        <v>30</v>
      </c>
      <c r="X23" s="4">
        <v>30</v>
      </c>
      <c r="Y23" s="138">
        <v>100</v>
      </c>
      <c r="Z23" s="9"/>
      <c r="AA23" s="233"/>
      <c r="AB23" s="439"/>
      <c r="AC23" s="439"/>
      <c r="AD23" s="441"/>
      <c r="AE23" s="443"/>
      <c r="AF23" s="234"/>
      <c r="AG23" s="436"/>
      <c r="AH23" s="436"/>
      <c r="AI23" s="437"/>
      <c r="AJ23" s="437"/>
      <c r="AK23" s="20"/>
      <c r="AL23" s="20"/>
      <c r="AW23" s="445"/>
      <c r="AX23" s="447"/>
      <c r="AY23" s="449"/>
      <c r="AZ23" s="451"/>
      <c r="BA23" s="459"/>
    </row>
    <row r="24" spans="1:60" ht="14.25" customHeight="1" x14ac:dyDescent="0.2">
      <c r="A24" s="73"/>
      <c r="B24" s="68"/>
      <c r="C24" s="76"/>
      <c r="D24" s="34" t="str">
        <f>IF(C24&gt;=10,"A",IF(C24&gt;=4,"B","C"))</f>
        <v>C</v>
      </c>
      <c r="E24" s="79"/>
      <c r="F24" s="80"/>
      <c r="G24" s="80"/>
      <c r="H24" s="81"/>
      <c r="I24" s="82"/>
      <c r="J24" s="79"/>
      <c r="K24" s="80"/>
      <c r="L24" s="80"/>
      <c r="M24" s="81"/>
      <c r="N24" s="151"/>
      <c r="O24" s="84"/>
      <c r="P24" s="81"/>
      <c r="Q24" s="79">
        <f>SUM(E24:H24)</f>
        <v>0</v>
      </c>
      <c r="R24" s="85" t="str">
        <f>IF(Q24&gt;=24,"A",IF(Q24&gt;=14,"B","C"))</f>
        <v>C</v>
      </c>
      <c r="S24" s="80">
        <f>SUM(I24:P24)</f>
        <v>0</v>
      </c>
      <c r="T24" s="86" t="str">
        <f>IF(S24&gt;=58,"A",IF(S24&gt;=30,"B","C"))</f>
        <v>C</v>
      </c>
      <c r="U24" s="79">
        <f>SUM(E24:H24)</f>
        <v>0</v>
      </c>
      <c r="V24" s="80">
        <f>I24</f>
        <v>0</v>
      </c>
      <c r="W24" s="80">
        <f>SUM(J24:M24)</f>
        <v>0</v>
      </c>
      <c r="X24" s="81">
        <f>N24+O24+P24</f>
        <v>0</v>
      </c>
      <c r="Y24" s="87">
        <f>Q24+S24</f>
        <v>0</v>
      </c>
      <c r="Z24" s="59">
        <f>(Y24-69.7)/18.03*10+50</f>
        <v>11.342207432057677</v>
      </c>
      <c r="AA24" s="233"/>
      <c r="AB24" s="235">
        <v>1</v>
      </c>
      <c r="AC24" s="267">
        <f>B24</f>
        <v>0</v>
      </c>
      <c r="AD24" s="268">
        <f>Y24</f>
        <v>0</v>
      </c>
      <c r="AE24" s="282">
        <f>Z24</f>
        <v>11.342207432057677</v>
      </c>
      <c r="AF24" s="234"/>
      <c r="AG24" s="20"/>
      <c r="AH24" s="20"/>
      <c r="AI24" s="20"/>
      <c r="AJ24" s="20"/>
      <c r="AK24" s="20"/>
      <c r="AL24" s="20"/>
      <c r="AW24" s="238">
        <v>1</v>
      </c>
      <c r="AX24" s="273">
        <f>B24</f>
        <v>0</v>
      </c>
      <c r="AY24" s="274">
        <f>Y24</f>
        <v>0</v>
      </c>
      <c r="AZ24" s="277" t="e">
        <f>Y24-$Y$66</f>
        <v>#DIV/0!</v>
      </c>
      <c r="BA24" s="295" t="e">
        <f>AZ24^2</f>
        <v>#DIV/0!</v>
      </c>
      <c r="BC24" s="460" t="s">
        <v>87</v>
      </c>
      <c r="BD24" s="460"/>
      <c r="BE24" s="460"/>
      <c r="BF24" s="242"/>
      <c r="BG24" s="242"/>
      <c r="BH24" s="242"/>
    </row>
    <row r="25" spans="1:60" ht="14.25" customHeight="1" x14ac:dyDescent="0.2">
      <c r="A25" s="158"/>
      <c r="B25" s="159"/>
      <c r="C25" s="160"/>
      <c r="D25" s="161" t="str">
        <f t="shared" ref="D25:D63" si="0">IF(C25&gt;=10,"A",IF(C25&gt;=4,"B","C"))</f>
        <v>C</v>
      </c>
      <c r="E25" s="162"/>
      <c r="F25" s="163"/>
      <c r="G25" s="163"/>
      <c r="H25" s="164"/>
      <c r="I25" s="165"/>
      <c r="J25" s="162"/>
      <c r="K25" s="163"/>
      <c r="L25" s="163"/>
      <c r="M25" s="164"/>
      <c r="N25" s="208"/>
      <c r="O25" s="167"/>
      <c r="P25" s="164"/>
      <c r="Q25" s="162">
        <f>SUM(E25:H25)</f>
        <v>0</v>
      </c>
      <c r="R25" s="168" t="str">
        <f t="shared" ref="R25:R63" si="1">IF(Q25&gt;=24,"A",IF(Q25&gt;=14,"B","C"))</f>
        <v>C</v>
      </c>
      <c r="S25" s="163">
        <f>SUM(I25:P25)</f>
        <v>0</v>
      </c>
      <c r="T25" s="169" t="str">
        <f t="shared" ref="T25:T63" si="2">IF(S25&gt;=58,"A",IF(S25&gt;=30,"B","C"))</f>
        <v>C</v>
      </c>
      <c r="U25" s="162">
        <f t="shared" ref="U25:U63" si="3">SUM(E25:H25)</f>
        <v>0</v>
      </c>
      <c r="V25" s="163">
        <f t="shared" ref="V25:V63" si="4">I25</f>
        <v>0</v>
      </c>
      <c r="W25" s="163">
        <f t="shared" ref="W25:W63" si="5">SUM(J25:M25)</f>
        <v>0</v>
      </c>
      <c r="X25" s="164">
        <f t="shared" ref="X25:X63" si="6">N25+O25+P25</f>
        <v>0</v>
      </c>
      <c r="Y25" s="170">
        <f>Q25+S25</f>
        <v>0</v>
      </c>
      <c r="Z25" s="209">
        <f t="shared" ref="Z25:Z63" si="7">(Y25-69.7)/18.03*10+50</f>
        <v>11.342207432057677</v>
      </c>
      <c r="AA25" s="20"/>
      <c r="AB25" s="243">
        <v>2</v>
      </c>
      <c r="AC25" s="236">
        <f t="shared" ref="AC25:AC63" si="8">B25</f>
        <v>0</v>
      </c>
      <c r="AD25" s="237">
        <f t="shared" ref="AD25:AD63" si="9">Y25</f>
        <v>0</v>
      </c>
      <c r="AE25" s="281">
        <f t="shared" ref="AE25:AE63" si="10">Z25</f>
        <v>11.342207432057677</v>
      </c>
      <c r="AF25" s="234"/>
      <c r="AG25" s="461" t="s">
        <v>88</v>
      </c>
      <c r="AH25" s="462"/>
      <c r="AI25" s="331">
        <v>5</v>
      </c>
      <c r="AJ25" s="244">
        <v>15</v>
      </c>
      <c r="AK25" s="244">
        <v>25</v>
      </c>
      <c r="AL25" s="244">
        <v>35</v>
      </c>
      <c r="AM25" s="244">
        <v>45</v>
      </c>
      <c r="AN25" s="3">
        <v>55</v>
      </c>
      <c r="AO25" s="244">
        <v>65</v>
      </c>
      <c r="AP25" s="244">
        <v>75</v>
      </c>
      <c r="AQ25" s="244">
        <v>85</v>
      </c>
      <c r="AR25" s="244">
        <v>95</v>
      </c>
      <c r="AW25" s="245">
        <v>2</v>
      </c>
      <c r="AX25" s="239">
        <f t="shared" ref="AX25:AX63" si="11">B25</f>
        <v>0</v>
      </c>
      <c r="AY25" s="30">
        <f t="shared" ref="AY25:AY63" si="12">Y25</f>
        <v>0</v>
      </c>
      <c r="AZ25" s="240" t="e">
        <f t="shared" ref="AZ25:AZ63" si="13">Y25-$Y$66</f>
        <v>#DIV/0!</v>
      </c>
      <c r="BA25" s="296" t="e">
        <f t="shared" ref="BA25:BA63" si="14">AZ25^2</f>
        <v>#DIV/0!</v>
      </c>
      <c r="BC25" s="242"/>
      <c r="BD25" s="242"/>
      <c r="BE25" s="242"/>
      <c r="BF25" s="242"/>
      <c r="BG25" s="242"/>
      <c r="BH25" s="242"/>
    </row>
    <row r="26" spans="1:60" ht="14.25" customHeight="1" x14ac:dyDescent="0.2">
      <c r="A26" s="73"/>
      <c r="B26" s="68"/>
      <c r="C26" s="76"/>
      <c r="D26" s="34" t="str">
        <f t="shared" si="0"/>
        <v>C</v>
      </c>
      <c r="E26" s="79"/>
      <c r="F26" s="80"/>
      <c r="G26" s="80"/>
      <c r="H26" s="81"/>
      <c r="I26" s="82"/>
      <c r="J26" s="79"/>
      <c r="K26" s="80"/>
      <c r="L26" s="80"/>
      <c r="M26" s="81"/>
      <c r="N26" s="151"/>
      <c r="O26" s="84"/>
      <c r="P26" s="81"/>
      <c r="Q26" s="79">
        <f t="shared" ref="Q26:Q63" si="15">SUM(E26:H26)</f>
        <v>0</v>
      </c>
      <c r="R26" s="85" t="str">
        <f t="shared" si="1"/>
        <v>C</v>
      </c>
      <c r="S26" s="80">
        <f t="shared" ref="S26:S63" si="16">SUM(I26:P26)</f>
        <v>0</v>
      </c>
      <c r="T26" s="86" t="str">
        <f t="shared" si="2"/>
        <v>C</v>
      </c>
      <c r="U26" s="79">
        <f>SUM(E26:H26)</f>
        <v>0</v>
      </c>
      <c r="V26" s="80">
        <f t="shared" si="4"/>
        <v>0</v>
      </c>
      <c r="W26" s="80">
        <f t="shared" si="5"/>
        <v>0</v>
      </c>
      <c r="X26" s="81">
        <f t="shared" si="6"/>
        <v>0</v>
      </c>
      <c r="Y26" s="87">
        <f t="shared" ref="Y26:Y63" si="17">Q26+S26</f>
        <v>0</v>
      </c>
      <c r="Z26" s="59">
        <f t="shared" si="7"/>
        <v>11.342207432057677</v>
      </c>
      <c r="AA26" s="246"/>
      <c r="AB26" s="27">
        <v>3</v>
      </c>
      <c r="AC26" s="236">
        <f t="shared" si="8"/>
        <v>0</v>
      </c>
      <c r="AD26" s="237">
        <f t="shared" si="9"/>
        <v>0</v>
      </c>
      <c r="AE26" s="281">
        <f t="shared" si="10"/>
        <v>11.342207432057677</v>
      </c>
      <c r="AF26" s="234"/>
      <c r="AG26" s="463" t="s">
        <v>89</v>
      </c>
      <c r="AH26" s="464"/>
      <c r="AI26" s="244"/>
      <c r="AJ26" s="247"/>
      <c r="AK26" s="247"/>
      <c r="AL26" s="247"/>
      <c r="AM26" s="247"/>
      <c r="AN26" s="248"/>
      <c r="AO26" s="3"/>
      <c r="AP26" s="3"/>
      <c r="AQ26" s="3"/>
      <c r="AR26" s="3"/>
      <c r="AW26" s="245">
        <v>3</v>
      </c>
      <c r="AX26" s="239">
        <f t="shared" si="11"/>
        <v>0</v>
      </c>
      <c r="AY26" s="30">
        <f t="shared" si="12"/>
        <v>0</v>
      </c>
      <c r="AZ26" s="240" t="e">
        <f t="shared" si="13"/>
        <v>#DIV/0!</v>
      </c>
      <c r="BA26" s="296" t="e">
        <f t="shared" si="14"/>
        <v>#DIV/0!</v>
      </c>
      <c r="BC26" s="241" t="s">
        <v>90</v>
      </c>
      <c r="BD26" s="241"/>
      <c r="BE26" s="241"/>
      <c r="BF26" s="241"/>
      <c r="BG26" s="249" t="e">
        <f>SUM(BA24:BA63)/$D$65</f>
        <v>#DIV/0!</v>
      </c>
    </row>
    <row r="27" spans="1:60" ht="14.25" customHeight="1" x14ac:dyDescent="0.2">
      <c r="A27" s="158"/>
      <c r="B27" s="159"/>
      <c r="C27" s="160"/>
      <c r="D27" s="161" t="str">
        <f t="shared" si="0"/>
        <v>C</v>
      </c>
      <c r="E27" s="162"/>
      <c r="F27" s="163"/>
      <c r="G27" s="163"/>
      <c r="H27" s="164"/>
      <c r="I27" s="165"/>
      <c r="J27" s="162"/>
      <c r="K27" s="163"/>
      <c r="L27" s="163"/>
      <c r="M27" s="164"/>
      <c r="N27" s="208"/>
      <c r="O27" s="167"/>
      <c r="P27" s="164"/>
      <c r="Q27" s="162">
        <f t="shared" si="15"/>
        <v>0</v>
      </c>
      <c r="R27" s="168" t="str">
        <f t="shared" si="1"/>
        <v>C</v>
      </c>
      <c r="S27" s="163">
        <f t="shared" si="16"/>
        <v>0</v>
      </c>
      <c r="T27" s="169" t="str">
        <f t="shared" si="2"/>
        <v>C</v>
      </c>
      <c r="U27" s="162">
        <f t="shared" si="3"/>
        <v>0</v>
      </c>
      <c r="V27" s="163">
        <f t="shared" si="4"/>
        <v>0</v>
      </c>
      <c r="W27" s="163">
        <f t="shared" si="5"/>
        <v>0</v>
      </c>
      <c r="X27" s="164">
        <f t="shared" si="6"/>
        <v>0</v>
      </c>
      <c r="Y27" s="170">
        <f t="shared" si="17"/>
        <v>0</v>
      </c>
      <c r="Z27" s="209">
        <f t="shared" si="7"/>
        <v>11.342207432057677</v>
      </c>
      <c r="AA27" s="246"/>
      <c r="AB27" s="27">
        <v>4</v>
      </c>
      <c r="AC27" s="236">
        <f t="shared" si="8"/>
        <v>0</v>
      </c>
      <c r="AD27" s="237">
        <f t="shared" si="9"/>
        <v>0</v>
      </c>
      <c r="AE27" s="281">
        <f t="shared" si="10"/>
        <v>11.342207432057677</v>
      </c>
      <c r="AF27" s="234"/>
      <c r="AG27" s="250"/>
      <c r="AH27" s="250"/>
      <c r="AI27" s="250"/>
      <c r="AJ27" s="250"/>
      <c r="AK27" s="250"/>
      <c r="AL27" s="250"/>
      <c r="AW27" s="245">
        <v>4</v>
      </c>
      <c r="AX27" s="239">
        <f t="shared" si="11"/>
        <v>0</v>
      </c>
      <c r="AY27" s="30">
        <f t="shared" si="12"/>
        <v>0</v>
      </c>
      <c r="AZ27" s="240" t="e">
        <f t="shared" si="13"/>
        <v>#DIV/0!</v>
      </c>
      <c r="BA27" s="296" t="e">
        <f t="shared" si="14"/>
        <v>#DIV/0!</v>
      </c>
      <c r="BC27" s="242"/>
      <c r="BD27" s="242"/>
      <c r="BE27" s="242"/>
      <c r="BF27" s="242"/>
      <c r="BG27" s="242"/>
      <c r="BH27" s="242"/>
    </row>
    <row r="28" spans="1:60" ht="14.25" customHeight="1" x14ac:dyDescent="0.2">
      <c r="A28" s="73"/>
      <c r="B28" s="68"/>
      <c r="C28" s="76"/>
      <c r="D28" s="34" t="str">
        <f t="shared" si="0"/>
        <v>C</v>
      </c>
      <c r="E28" s="79"/>
      <c r="F28" s="80"/>
      <c r="G28" s="80"/>
      <c r="H28" s="81"/>
      <c r="I28" s="82"/>
      <c r="J28" s="79"/>
      <c r="K28" s="80"/>
      <c r="L28" s="80"/>
      <c r="M28" s="81"/>
      <c r="N28" s="151"/>
      <c r="O28" s="84"/>
      <c r="P28" s="81"/>
      <c r="Q28" s="79">
        <f t="shared" si="15"/>
        <v>0</v>
      </c>
      <c r="R28" s="85" t="str">
        <f t="shared" si="1"/>
        <v>C</v>
      </c>
      <c r="S28" s="80">
        <f t="shared" si="16"/>
        <v>0</v>
      </c>
      <c r="T28" s="86" t="str">
        <f t="shared" si="2"/>
        <v>C</v>
      </c>
      <c r="U28" s="79">
        <f t="shared" si="3"/>
        <v>0</v>
      </c>
      <c r="V28" s="80">
        <f t="shared" si="4"/>
        <v>0</v>
      </c>
      <c r="W28" s="80">
        <f t="shared" si="5"/>
        <v>0</v>
      </c>
      <c r="X28" s="81">
        <f t="shared" si="6"/>
        <v>0</v>
      </c>
      <c r="Y28" s="87">
        <f t="shared" si="17"/>
        <v>0</v>
      </c>
      <c r="Z28" s="59">
        <f t="shared" si="7"/>
        <v>11.342207432057677</v>
      </c>
      <c r="AA28" s="246"/>
      <c r="AB28" s="27">
        <v>5</v>
      </c>
      <c r="AC28" s="236">
        <f t="shared" si="8"/>
        <v>0</v>
      </c>
      <c r="AD28" s="237">
        <f t="shared" si="9"/>
        <v>0</v>
      </c>
      <c r="AE28" s="281">
        <f t="shared" si="10"/>
        <v>11.342207432057677</v>
      </c>
      <c r="AF28" s="234"/>
      <c r="AG28" s="251" t="s">
        <v>91</v>
      </c>
      <c r="AH28" s="250"/>
      <c r="AI28" s="250">
        <v>5</v>
      </c>
      <c r="AJ28" s="427" t="s">
        <v>92</v>
      </c>
      <c r="AK28" s="427"/>
      <c r="AL28" s="250"/>
      <c r="AM28" s="54">
        <v>55</v>
      </c>
      <c r="AN28" s="465" t="s">
        <v>93</v>
      </c>
      <c r="AO28" s="465"/>
      <c r="AW28" s="245">
        <v>5</v>
      </c>
      <c r="AX28" s="239">
        <f t="shared" si="11"/>
        <v>0</v>
      </c>
      <c r="AY28" s="30">
        <f t="shared" si="12"/>
        <v>0</v>
      </c>
      <c r="AZ28" s="240" t="e">
        <f t="shared" si="13"/>
        <v>#DIV/0!</v>
      </c>
      <c r="BA28" s="296" t="e">
        <f t="shared" si="14"/>
        <v>#DIV/0!</v>
      </c>
      <c r="BC28" s="241" t="s">
        <v>94</v>
      </c>
      <c r="BD28" s="241"/>
      <c r="BE28" s="241"/>
      <c r="BF28" s="241"/>
      <c r="BG28" s="241"/>
      <c r="BH28" s="328" t="e">
        <f>BG26^(1/2)</f>
        <v>#DIV/0!</v>
      </c>
    </row>
    <row r="29" spans="1:60" ht="14.25" customHeight="1" x14ac:dyDescent="0.2">
      <c r="A29" s="158"/>
      <c r="B29" s="159"/>
      <c r="C29" s="160"/>
      <c r="D29" s="161" t="str">
        <f t="shared" si="0"/>
        <v>C</v>
      </c>
      <c r="E29" s="162"/>
      <c r="F29" s="163"/>
      <c r="G29" s="163"/>
      <c r="H29" s="164"/>
      <c r="I29" s="165"/>
      <c r="J29" s="162"/>
      <c r="K29" s="163"/>
      <c r="L29" s="163"/>
      <c r="M29" s="164"/>
      <c r="N29" s="208"/>
      <c r="O29" s="167"/>
      <c r="P29" s="164"/>
      <c r="Q29" s="162">
        <f t="shared" si="15"/>
        <v>0</v>
      </c>
      <c r="R29" s="168" t="str">
        <f t="shared" si="1"/>
        <v>C</v>
      </c>
      <c r="S29" s="163">
        <f t="shared" si="16"/>
        <v>0</v>
      </c>
      <c r="T29" s="169" t="str">
        <f t="shared" si="2"/>
        <v>C</v>
      </c>
      <c r="U29" s="162">
        <f t="shared" si="3"/>
        <v>0</v>
      </c>
      <c r="V29" s="163">
        <f t="shared" si="4"/>
        <v>0</v>
      </c>
      <c r="W29" s="163">
        <f t="shared" si="5"/>
        <v>0</v>
      </c>
      <c r="X29" s="164">
        <f t="shared" si="6"/>
        <v>0</v>
      </c>
      <c r="Y29" s="170">
        <f t="shared" si="17"/>
        <v>0</v>
      </c>
      <c r="Z29" s="209">
        <f t="shared" si="7"/>
        <v>11.342207432057677</v>
      </c>
      <c r="AA29" s="246"/>
      <c r="AB29" s="27">
        <v>6</v>
      </c>
      <c r="AC29" s="236">
        <f t="shared" si="8"/>
        <v>0</v>
      </c>
      <c r="AD29" s="237">
        <f t="shared" si="9"/>
        <v>0</v>
      </c>
      <c r="AE29" s="281">
        <f t="shared" si="10"/>
        <v>11.342207432057677</v>
      </c>
      <c r="AF29" s="234"/>
      <c r="AG29" s="250"/>
      <c r="AH29" s="250"/>
      <c r="AI29" s="250">
        <v>15</v>
      </c>
      <c r="AJ29" s="427" t="s">
        <v>95</v>
      </c>
      <c r="AK29" s="427"/>
      <c r="AL29" s="250"/>
      <c r="AM29" s="54">
        <v>65</v>
      </c>
      <c r="AN29" s="428" t="s">
        <v>96</v>
      </c>
      <c r="AO29" s="428"/>
      <c r="AW29" s="245">
        <v>6</v>
      </c>
      <c r="AX29" s="239">
        <f t="shared" si="11"/>
        <v>0</v>
      </c>
      <c r="AY29" s="30">
        <f t="shared" si="12"/>
        <v>0</v>
      </c>
      <c r="AZ29" s="240" t="e">
        <f t="shared" si="13"/>
        <v>#DIV/0!</v>
      </c>
      <c r="BA29" s="296" t="e">
        <f t="shared" si="14"/>
        <v>#DIV/0!</v>
      </c>
    </row>
    <row r="30" spans="1:60" ht="14.25" customHeight="1" x14ac:dyDescent="0.2">
      <c r="A30" s="73"/>
      <c r="B30" s="68"/>
      <c r="C30" s="76"/>
      <c r="D30" s="34" t="str">
        <f t="shared" si="0"/>
        <v>C</v>
      </c>
      <c r="E30" s="79"/>
      <c r="F30" s="80"/>
      <c r="G30" s="80"/>
      <c r="H30" s="81"/>
      <c r="I30" s="82"/>
      <c r="J30" s="79"/>
      <c r="K30" s="80"/>
      <c r="L30" s="80"/>
      <c r="M30" s="81"/>
      <c r="N30" s="151"/>
      <c r="O30" s="84"/>
      <c r="P30" s="81"/>
      <c r="Q30" s="79">
        <f t="shared" si="15"/>
        <v>0</v>
      </c>
      <c r="R30" s="85" t="str">
        <f t="shared" si="1"/>
        <v>C</v>
      </c>
      <c r="S30" s="80">
        <f t="shared" si="16"/>
        <v>0</v>
      </c>
      <c r="T30" s="86" t="str">
        <f t="shared" si="2"/>
        <v>C</v>
      </c>
      <c r="U30" s="79">
        <f t="shared" si="3"/>
        <v>0</v>
      </c>
      <c r="V30" s="80">
        <f t="shared" si="4"/>
        <v>0</v>
      </c>
      <c r="W30" s="80">
        <f t="shared" si="5"/>
        <v>0</v>
      </c>
      <c r="X30" s="81">
        <f t="shared" si="6"/>
        <v>0</v>
      </c>
      <c r="Y30" s="87">
        <f t="shared" si="17"/>
        <v>0</v>
      </c>
      <c r="Z30" s="59">
        <f t="shared" si="7"/>
        <v>11.342207432057677</v>
      </c>
      <c r="AA30" s="246"/>
      <c r="AB30" s="27">
        <v>7</v>
      </c>
      <c r="AC30" s="236">
        <f t="shared" si="8"/>
        <v>0</v>
      </c>
      <c r="AD30" s="237">
        <f t="shared" si="9"/>
        <v>0</v>
      </c>
      <c r="AE30" s="281">
        <f t="shared" si="10"/>
        <v>11.342207432057677</v>
      </c>
      <c r="AF30" s="234"/>
      <c r="AG30" s="250"/>
      <c r="AH30" s="250"/>
      <c r="AI30" s="250">
        <v>25</v>
      </c>
      <c r="AJ30" s="427" t="s">
        <v>97</v>
      </c>
      <c r="AK30" s="427"/>
      <c r="AL30" s="250"/>
      <c r="AM30" s="54">
        <v>75</v>
      </c>
      <c r="AN30" s="428" t="s">
        <v>98</v>
      </c>
      <c r="AO30" s="428"/>
      <c r="AW30" s="245">
        <v>7</v>
      </c>
      <c r="AX30" s="239">
        <f t="shared" si="11"/>
        <v>0</v>
      </c>
      <c r="AY30" s="30">
        <f t="shared" si="12"/>
        <v>0</v>
      </c>
      <c r="AZ30" s="240" t="e">
        <f t="shared" si="13"/>
        <v>#DIV/0!</v>
      </c>
      <c r="BA30" s="296" t="e">
        <f t="shared" si="14"/>
        <v>#DIV/0!</v>
      </c>
      <c r="BD30" s="252" t="s">
        <v>99</v>
      </c>
      <c r="BE30" s="253" t="s">
        <v>100</v>
      </c>
      <c r="BF30" s="254" t="s">
        <v>101</v>
      </c>
    </row>
    <row r="31" spans="1:60" ht="14.25" customHeight="1" x14ac:dyDescent="0.2">
      <c r="A31" s="158"/>
      <c r="B31" s="159"/>
      <c r="C31" s="160"/>
      <c r="D31" s="161" t="str">
        <f t="shared" si="0"/>
        <v>C</v>
      </c>
      <c r="E31" s="162"/>
      <c r="F31" s="163"/>
      <c r="G31" s="163"/>
      <c r="H31" s="164"/>
      <c r="I31" s="165"/>
      <c r="J31" s="162"/>
      <c r="K31" s="163"/>
      <c r="L31" s="163"/>
      <c r="M31" s="164"/>
      <c r="N31" s="208"/>
      <c r="O31" s="167"/>
      <c r="P31" s="164"/>
      <c r="Q31" s="162">
        <f t="shared" si="15"/>
        <v>0</v>
      </c>
      <c r="R31" s="168" t="str">
        <f t="shared" si="1"/>
        <v>C</v>
      </c>
      <c r="S31" s="163">
        <f t="shared" si="16"/>
        <v>0</v>
      </c>
      <c r="T31" s="169" t="str">
        <f t="shared" si="2"/>
        <v>C</v>
      </c>
      <c r="U31" s="162">
        <f t="shared" si="3"/>
        <v>0</v>
      </c>
      <c r="V31" s="163">
        <f t="shared" si="4"/>
        <v>0</v>
      </c>
      <c r="W31" s="163">
        <f t="shared" si="5"/>
        <v>0</v>
      </c>
      <c r="X31" s="164">
        <f t="shared" si="6"/>
        <v>0</v>
      </c>
      <c r="Y31" s="170">
        <f t="shared" si="17"/>
        <v>0</v>
      </c>
      <c r="Z31" s="209">
        <f t="shared" si="7"/>
        <v>11.342207432057677</v>
      </c>
      <c r="AA31" s="246"/>
      <c r="AB31" s="27">
        <v>8</v>
      </c>
      <c r="AC31" s="236">
        <f t="shared" si="8"/>
        <v>0</v>
      </c>
      <c r="AD31" s="237">
        <f t="shared" si="9"/>
        <v>0</v>
      </c>
      <c r="AE31" s="281">
        <f t="shared" si="10"/>
        <v>11.342207432057677</v>
      </c>
      <c r="AF31" s="234"/>
      <c r="AG31" s="250"/>
      <c r="AH31" s="255"/>
      <c r="AI31" s="250">
        <v>35</v>
      </c>
      <c r="AJ31" s="427" t="s">
        <v>102</v>
      </c>
      <c r="AK31" s="427"/>
      <c r="AL31" s="250"/>
      <c r="AM31" s="54">
        <v>85</v>
      </c>
      <c r="AN31" s="428" t="s">
        <v>103</v>
      </c>
      <c r="AO31" s="454"/>
      <c r="AW31" s="245">
        <v>8</v>
      </c>
      <c r="AX31" s="239">
        <f t="shared" si="11"/>
        <v>0</v>
      </c>
      <c r="AY31" s="30">
        <f t="shared" si="12"/>
        <v>0</v>
      </c>
      <c r="AZ31" s="240" t="e">
        <f t="shared" si="13"/>
        <v>#DIV/0!</v>
      </c>
      <c r="BA31" s="296" t="e">
        <f t="shared" si="14"/>
        <v>#DIV/0!</v>
      </c>
    </row>
    <row r="32" spans="1:60" ht="14.25" customHeight="1" x14ac:dyDescent="0.2">
      <c r="A32" s="73"/>
      <c r="B32" s="68"/>
      <c r="C32" s="76"/>
      <c r="D32" s="34" t="str">
        <f t="shared" si="0"/>
        <v>C</v>
      </c>
      <c r="E32" s="79"/>
      <c r="F32" s="80"/>
      <c r="G32" s="80"/>
      <c r="H32" s="81"/>
      <c r="I32" s="82"/>
      <c r="J32" s="79"/>
      <c r="K32" s="80"/>
      <c r="L32" s="80"/>
      <c r="M32" s="81"/>
      <c r="N32" s="151"/>
      <c r="O32" s="84"/>
      <c r="P32" s="81"/>
      <c r="Q32" s="79">
        <f t="shared" si="15"/>
        <v>0</v>
      </c>
      <c r="R32" s="85" t="str">
        <f t="shared" si="1"/>
        <v>C</v>
      </c>
      <c r="S32" s="80">
        <f t="shared" si="16"/>
        <v>0</v>
      </c>
      <c r="T32" s="86" t="str">
        <f t="shared" si="2"/>
        <v>C</v>
      </c>
      <c r="U32" s="79">
        <f t="shared" si="3"/>
        <v>0</v>
      </c>
      <c r="V32" s="80">
        <f t="shared" si="4"/>
        <v>0</v>
      </c>
      <c r="W32" s="80">
        <f t="shared" si="5"/>
        <v>0</v>
      </c>
      <c r="X32" s="81">
        <f t="shared" si="6"/>
        <v>0</v>
      </c>
      <c r="Y32" s="87">
        <f t="shared" si="17"/>
        <v>0</v>
      </c>
      <c r="Z32" s="59">
        <f t="shared" si="7"/>
        <v>11.342207432057677</v>
      </c>
      <c r="AA32" s="246"/>
      <c r="AB32" s="27">
        <v>9</v>
      </c>
      <c r="AC32" s="236">
        <f t="shared" si="8"/>
        <v>0</v>
      </c>
      <c r="AD32" s="237">
        <f t="shared" si="9"/>
        <v>0</v>
      </c>
      <c r="AE32" s="281">
        <f t="shared" si="10"/>
        <v>11.342207432057677</v>
      </c>
      <c r="AF32" s="234"/>
      <c r="AG32" s="250"/>
      <c r="AH32" s="250"/>
      <c r="AI32" s="250">
        <v>45</v>
      </c>
      <c r="AJ32" s="455" t="s">
        <v>104</v>
      </c>
      <c r="AK32" s="455"/>
      <c r="AL32" s="250"/>
      <c r="AM32" s="54">
        <v>95</v>
      </c>
      <c r="AN32" s="456" t="s">
        <v>105</v>
      </c>
      <c r="AO32" s="456"/>
      <c r="AP32" s="456"/>
      <c r="AQ32" s="456"/>
      <c r="AW32" s="245">
        <v>9</v>
      </c>
      <c r="AX32" s="239">
        <f t="shared" si="11"/>
        <v>0</v>
      </c>
      <c r="AY32" s="30">
        <f t="shared" si="12"/>
        <v>0</v>
      </c>
      <c r="AZ32" s="240" t="e">
        <f t="shared" si="13"/>
        <v>#DIV/0!</v>
      </c>
      <c r="BA32" s="296" t="e">
        <f t="shared" si="14"/>
        <v>#DIV/0!</v>
      </c>
    </row>
    <row r="33" spans="1:62" ht="14.25" customHeight="1" x14ac:dyDescent="0.2">
      <c r="A33" s="158"/>
      <c r="B33" s="159"/>
      <c r="C33" s="160"/>
      <c r="D33" s="161" t="str">
        <f t="shared" si="0"/>
        <v>C</v>
      </c>
      <c r="E33" s="162"/>
      <c r="F33" s="163"/>
      <c r="G33" s="163"/>
      <c r="H33" s="164"/>
      <c r="I33" s="165"/>
      <c r="J33" s="162"/>
      <c r="K33" s="163"/>
      <c r="L33" s="163"/>
      <c r="M33" s="164"/>
      <c r="N33" s="208"/>
      <c r="O33" s="167"/>
      <c r="P33" s="164"/>
      <c r="Q33" s="162">
        <f t="shared" si="15"/>
        <v>0</v>
      </c>
      <c r="R33" s="168" t="str">
        <f t="shared" si="1"/>
        <v>C</v>
      </c>
      <c r="S33" s="163">
        <f t="shared" si="16"/>
        <v>0</v>
      </c>
      <c r="T33" s="169" t="str">
        <f t="shared" si="2"/>
        <v>C</v>
      </c>
      <c r="U33" s="162">
        <f t="shared" si="3"/>
        <v>0</v>
      </c>
      <c r="V33" s="163">
        <f t="shared" si="4"/>
        <v>0</v>
      </c>
      <c r="W33" s="163">
        <f t="shared" si="5"/>
        <v>0</v>
      </c>
      <c r="X33" s="164">
        <f t="shared" si="6"/>
        <v>0</v>
      </c>
      <c r="Y33" s="170">
        <f t="shared" si="17"/>
        <v>0</v>
      </c>
      <c r="Z33" s="209">
        <f t="shared" si="7"/>
        <v>11.342207432057677</v>
      </c>
      <c r="AA33" s="246"/>
      <c r="AB33" s="27">
        <v>10</v>
      </c>
      <c r="AC33" s="236">
        <f t="shared" si="8"/>
        <v>0</v>
      </c>
      <c r="AD33" s="237">
        <f t="shared" si="9"/>
        <v>0</v>
      </c>
      <c r="AE33" s="281">
        <f t="shared" si="10"/>
        <v>11.342207432057677</v>
      </c>
      <c r="AF33" s="78"/>
      <c r="AW33" s="245">
        <v>10</v>
      </c>
      <c r="AX33" s="239">
        <f t="shared" si="11"/>
        <v>0</v>
      </c>
      <c r="AY33" s="30">
        <f t="shared" si="12"/>
        <v>0</v>
      </c>
      <c r="AZ33" s="240" t="e">
        <f t="shared" si="13"/>
        <v>#DIV/0!</v>
      </c>
      <c r="BA33" s="296" t="e">
        <f t="shared" si="14"/>
        <v>#DIV/0!</v>
      </c>
    </row>
    <row r="34" spans="1:62" ht="14.25" customHeight="1" x14ac:dyDescent="0.2">
      <c r="A34" s="73"/>
      <c r="B34" s="68"/>
      <c r="C34" s="76"/>
      <c r="D34" s="34" t="str">
        <f t="shared" si="0"/>
        <v>C</v>
      </c>
      <c r="E34" s="79"/>
      <c r="F34" s="80"/>
      <c r="G34" s="80"/>
      <c r="H34" s="81"/>
      <c r="I34" s="82"/>
      <c r="J34" s="79"/>
      <c r="K34" s="80"/>
      <c r="L34" s="80"/>
      <c r="M34" s="81"/>
      <c r="N34" s="151"/>
      <c r="O34" s="84"/>
      <c r="P34" s="81"/>
      <c r="Q34" s="79">
        <f t="shared" si="15"/>
        <v>0</v>
      </c>
      <c r="R34" s="85" t="str">
        <f t="shared" si="1"/>
        <v>C</v>
      </c>
      <c r="S34" s="80">
        <f t="shared" si="16"/>
        <v>0</v>
      </c>
      <c r="T34" s="86" t="str">
        <f t="shared" si="2"/>
        <v>C</v>
      </c>
      <c r="U34" s="79">
        <f t="shared" si="3"/>
        <v>0</v>
      </c>
      <c r="V34" s="80">
        <f t="shared" si="4"/>
        <v>0</v>
      </c>
      <c r="W34" s="80">
        <f t="shared" si="5"/>
        <v>0</v>
      </c>
      <c r="X34" s="81">
        <f t="shared" si="6"/>
        <v>0</v>
      </c>
      <c r="Y34" s="87">
        <f t="shared" si="17"/>
        <v>0</v>
      </c>
      <c r="Z34" s="59">
        <f t="shared" si="7"/>
        <v>11.342207432057677</v>
      </c>
      <c r="AA34" s="246"/>
      <c r="AB34" s="27">
        <v>11</v>
      </c>
      <c r="AC34" s="236">
        <f t="shared" si="8"/>
        <v>0</v>
      </c>
      <c r="AD34" s="237">
        <f t="shared" si="9"/>
        <v>0</v>
      </c>
      <c r="AE34" s="281">
        <f t="shared" si="10"/>
        <v>11.342207432057677</v>
      </c>
      <c r="AF34" s="78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W34" s="238">
        <v>11</v>
      </c>
      <c r="AX34" s="239">
        <f t="shared" si="11"/>
        <v>0</v>
      </c>
      <c r="AY34" s="30">
        <f t="shared" si="12"/>
        <v>0</v>
      </c>
      <c r="AZ34" s="240" t="e">
        <f t="shared" si="13"/>
        <v>#DIV/0!</v>
      </c>
      <c r="BA34" s="296" t="e">
        <f t="shared" si="14"/>
        <v>#DIV/0!</v>
      </c>
    </row>
    <row r="35" spans="1:62" ht="14.25" customHeight="1" x14ac:dyDescent="0.2">
      <c r="A35" s="158"/>
      <c r="B35" s="159"/>
      <c r="C35" s="160"/>
      <c r="D35" s="161" t="str">
        <f t="shared" si="0"/>
        <v>C</v>
      </c>
      <c r="E35" s="162"/>
      <c r="F35" s="163"/>
      <c r="G35" s="163"/>
      <c r="H35" s="164"/>
      <c r="I35" s="165"/>
      <c r="J35" s="162"/>
      <c r="K35" s="163"/>
      <c r="L35" s="163"/>
      <c r="M35" s="164"/>
      <c r="N35" s="208"/>
      <c r="O35" s="167"/>
      <c r="P35" s="164"/>
      <c r="Q35" s="162">
        <f t="shared" si="15"/>
        <v>0</v>
      </c>
      <c r="R35" s="168" t="str">
        <f t="shared" si="1"/>
        <v>C</v>
      </c>
      <c r="S35" s="163">
        <f t="shared" si="16"/>
        <v>0</v>
      </c>
      <c r="T35" s="169" t="str">
        <f t="shared" si="2"/>
        <v>C</v>
      </c>
      <c r="U35" s="162">
        <f t="shared" si="3"/>
        <v>0</v>
      </c>
      <c r="V35" s="163">
        <f t="shared" si="4"/>
        <v>0</v>
      </c>
      <c r="W35" s="163">
        <f t="shared" si="5"/>
        <v>0</v>
      </c>
      <c r="X35" s="164">
        <f t="shared" si="6"/>
        <v>0</v>
      </c>
      <c r="Y35" s="170">
        <f t="shared" si="17"/>
        <v>0</v>
      </c>
      <c r="Z35" s="209">
        <f t="shared" si="7"/>
        <v>11.342207432057677</v>
      </c>
      <c r="AA35" s="246"/>
      <c r="AB35" s="27">
        <v>12</v>
      </c>
      <c r="AC35" s="236">
        <f t="shared" si="8"/>
        <v>0</v>
      </c>
      <c r="AD35" s="237">
        <f t="shared" si="9"/>
        <v>0</v>
      </c>
      <c r="AE35" s="281">
        <f t="shared" si="10"/>
        <v>11.342207432057677</v>
      </c>
      <c r="AF35" s="78"/>
      <c r="AG35" s="457" t="s">
        <v>106</v>
      </c>
      <c r="AH35" s="457"/>
      <c r="AI35" s="457"/>
      <c r="AJ35" s="67"/>
      <c r="AK35" s="67"/>
      <c r="AL35" s="67"/>
      <c r="AM35" s="67"/>
      <c r="AN35" s="67"/>
      <c r="AO35" s="67"/>
      <c r="AP35" s="67"/>
      <c r="AQ35" s="67"/>
      <c r="AW35" s="245">
        <v>12</v>
      </c>
      <c r="AX35" s="239">
        <f t="shared" si="11"/>
        <v>0</v>
      </c>
      <c r="AY35" s="30">
        <f t="shared" si="12"/>
        <v>0</v>
      </c>
      <c r="AZ35" s="240" t="e">
        <f t="shared" si="13"/>
        <v>#DIV/0!</v>
      </c>
      <c r="BA35" s="296" t="e">
        <f t="shared" si="14"/>
        <v>#DIV/0!</v>
      </c>
      <c r="BC35" s="256" t="s">
        <v>107</v>
      </c>
    </row>
    <row r="36" spans="1:62" ht="14.25" customHeight="1" x14ac:dyDescent="0.2">
      <c r="A36" s="73"/>
      <c r="B36" s="68"/>
      <c r="C36" s="76"/>
      <c r="D36" s="34" t="str">
        <f t="shared" si="0"/>
        <v>C</v>
      </c>
      <c r="E36" s="79"/>
      <c r="F36" s="80"/>
      <c r="G36" s="80"/>
      <c r="H36" s="81"/>
      <c r="I36" s="82"/>
      <c r="J36" s="79"/>
      <c r="K36" s="80"/>
      <c r="L36" s="80"/>
      <c r="M36" s="81"/>
      <c r="N36" s="151"/>
      <c r="O36" s="84"/>
      <c r="P36" s="81"/>
      <c r="Q36" s="79">
        <f t="shared" si="15"/>
        <v>0</v>
      </c>
      <c r="R36" s="85" t="str">
        <f t="shared" si="1"/>
        <v>C</v>
      </c>
      <c r="S36" s="80">
        <f t="shared" si="16"/>
        <v>0</v>
      </c>
      <c r="T36" s="86" t="str">
        <f t="shared" si="2"/>
        <v>C</v>
      </c>
      <c r="U36" s="79">
        <f t="shared" si="3"/>
        <v>0</v>
      </c>
      <c r="V36" s="80">
        <f t="shared" si="4"/>
        <v>0</v>
      </c>
      <c r="W36" s="80">
        <f t="shared" si="5"/>
        <v>0</v>
      </c>
      <c r="X36" s="81">
        <f t="shared" si="6"/>
        <v>0</v>
      </c>
      <c r="Y36" s="87">
        <f t="shared" si="17"/>
        <v>0</v>
      </c>
      <c r="Z36" s="59">
        <f t="shared" si="7"/>
        <v>11.342207432057677</v>
      </c>
      <c r="AA36" s="246"/>
      <c r="AB36" s="27">
        <v>13</v>
      </c>
      <c r="AC36" s="236">
        <f t="shared" si="8"/>
        <v>0</v>
      </c>
      <c r="AD36" s="237">
        <f t="shared" si="9"/>
        <v>0</v>
      </c>
      <c r="AE36" s="281">
        <f t="shared" si="10"/>
        <v>11.342207432057677</v>
      </c>
      <c r="AF36" s="78"/>
      <c r="AG36" s="25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W36" s="245">
        <v>13</v>
      </c>
      <c r="AX36" s="239">
        <f t="shared" si="11"/>
        <v>0</v>
      </c>
      <c r="AY36" s="30">
        <f t="shared" si="12"/>
        <v>0</v>
      </c>
      <c r="AZ36" s="240" t="e">
        <f t="shared" si="13"/>
        <v>#DIV/0!</v>
      </c>
      <c r="BA36" s="296" t="e">
        <f t="shared" si="14"/>
        <v>#DIV/0!</v>
      </c>
      <c r="BC36" s="251" t="s">
        <v>108</v>
      </c>
    </row>
    <row r="37" spans="1:62" ht="14.25" customHeight="1" x14ac:dyDescent="0.2">
      <c r="A37" s="158"/>
      <c r="B37" s="159"/>
      <c r="C37" s="160"/>
      <c r="D37" s="161" t="str">
        <f t="shared" si="0"/>
        <v>C</v>
      </c>
      <c r="E37" s="162"/>
      <c r="F37" s="163"/>
      <c r="G37" s="163"/>
      <c r="H37" s="164"/>
      <c r="I37" s="165"/>
      <c r="J37" s="162"/>
      <c r="K37" s="163"/>
      <c r="L37" s="163"/>
      <c r="M37" s="164"/>
      <c r="N37" s="208"/>
      <c r="O37" s="167"/>
      <c r="P37" s="164"/>
      <c r="Q37" s="162">
        <f t="shared" si="15"/>
        <v>0</v>
      </c>
      <c r="R37" s="168" t="str">
        <f t="shared" si="1"/>
        <v>C</v>
      </c>
      <c r="S37" s="163">
        <f t="shared" si="16"/>
        <v>0</v>
      </c>
      <c r="T37" s="169" t="str">
        <f t="shared" si="2"/>
        <v>C</v>
      </c>
      <c r="U37" s="162">
        <f t="shared" si="3"/>
        <v>0</v>
      </c>
      <c r="V37" s="163">
        <f t="shared" si="4"/>
        <v>0</v>
      </c>
      <c r="W37" s="163">
        <f t="shared" si="5"/>
        <v>0</v>
      </c>
      <c r="X37" s="164">
        <f t="shared" si="6"/>
        <v>0</v>
      </c>
      <c r="Y37" s="170">
        <f t="shared" si="17"/>
        <v>0</v>
      </c>
      <c r="Z37" s="209">
        <f t="shared" si="7"/>
        <v>11.342207432057677</v>
      </c>
      <c r="AA37" s="246"/>
      <c r="AB37" s="27">
        <v>14</v>
      </c>
      <c r="AC37" s="236">
        <f t="shared" si="8"/>
        <v>0</v>
      </c>
      <c r="AD37" s="237">
        <f t="shared" si="9"/>
        <v>0</v>
      </c>
      <c r="AE37" s="281">
        <f t="shared" si="10"/>
        <v>11.342207432057677</v>
      </c>
      <c r="AF37" s="78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W37" s="245">
        <v>14</v>
      </c>
      <c r="AX37" s="239">
        <f t="shared" si="11"/>
        <v>0</v>
      </c>
      <c r="AY37" s="30">
        <f t="shared" si="12"/>
        <v>0</v>
      </c>
      <c r="AZ37" s="240" t="e">
        <f t="shared" si="13"/>
        <v>#DIV/0!</v>
      </c>
      <c r="BA37" s="296" t="e">
        <f t="shared" si="14"/>
        <v>#DIV/0!</v>
      </c>
    </row>
    <row r="38" spans="1:62" ht="14.25" customHeight="1" x14ac:dyDescent="0.2">
      <c r="A38" s="73"/>
      <c r="B38" s="68"/>
      <c r="C38" s="76"/>
      <c r="D38" s="34" t="str">
        <f t="shared" si="0"/>
        <v>C</v>
      </c>
      <c r="E38" s="79"/>
      <c r="F38" s="80"/>
      <c r="G38" s="80"/>
      <c r="H38" s="81"/>
      <c r="I38" s="82"/>
      <c r="J38" s="79"/>
      <c r="K38" s="80"/>
      <c r="L38" s="80"/>
      <c r="M38" s="81"/>
      <c r="N38" s="151"/>
      <c r="O38" s="84"/>
      <c r="P38" s="81"/>
      <c r="Q38" s="79">
        <f t="shared" si="15"/>
        <v>0</v>
      </c>
      <c r="R38" s="85" t="str">
        <f t="shared" si="1"/>
        <v>C</v>
      </c>
      <c r="S38" s="80">
        <f t="shared" si="16"/>
        <v>0</v>
      </c>
      <c r="T38" s="86" t="str">
        <f t="shared" si="2"/>
        <v>C</v>
      </c>
      <c r="U38" s="79">
        <f t="shared" si="3"/>
        <v>0</v>
      </c>
      <c r="V38" s="80">
        <f t="shared" si="4"/>
        <v>0</v>
      </c>
      <c r="W38" s="80">
        <f t="shared" si="5"/>
        <v>0</v>
      </c>
      <c r="X38" s="81">
        <f t="shared" si="6"/>
        <v>0</v>
      </c>
      <c r="Y38" s="87">
        <f t="shared" si="17"/>
        <v>0</v>
      </c>
      <c r="Z38" s="59">
        <f t="shared" si="7"/>
        <v>11.342207432057677</v>
      </c>
      <c r="AA38" s="246"/>
      <c r="AB38" s="27">
        <v>15</v>
      </c>
      <c r="AC38" s="236">
        <f t="shared" si="8"/>
        <v>0</v>
      </c>
      <c r="AD38" s="237">
        <f t="shared" si="9"/>
        <v>0</v>
      </c>
      <c r="AE38" s="281">
        <f t="shared" si="10"/>
        <v>11.342207432057677</v>
      </c>
      <c r="AF38" s="78"/>
      <c r="AW38" s="245">
        <v>15</v>
      </c>
      <c r="AX38" s="239">
        <f t="shared" si="11"/>
        <v>0</v>
      </c>
      <c r="AY38" s="30">
        <f t="shared" si="12"/>
        <v>0</v>
      </c>
      <c r="AZ38" s="240" t="e">
        <f t="shared" si="13"/>
        <v>#DIV/0!</v>
      </c>
      <c r="BA38" s="296" t="e">
        <f t="shared" si="14"/>
        <v>#DIV/0!</v>
      </c>
    </row>
    <row r="39" spans="1:62" ht="14.25" customHeight="1" x14ac:dyDescent="0.2">
      <c r="A39" s="158"/>
      <c r="B39" s="159"/>
      <c r="C39" s="160"/>
      <c r="D39" s="161" t="str">
        <f t="shared" si="0"/>
        <v>C</v>
      </c>
      <c r="E39" s="162"/>
      <c r="F39" s="163"/>
      <c r="G39" s="163"/>
      <c r="H39" s="164"/>
      <c r="I39" s="165"/>
      <c r="J39" s="162"/>
      <c r="K39" s="163"/>
      <c r="L39" s="163"/>
      <c r="M39" s="164"/>
      <c r="N39" s="208"/>
      <c r="O39" s="167"/>
      <c r="P39" s="164"/>
      <c r="Q39" s="162">
        <f t="shared" si="15"/>
        <v>0</v>
      </c>
      <c r="R39" s="168" t="str">
        <f t="shared" si="1"/>
        <v>C</v>
      </c>
      <c r="S39" s="163">
        <f t="shared" si="16"/>
        <v>0</v>
      </c>
      <c r="T39" s="169" t="str">
        <f t="shared" si="2"/>
        <v>C</v>
      </c>
      <c r="U39" s="162">
        <f t="shared" si="3"/>
        <v>0</v>
      </c>
      <c r="V39" s="163">
        <f t="shared" si="4"/>
        <v>0</v>
      </c>
      <c r="W39" s="163">
        <f t="shared" si="5"/>
        <v>0</v>
      </c>
      <c r="X39" s="164">
        <f t="shared" si="6"/>
        <v>0</v>
      </c>
      <c r="Y39" s="170">
        <f t="shared" si="17"/>
        <v>0</v>
      </c>
      <c r="Z39" s="209">
        <f t="shared" si="7"/>
        <v>11.342207432057677</v>
      </c>
      <c r="AA39" s="246"/>
      <c r="AB39" s="27">
        <v>16</v>
      </c>
      <c r="AC39" s="236">
        <f t="shared" si="8"/>
        <v>0</v>
      </c>
      <c r="AD39" s="237">
        <f t="shared" si="9"/>
        <v>0</v>
      </c>
      <c r="AE39" s="281">
        <f t="shared" si="10"/>
        <v>11.342207432057677</v>
      </c>
      <c r="AF39" s="78"/>
      <c r="AJ39" s="233"/>
      <c r="AW39" s="245">
        <v>16</v>
      </c>
      <c r="AX39" s="239">
        <f t="shared" si="11"/>
        <v>0</v>
      </c>
      <c r="AY39" s="30">
        <f t="shared" si="12"/>
        <v>0</v>
      </c>
      <c r="AZ39" s="240" t="e">
        <f t="shared" si="13"/>
        <v>#DIV/0!</v>
      </c>
      <c r="BA39" s="296" t="e">
        <f t="shared" si="14"/>
        <v>#DIV/0!</v>
      </c>
    </row>
    <row r="40" spans="1:62" ht="14.25" customHeight="1" x14ac:dyDescent="0.2">
      <c r="A40" s="73"/>
      <c r="B40" s="68"/>
      <c r="C40" s="76"/>
      <c r="D40" s="34" t="str">
        <f t="shared" si="0"/>
        <v>C</v>
      </c>
      <c r="E40" s="79"/>
      <c r="F40" s="80"/>
      <c r="G40" s="80"/>
      <c r="H40" s="81"/>
      <c r="I40" s="82"/>
      <c r="J40" s="79"/>
      <c r="K40" s="80"/>
      <c r="L40" s="80"/>
      <c r="M40" s="81"/>
      <c r="N40" s="151"/>
      <c r="O40" s="84"/>
      <c r="P40" s="81"/>
      <c r="Q40" s="79">
        <f t="shared" si="15"/>
        <v>0</v>
      </c>
      <c r="R40" s="85" t="str">
        <f t="shared" si="1"/>
        <v>C</v>
      </c>
      <c r="S40" s="80">
        <f t="shared" si="16"/>
        <v>0</v>
      </c>
      <c r="T40" s="86" t="str">
        <f t="shared" si="2"/>
        <v>C</v>
      </c>
      <c r="U40" s="79">
        <f t="shared" si="3"/>
        <v>0</v>
      </c>
      <c r="V40" s="80">
        <f t="shared" si="4"/>
        <v>0</v>
      </c>
      <c r="W40" s="80">
        <f t="shared" si="5"/>
        <v>0</v>
      </c>
      <c r="X40" s="81">
        <f t="shared" si="6"/>
        <v>0</v>
      </c>
      <c r="Y40" s="87">
        <f t="shared" si="17"/>
        <v>0</v>
      </c>
      <c r="Z40" s="59">
        <f t="shared" si="7"/>
        <v>11.342207432057677</v>
      </c>
      <c r="AA40" s="246"/>
      <c r="AB40" s="27">
        <v>17</v>
      </c>
      <c r="AC40" s="236">
        <f t="shared" si="8"/>
        <v>0</v>
      </c>
      <c r="AD40" s="237">
        <f t="shared" si="9"/>
        <v>0</v>
      </c>
      <c r="AE40" s="281">
        <f t="shared" si="10"/>
        <v>11.342207432057677</v>
      </c>
      <c r="AF40" s="78"/>
      <c r="AW40" s="245">
        <v>17</v>
      </c>
      <c r="AX40" s="239">
        <f t="shared" si="11"/>
        <v>0</v>
      </c>
      <c r="AY40" s="30">
        <f t="shared" si="12"/>
        <v>0</v>
      </c>
      <c r="AZ40" s="240" t="e">
        <f t="shared" si="13"/>
        <v>#DIV/0!</v>
      </c>
      <c r="BA40" s="296" t="e">
        <f t="shared" si="14"/>
        <v>#DIV/0!</v>
      </c>
    </row>
    <row r="41" spans="1:62" ht="14.25" customHeight="1" x14ac:dyDescent="0.2">
      <c r="A41" s="158"/>
      <c r="B41" s="159"/>
      <c r="C41" s="160"/>
      <c r="D41" s="161" t="str">
        <f t="shared" si="0"/>
        <v>C</v>
      </c>
      <c r="E41" s="162"/>
      <c r="F41" s="163"/>
      <c r="G41" s="163"/>
      <c r="H41" s="164"/>
      <c r="I41" s="165"/>
      <c r="J41" s="162"/>
      <c r="K41" s="163"/>
      <c r="L41" s="163"/>
      <c r="M41" s="164"/>
      <c r="N41" s="208"/>
      <c r="O41" s="167"/>
      <c r="P41" s="164"/>
      <c r="Q41" s="162">
        <f t="shared" si="15"/>
        <v>0</v>
      </c>
      <c r="R41" s="168" t="str">
        <f t="shared" si="1"/>
        <v>C</v>
      </c>
      <c r="S41" s="163">
        <f t="shared" si="16"/>
        <v>0</v>
      </c>
      <c r="T41" s="169" t="str">
        <f t="shared" si="2"/>
        <v>C</v>
      </c>
      <c r="U41" s="162">
        <f t="shared" si="3"/>
        <v>0</v>
      </c>
      <c r="V41" s="163">
        <f t="shared" si="4"/>
        <v>0</v>
      </c>
      <c r="W41" s="163">
        <f t="shared" si="5"/>
        <v>0</v>
      </c>
      <c r="X41" s="164">
        <f t="shared" si="6"/>
        <v>0</v>
      </c>
      <c r="Y41" s="170">
        <f t="shared" si="17"/>
        <v>0</v>
      </c>
      <c r="Z41" s="209">
        <f t="shared" si="7"/>
        <v>11.342207432057677</v>
      </c>
      <c r="AA41" s="246"/>
      <c r="AB41" s="27">
        <v>18</v>
      </c>
      <c r="AC41" s="236">
        <f t="shared" si="8"/>
        <v>0</v>
      </c>
      <c r="AD41" s="237">
        <f t="shared" si="9"/>
        <v>0</v>
      </c>
      <c r="AE41" s="281">
        <f t="shared" si="10"/>
        <v>11.342207432057677</v>
      </c>
      <c r="AF41" s="78"/>
      <c r="AW41" s="238">
        <v>18</v>
      </c>
      <c r="AX41" s="239">
        <f t="shared" si="11"/>
        <v>0</v>
      </c>
      <c r="AY41" s="30">
        <f t="shared" si="12"/>
        <v>0</v>
      </c>
      <c r="AZ41" s="240" t="e">
        <f t="shared" si="13"/>
        <v>#DIV/0!</v>
      </c>
      <c r="BA41" s="296" t="e">
        <f t="shared" si="14"/>
        <v>#DIV/0!</v>
      </c>
      <c r="BC41" s="452" t="s">
        <v>111</v>
      </c>
      <c r="BD41" s="452"/>
      <c r="BE41" s="452"/>
      <c r="BF41" s="452"/>
      <c r="BG41" s="452"/>
      <c r="BH41" s="452"/>
      <c r="BI41" s="452"/>
      <c r="BJ41" s="452"/>
    </row>
    <row r="42" spans="1:62" ht="14.25" customHeight="1" x14ac:dyDescent="0.2">
      <c r="A42" s="73"/>
      <c r="B42" s="68"/>
      <c r="C42" s="76"/>
      <c r="D42" s="34" t="str">
        <f t="shared" si="0"/>
        <v>C</v>
      </c>
      <c r="E42" s="79"/>
      <c r="F42" s="80"/>
      <c r="G42" s="80"/>
      <c r="H42" s="81"/>
      <c r="I42" s="82"/>
      <c r="J42" s="79"/>
      <c r="K42" s="80"/>
      <c r="L42" s="80"/>
      <c r="M42" s="81"/>
      <c r="N42" s="151"/>
      <c r="O42" s="84"/>
      <c r="P42" s="81"/>
      <c r="Q42" s="79">
        <f t="shared" si="15"/>
        <v>0</v>
      </c>
      <c r="R42" s="85" t="str">
        <f t="shared" si="1"/>
        <v>C</v>
      </c>
      <c r="S42" s="80">
        <f t="shared" si="16"/>
        <v>0</v>
      </c>
      <c r="T42" s="86" t="str">
        <f t="shared" si="2"/>
        <v>C</v>
      </c>
      <c r="U42" s="79">
        <f t="shared" si="3"/>
        <v>0</v>
      </c>
      <c r="V42" s="80">
        <f t="shared" si="4"/>
        <v>0</v>
      </c>
      <c r="W42" s="80">
        <f t="shared" si="5"/>
        <v>0</v>
      </c>
      <c r="X42" s="81">
        <f t="shared" si="6"/>
        <v>0</v>
      </c>
      <c r="Y42" s="87">
        <f t="shared" si="17"/>
        <v>0</v>
      </c>
      <c r="Z42" s="59">
        <f t="shared" si="7"/>
        <v>11.342207432057677</v>
      </c>
      <c r="AA42" s="246"/>
      <c r="AB42" s="27">
        <v>19</v>
      </c>
      <c r="AC42" s="236">
        <f t="shared" si="8"/>
        <v>0</v>
      </c>
      <c r="AD42" s="237">
        <f t="shared" si="9"/>
        <v>0</v>
      </c>
      <c r="AE42" s="281">
        <f t="shared" si="10"/>
        <v>11.342207432057677</v>
      </c>
      <c r="AF42" s="78"/>
      <c r="AW42" s="245">
        <v>19</v>
      </c>
      <c r="AX42" s="239">
        <f t="shared" si="11"/>
        <v>0</v>
      </c>
      <c r="AY42" s="30">
        <f t="shared" si="12"/>
        <v>0</v>
      </c>
      <c r="AZ42" s="240" t="e">
        <f t="shared" si="13"/>
        <v>#DIV/0!</v>
      </c>
      <c r="BA42" s="296" t="e">
        <f t="shared" si="14"/>
        <v>#DIV/0!</v>
      </c>
      <c r="BC42" s="452"/>
      <c r="BD42" s="452"/>
      <c r="BE42" s="452"/>
      <c r="BF42" s="452"/>
      <c r="BG42" s="452"/>
      <c r="BH42" s="452"/>
      <c r="BI42" s="452"/>
      <c r="BJ42" s="452"/>
    </row>
    <row r="43" spans="1:62" ht="14.25" customHeight="1" x14ac:dyDescent="0.2">
      <c r="A43" s="158"/>
      <c r="B43" s="159"/>
      <c r="C43" s="160"/>
      <c r="D43" s="161" t="str">
        <f t="shared" si="0"/>
        <v>C</v>
      </c>
      <c r="E43" s="162"/>
      <c r="F43" s="163"/>
      <c r="G43" s="163"/>
      <c r="H43" s="164"/>
      <c r="I43" s="165"/>
      <c r="J43" s="162"/>
      <c r="K43" s="163"/>
      <c r="L43" s="163"/>
      <c r="M43" s="164"/>
      <c r="N43" s="208"/>
      <c r="O43" s="167"/>
      <c r="P43" s="164"/>
      <c r="Q43" s="162">
        <f t="shared" si="15"/>
        <v>0</v>
      </c>
      <c r="R43" s="168" t="str">
        <f t="shared" si="1"/>
        <v>C</v>
      </c>
      <c r="S43" s="163">
        <f t="shared" si="16"/>
        <v>0</v>
      </c>
      <c r="T43" s="169" t="str">
        <f t="shared" si="2"/>
        <v>C</v>
      </c>
      <c r="U43" s="162">
        <f t="shared" si="3"/>
        <v>0</v>
      </c>
      <c r="V43" s="163">
        <f t="shared" si="4"/>
        <v>0</v>
      </c>
      <c r="W43" s="163">
        <f t="shared" si="5"/>
        <v>0</v>
      </c>
      <c r="X43" s="164">
        <f t="shared" si="6"/>
        <v>0</v>
      </c>
      <c r="Y43" s="170">
        <f t="shared" si="17"/>
        <v>0</v>
      </c>
      <c r="Z43" s="209">
        <f t="shared" si="7"/>
        <v>11.342207432057677</v>
      </c>
      <c r="AA43" s="246"/>
      <c r="AB43" s="27">
        <v>20</v>
      </c>
      <c r="AC43" s="236">
        <f t="shared" si="8"/>
        <v>0</v>
      </c>
      <c r="AD43" s="237">
        <f t="shared" si="9"/>
        <v>0</v>
      </c>
      <c r="AE43" s="281">
        <f t="shared" si="10"/>
        <v>11.342207432057677</v>
      </c>
      <c r="AF43" s="78"/>
      <c r="AW43" s="245">
        <v>20</v>
      </c>
      <c r="AX43" s="239">
        <f t="shared" si="11"/>
        <v>0</v>
      </c>
      <c r="AY43" s="30">
        <f t="shared" si="12"/>
        <v>0</v>
      </c>
      <c r="AZ43" s="240" t="e">
        <f t="shared" si="13"/>
        <v>#DIV/0!</v>
      </c>
      <c r="BA43" s="296" t="e">
        <f t="shared" si="14"/>
        <v>#DIV/0!</v>
      </c>
      <c r="BC43" s="452"/>
      <c r="BD43" s="452"/>
      <c r="BE43" s="452"/>
      <c r="BF43" s="452"/>
      <c r="BG43" s="452"/>
      <c r="BH43" s="452"/>
      <c r="BI43" s="452"/>
      <c r="BJ43" s="452"/>
    </row>
    <row r="44" spans="1:62" ht="14.25" customHeight="1" x14ac:dyDescent="0.2">
      <c r="A44" s="73"/>
      <c r="B44" s="68"/>
      <c r="C44" s="76"/>
      <c r="D44" s="34" t="str">
        <f t="shared" si="0"/>
        <v>C</v>
      </c>
      <c r="E44" s="79"/>
      <c r="F44" s="80"/>
      <c r="G44" s="80"/>
      <c r="H44" s="81"/>
      <c r="I44" s="82"/>
      <c r="J44" s="79"/>
      <c r="K44" s="80"/>
      <c r="L44" s="80"/>
      <c r="M44" s="81"/>
      <c r="N44" s="151"/>
      <c r="O44" s="84"/>
      <c r="P44" s="81"/>
      <c r="Q44" s="79">
        <f t="shared" si="15"/>
        <v>0</v>
      </c>
      <c r="R44" s="85" t="str">
        <f t="shared" si="1"/>
        <v>C</v>
      </c>
      <c r="S44" s="80">
        <f t="shared" si="16"/>
        <v>0</v>
      </c>
      <c r="T44" s="86" t="str">
        <f t="shared" si="2"/>
        <v>C</v>
      </c>
      <c r="U44" s="79">
        <f t="shared" si="3"/>
        <v>0</v>
      </c>
      <c r="V44" s="80">
        <f t="shared" si="4"/>
        <v>0</v>
      </c>
      <c r="W44" s="80">
        <f t="shared" si="5"/>
        <v>0</v>
      </c>
      <c r="X44" s="81">
        <f t="shared" si="6"/>
        <v>0</v>
      </c>
      <c r="Y44" s="87">
        <f t="shared" si="17"/>
        <v>0</v>
      </c>
      <c r="Z44" s="59">
        <f t="shared" si="7"/>
        <v>11.342207432057677</v>
      </c>
      <c r="AA44" s="246"/>
      <c r="AB44" s="27">
        <v>21</v>
      </c>
      <c r="AC44" s="236">
        <f t="shared" si="8"/>
        <v>0</v>
      </c>
      <c r="AD44" s="237">
        <f t="shared" si="9"/>
        <v>0</v>
      </c>
      <c r="AE44" s="281">
        <f t="shared" si="10"/>
        <v>11.342207432057677</v>
      </c>
      <c r="AF44" s="78"/>
      <c r="AW44" s="245">
        <v>21</v>
      </c>
      <c r="AX44" s="239">
        <f t="shared" si="11"/>
        <v>0</v>
      </c>
      <c r="AY44" s="30">
        <f t="shared" si="12"/>
        <v>0</v>
      </c>
      <c r="AZ44" s="240" t="e">
        <f t="shared" si="13"/>
        <v>#DIV/0!</v>
      </c>
      <c r="BA44" s="296" t="e">
        <f t="shared" si="14"/>
        <v>#DIV/0!</v>
      </c>
    </row>
    <row r="45" spans="1:62" ht="14.25" customHeight="1" x14ac:dyDescent="0.2">
      <c r="A45" s="158"/>
      <c r="B45" s="159"/>
      <c r="C45" s="160"/>
      <c r="D45" s="161" t="str">
        <f t="shared" si="0"/>
        <v>C</v>
      </c>
      <c r="E45" s="162"/>
      <c r="F45" s="163"/>
      <c r="G45" s="163"/>
      <c r="H45" s="164"/>
      <c r="I45" s="165"/>
      <c r="J45" s="162"/>
      <c r="K45" s="163"/>
      <c r="L45" s="163"/>
      <c r="M45" s="164"/>
      <c r="N45" s="208"/>
      <c r="O45" s="167"/>
      <c r="P45" s="164"/>
      <c r="Q45" s="162">
        <f t="shared" si="15"/>
        <v>0</v>
      </c>
      <c r="R45" s="168" t="str">
        <f t="shared" si="1"/>
        <v>C</v>
      </c>
      <c r="S45" s="163">
        <f t="shared" si="16"/>
        <v>0</v>
      </c>
      <c r="T45" s="169" t="str">
        <f t="shared" si="2"/>
        <v>C</v>
      </c>
      <c r="U45" s="162">
        <f t="shared" si="3"/>
        <v>0</v>
      </c>
      <c r="V45" s="163">
        <f t="shared" si="4"/>
        <v>0</v>
      </c>
      <c r="W45" s="163">
        <f t="shared" si="5"/>
        <v>0</v>
      </c>
      <c r="X45" s="164">
        <f t="shared" si="6"/>
        <v>0</v>
      </c>
      <c r="Y45" s="170">
        <f t="shared" si="17"/>
        <v>0</v>
      </c>
      <c r="Z45" s="209">
        <f t="shared" si="7"/>
        <v>11.342207432057677</v>
      </c>
      <c r="AA45" s="246"/>
      <c r="AB45" s="27">
        <v>22</v>
      </c>
      <c r="AC45" s="236">
        <f t="shared" si="8"/>
        <v>0</v>
      </c>
      <c r="AD45" s="237">
        <f t="shared" si="9"/>
        <v>0</v>
      </c>
      <c r="AE45" s="281">
        <f t="shared" si="10"/>
        <v>11.342207432057677</v>
      </c>
      <c r="AF45" s="78"/>
      <c r="AW45" s="245">
        <v>22</v>
      </c>
      <c r="AX45" s="239">
        <f t="shared" si="11"/>
        <v>0</v>
      </c>
      <c r="AY45" s="30">
        <f t="shared" si="12"/>
        <v>0</v>
      </c>
      <c r="AZ45" s="240" t="e">
        <f t="shared" si="13"/>
        <v>#DIV/0!</v>
      </c>
      <c r="BA45" s="296" t="e">
        <f t="shared" si="14"/>
        <v>#DIV/0!</v>
      </c>
    </row>
    <row r="46" spans="1:62" ht="14.25" customHeight="1" x14ac:dyDescent="0.2">
      <c r="A46" s="73"/>
      <c r="B46" s="68"/>
      <c r="C46" s="76"/>
      <c r="D46" s="34" t="str">
        <f t="shared" si="0"/>
        <v>C</v>
      </c>
      <c r="E46" s="79"/>
      <c r="F46" s="80"/>
      <c r="G46" s="80"/>
      <c r="H46" s="81"/>
      <c r="I46" s="82"/>
      <c r="J46" s="79"/>
      <c r="K46" s="80"/>
      <c r="L46" s="80"/>
      <c r="M46" s="81"/>
      <c r="N46" s="151"/>
      <c r="O46" s="84"/>
      <c r="P46" s="81"/>
      <c r="Q46" s="79">
        <f t="shared" si="15"/>
        <v>0</v>
      </c>
      <c r="R46" s="85" t="str">
        <f t="shared" si="1"/>
        <v>C</v>
      </c>
      <c r="S46" s="80">
        <f t="shared" si="16"/>
        <v>0</v>
      </c>
      <c r="T46" s="86" t="str">
        <f t="shared" si="2"/>
        <v>C</v>
      </c>
      <c r="U46" s="79">
        <f t="shared" si="3"/>
        <v>0</v>
      </c>
      <c r="V46" s="80">
        <f t="shared" si="4"/>
        <v>0</v>
      </c>
      <c r="W46" s="80">
        <f t="shared" si="5"/>
        <v>0</v>
      </c>
      <c r="X46" s="81">
        <f t="shared" si="6"/>
        <v>0</v>
      </c>
      <c r="Y46" s="87">
        <f t="shared" si="17"/>
        <v>0</v>
      </c>
      <c r="Z46" s="59">
        <f t="shared" si="7"/>
        <v>11.342207432057677</v>
      </c>
      <c r="AA46" s="246"/>
      <c r="AB46" s="27">
        <v>23</v>
      </c>
      <c r="AC46" s="236">
        <f t="shared" si="8"/>
        <v>0</v>
      </c>
      <c r="AD46" s="237">
        <f t="shared" si="9"/>
        <v>0</v>
      </c>
      <c r="AE46" s="281">
        <f t="shared" si="10"/>
        <v>11.342207432057677</v>
      </c>
      <c r="AF46" s="78"/>
      <c r="AW46" s="245">
        <v>23</v>
      </c>
      <c r="AX46" s="239">
        <f t="shared" si="11"/>
        <v>0</v>
      </c>
      <c r="AY46" s="30">
        <f t="shared" si="12"/>
        <v>0</v>
      </c>
      <c r="AZ46" s="240" t="e">
        <f t="shared" si="13"/>
        <v>#DIV/0!</v>
      </c>
      <c r="BA46" s="296" t="e">
        <f t="shared" si="14"/>
        <v>#DIV/0!</v>
      </c>
    </row>
    <row r="47" spans="1:62" ht="14.25" customHeight="1" x14ac:dyDescent="0.2">
      <c r="A47" s="158"/>
      <c r="B47" s="159"/>
      <c r="C47" s="160"/>
      <c r="D47" s="161" t="str">
        <f t="shared" si="0"/>
        <v>C</v>
      </c>
      <c r="E47" s="162"/>
      <c r="F47" s="163"/>
      <c r="G47" s="163"/>
      <c r="H47" s="164"/>
      <c r="I47" s="165"/>
      <c r="J47" s="162"/>
      <c r="K47" s="163"/>
      <c r="L47" s="163"/>
      <c r="M47" s="164"/>
      <c r="N47" s="208"/>
      <c r="O47" s="167"/>
      <c r="P47" s="164"/>
      <c r="Q47" s="162">
        <f t="shared" si="15"/>
        <v>0</v>
      </c>
      <c r="R47" s="168" t="str">
        <f t="shared" si="1"/>
        <v>C</v>
      </c>
      <c r="S47" s="163">
        <f t="shared" si="16"/>
        <v>0</v>
      </c>
      <c r="T47" s="169" t="str">
        <f t="shared" si="2"/>
        <v>C</v>
      </c>
      <c r="U47" s="162">
        <f t="shared" si="3"/>
        <v>0</v>
      </c>
      <c r="V47" s="163">
        <f t="shared" si="4"/>
        <v>0</v>
      </c>
      <c r="W47" s="163">
        <f t="shared" si="5"/>
        <v>0</v>
      </c>
      <c r="X47" s="164">
        <f t="shared" si="6"/>
        <v>0</v>
      </c>
      <c r="Y47" s="170">
        <f t="shared" si="17"/>
        <v>0</v>
      </c>
      <c r="Z47" s="209">
        <f t="shared" si="7"/>
        <v>11.342207432057677</v>
      </c>
      <c r="AA47" s="246"/>
      <c r="AB47" s="27">
        <v>24</v>
      </c>
      <c r="AC47" s="236">
        <f t="shared" si="8"/>
        <v>0</v>
      </c>
      <c r="AD47" s="237">
        <f t="shared" si="9"/>
        <v>0</v>
      </c>
      <c r="AE47" s="281">
        <f t="shared" si="10"/>
        <v>11.342207432057677</v>
      </c>
      <c r="AF47" s="78"/>
      <c r="AW47" s="245">
        <v>24</v>
      </c>
      <c r="AX47" s="239">
        <f t="shared" si="11"/>
        <v>0</v>
      </c>
      <c r="AY47" s="30">
        <f t="shared" si="12"/>
        <v>0</v>
      </c>
      <c r="AZ47" s="240" t="e">
        <f t="shared" si="13"/>
        <v>#DIV/0!</v>
      </c>
      <c r="BA47" s="296" t="e">
        <f t="shared" si="14"/>
        <v>#DIV/0!</v>
      </c>
    </row>
    <row r="48" spans="1:62" ht="14.25" customHeight="1" x14ac:dyDescent="0.2">
      <c r="A48" s="73"/>
      <c r="B48" s="68"/>
      <c r="C48" s="76"/>
      <c r="D48" s="34" t="str">
        <f t="shared" si="0"/>
        <v>C</v>
      </c>
      <c r="E48" s="79"/>
      <c r="F48" s="80"/>
      <c r="G48" s="80"/>
      <c r="H48" s="81"/>
      <c r="I48" s="82"/>
      <c r="J48" s="79"/>
      <c r="K48" s="80"/>
      <c r="L48" s="80"/>
      <c r="M48" s="81"/>
      <c r="N48" s="151"/>
      <c r="O48" s="84"/>
      <c r="P48" s="81"/>
      <c r="Q48" s="79">
        <f t="shared" si="15"/>
        <v>0</v>
      </c>
      <c r="R48" s="85" t="str">
        <f t="shared" si="1"/>
        <v>C</v>
      </c>
      <c r="S48" s="80">
        <f t="shared" si="16"/>
        <v>0</v>
      </c>
      <c r="T48" s="86" t="str">
        <f t="shared" si="2"/>
        <v>C</v>
      </c>
      <c r="U48" s="79">
        <f t="shared" si="3"/>
        <v>0</v>
      </c>
      <c r="V48" s="80">
        <f t="shared" si="4"/>
        <v>0</v>
      </c>
      <c r="W48" s="80">
        <f t="shared" si="5"/>
        <v>0</v>
      </c>
      <c r="X48" s="81">
        <f t="shared" si="6"/>
        <v>0</v>
      </c>
      <c r="Y48" s="87">
        <f t="shared" si="17"/>
        <v>0</v>
      </c>
      <c r="Z48" s="59">
        <f t="shared" si="7"/>
        <v>11.342207432057677</v>
      </c>
      <c r="AA48" s="246"/>
      <c r="AB48" s="27">
        <v>25</v>
      </c>
      <c r="AC48" s="236">
        <f t="shared" si="8"/>
        <v>0</v>
      </c>
      <c r="AD48" s="237">
        <f t="shared" si="9"/>
        <v>0</v>
      </c>
      <c r="AE48" s="281">
        <f t="shared" si="10"/>
        <v>11.342207432057677</v>
      </c>
      <c r="AF48" s="78"/>
      <c r="AW48" s="245">
        <v>25</v>
      </c>
      <c r="AX48" s="239">
        <f t="shared" si="11"/>
        <v>0</v>
      </c>
      <c r="AY48" s="30">
        <f t="shared" si="12"/>
        <v>0</v>
      </c>
      <c r="AZ48" s="240" t="e">
        <f t="shared" si="13"/>
        <v>#DIV/0!</v>
      </c>
      <c r="BA48" s="296" t="e">
        <f t="shared" si="14"/>
        <v>#DIV/0!</v>
      </c>
    </row>
    <row r="49" spans="1:53" ht="14.25" customHeight="1" x14ac:dyDescent="0.2">
      <c r="A49" s="158"/>
      <c r="B49" s="159"/>
      <c r="C49" s="160"/>
      <c r="D49" s="161" t="str">
        <f t="shared" si="0"/>
        <v>C</v>
      </c>
      <c r="E49" s="162"/>
      <c r="F49" s="163"/>
      <c r="G49" s="163"/>
      <c r="H49" s="164"/>
      <c r="I49" s="165"/>
      <c r="J49" s="162"/>
      <c r="K49" s="163"/>
      <c r="L49" s="163"/>
      <c r="M49" s="164"/>
      <c r="N49" s="208"/>
      <c r="O49" s="167"/>
      <c r="P49" s="164"/>
      <c r="Q49" s="162">
        <f t="shared" si="15"/>
        <v>0</v>
      </c>
      <c r="R49" s="168" t="str">
        <f t="shared" si="1"/>
        <v>C</v>
      </c>
      <c r="S49" s="163">
        <f t="shared" si="16"/>
        <v>0</v>
      </c>
      <c r="T49" s="169" t="str">
        <f t="shared" si="2"/>
        <v>C</v>
      </c>
      <c r="U49" s="162">
        <f t="shared" si="3"/>
        <v>0</v>
      </c>
      <c r="V49" s="163">
        <f t="shared" si="4"/>
        <v>0</v>
      </c>
      <c r="W49" s="163">
        <f t="shared" si="5"/>
        <v>0</v>
      </c>
      <c r="X49" s="164">
        <f t="shared" si="6"/>
        <v>0</v>
      </c>
      <c r="Y49" s="170">
        <f t="shared" si="17"/>
        <v>0</v>
      </c>
      <c r="Z49" s="209">
        <f t="shared" si="7"/>
        <v>11.342207432057677</v>
      </c>
      <c r="AA49" s="246"/>
      <c r="AB49" s="27">
        <v>26</v>
      </c>
      <c r="AC49" s="236">
        <f t="shared" si="8"/>
        <v>0</v>
      </c>
      <c r="AD49" s="237">
        <f t="shared" si="9"/>
        <v>0</v>
      </c>
      <c r="AE49" s="281">
        <f t="shared" si="10"/>
        <v>11.342207432057677</v>
      </c>
      <c r="AF49" s="78"/>
      <c r="AW49" s="245">
        <v>26</v>
      </c>
      <c r="AX49" s="239">
        <f t="shared" si="11"/>
        <v>0</v>
      </c>
      <c r="AY49" s="30">
        <f t="shared" si="12"/>
        <v>0</v>
      </c>
      <c r="AZ49" s="240" t="e">
        <f t="shared" si="13"/>
        <v>#DIV/0!</v>
      </c>
      <c r="BA49" s="296" t="e">
        <f t="shared" si="14"/>
        <v>#DIV/0!</v>
      </c>
    </row>
    <row r="50" spans="1:53" ht="14.25" customHeight="1" x14ac:dyDescent="0.2">
      <c r="A50" s="73"/>
      <c r="B50" s="68"/>
      <c r="C50" s="76"/>
      <c r="D50" s="34" t="str">
        <f t="shared" si="0"/>
        <v>C</v>
      </c>
      <c r="E50" s="79"/>
      <c r="F50" s="80"/>
      <c r="G50" s="80"/>
      <c r="H50" s="81"/>
      <c r="I50" s="82"/>
      <c r="J50" s="79"/>
      <c r="K50" s="80"/>
      <c r="L50" s="80"/>
      <c r="M50" s="81"/>
      <c r="N50" s="151"/>
      <c r="O50" s="84"/>
      <c r="P50" s="81"/>
      <c r="Q50" s="79">
        <f t="shared" si="15"/>
        <v>0</v>
      </c>
      <c r="R50" s="85" t="str">
        <f t="shared" si="1"/>
        <v>C</v>
      </c>
      <c r="S50" s="80">
        <f t="shared" si="16"/>
        <v>0</v>
      </c>
      <c r="T50" s="86" t="str">
        <f t="shared" si="2"/>
        <v>C</v>
      </c>
      <c r="U50" s="79">
        <f t="shared" si="3"/>
        <v>0</v>
      </c>
      <c r="V50" s="80">
        <f t="shared" si="4"/>
        <v>0</v>
      </c>
      <c r="W50" s="80">
        <f t="shared" si="5"/>
        <v>0</v>
      </c>
      <c r="X50" s="81">
        <f t="shared" si="6"/>
        <v>0</v>
      </c>
      <c r="Y50" s="87">
        <f t="shared" si="17"/>
        <v>0</v>
      </c>
      <c r="Z50" s="59">
        <f t="shared" si="7"/>
        <v>11.342207432057677</v>
      </c>
      <c r="AA50" s="246"/>
      <c r="AB50" s="27">
        <v>27</v>
      </c>
      <c r="AC50" s="236">
        <f t="shared" si="8"/>
        <v>0</v>
      </c>
      <c r="AD50" s="237">
        <f t="shared" si="9"/>
        <v>0</v>
      </c>
      <c r="AE50" s="281">
        <f t="shared" si="10"/>
        <v>11.342207432057677</v>
      </c>
      <c r="AF50" s="78"/>
      <c r="AG50" s="256"/>
      <c r="AH50" s="78"/>
      <c r="AI50" s="78"/>
      <c r="AJ50" s="78"/>
      <c r="AK50" s="78"/>
      <c r="AL50" s="78"/>
      <c r="AW50" s="245">
        <v>27</v>
      </c>
      <c r="AX50" s="239">
        <f t="shared" si="11"/>
        <v>0</v>
      </c>
      <c r="AY50" s="30">
        <f t="shared" si="12"/>
        <v>0</v>
      </c>
      <c r="AZ50" s="240" t="e">
        <f t="shared" si="13"/>
        <v>#DIV/0!</v>
      </c>
      <c r="BA50" s="296" t="e">
        <f t="shared" si="14"/>
        <v>#DIV/0!</v>
      </c>
    </row>
    <row r="51" spans="1:53" ht="14.25" customHeight="1" x14ac:dyDescent="0.2">
      <c r="A51" s="158"/>
      <c r="B51" s="159"/>
      <c r="C51" s="160"/>
      <c r="D51" s="161" t="str">
        <f t="shared" si="0"/>
        <v>C</v>
      </c>
      <c r="E51" s="162"/>
      <c r="F51" s="163"/>
      <c r="G51" s="163"/>
      <c r="H51" s="164"/>
      <c r="I51" s="165"/>
      <c r="J51" s="162"/>
      <c r="K51" s="163"/>
      <c r="L51" s="163"/>
      <c r="M51" s="164"/>
      <c r="N51" s="208"/>
      <c r="O51" s="167"/>
      <c r="P51" s="164"/>
      <c r="Q51" s="162">
        <f t="shared" si="15"/>
        <v>0</v>
      </c>
      <c r="R51" s="168" t="str">
        <f t="shared" si="1"/>
        <v>C</v>
      </c>
      <c r="S51" s="163">
        <f t="shared" si="16"/>
        <v>0</v>
      </c>
      <c r="T51" s="169" t="str">
        <f t="shared" si="2"/>
        <v>C</v>
      </c>
      <c r="U51" s="162">
        <f t="shared" si="3"/>
        <v>0</v>
      </c>
      <c r="V51" s="163">
        <f t="shared" si="4"/>
        <v>0</v>
      </c>
      <c r="W51" s="163">
        <f t="shared" si="5"/>
        <v>0</v>
      </c>
      <c r="X51" s="164">
        <f t="shared" si="6"/>
        <v>0</v>
      </c>
      <c r="Y51" s="170">
        <f t="shared" si="17"/>
        <v>0</v>
      </c>
      <c r="Z51" s="209">
        <f t="shared" si="7"/>
        <v>11.342207432057677</v>
      </c>
      <c r="AA51" s="246"/>
      <c r="AB51" s="27">
        <v>28</v>
      </c>
      <c r="AC51" s="236">
        <f t="shared" si="8"/>
        <v>0</v>
      </c>
      <c r="AD51" s="237">
        <f t="shared" si="9"/>
        <v>0</v>
      </c>
      <c r="AE51" s="281">
        <f t="shared" si="10"/>
        <v>11.342207432057677</v>
      </c>
      <c r="AF51" s="78"/>
      <c r="AG51" s="251"/>
      <c r="AH51" s="78"/>
      <c r="AI51" s="78"/>
      <c r="AJ51" s="78"/>
      <c r="AK51" s="78"/>
      <c r="AL51" s="78"/>
      <c r="AW51" s="238">
        <v>28</v>
      </c>
      <c r="AX51" s="239">
        <f t="shared" si="11"/>
        <v>0</v>
      </c>
      <c r="AY51" s="30">
        <f t="shared" si="12"/>
        <v>0</v>
      </c>
      <c r="AZ51" s="240" t="e">
        <f t="shared" si="13"/>
        <v>#DIV/0!</v>
      </c>
      <c r="BA51" s="296" t="e">
        <f t="shared" si="14"/>
        <v>#DIV/0!</v>
      </c>
    </row>
    <row r="52" spans="1:53" ht="14.25" customHeight="1" x14ac:dyDescent="0.2">
      <c r="A52" s="73"/>
      <c r="B52" s="68"/>
      <c r="C52" s="76"/>
      <c r="D52" s="34" t="str">
        <f t="shared" si="0"/>
        <v>C</v>
      </c>
      <c r="E52" s="79"/>
      <c r="F52" s="80"/>
      <c r="G52" s="80"/>
      <c r="H52" s="81"/>
      <c r="I52" s="82"/>
      <c r="J52" s="79"/>
      <c r="K52" s="80"/>
      <c r="L52" s="80"/>
      <c r="M52" s="81"/>
      <c r="N52" s="151"/>
      <c r="O52" s="84"/>
      <c r="P52" s="81"/>
      <c r="Q52" s="79">
        <f t="shared" si="15"/>
        <v>0</v>
      </c>
      <c r="R52" s="85" t="str">
        <f t="shared" si="1"/>
        <v>C</v>
      </c>
      <c r="S52" s="80">
        <f t="shared" si="16"/>
        <v>0</v>
      </c>
      <c r="T52" s="86" t="str">
        <f t="shared" si="2"/>
        <v>C</v>
      </c>
      <c r="U52" s="79">
        <f t="shared" si="3"/>
        <v>0</v>
      </c>
      <c r="V52" s="80">
        <f t="shared" si="4"/>
        <v>0</v>
      </c>
      <c r="W52" s="80">
        <f t="shared" si="5"/>
        <v>0</v>
      </c>
      <c r="X52" s="81">
        <f t="shared" si="6"/>
        <v>0</v>
      </c>
      <c r="Y52" s="87">
        <f t="shared" si="17"/>
        <v>0</v>
      </c>
      <c r="Z52" s="59">
        <f t="shared" si="7"/>
        <v>11.342207432057677</v>
      </c>
      <c r="AA52" s="246"/>
      <c r="AB52" s="27">
        <v>29</v>
      </c>
      <c r="AC52" s="236">
        <f t="shared" si="8"/>
        <v>0</v>
      </c>
      <c r="AD52" s="237">
        <f t="shared" si="9"/>
        <v>0</v>
      </c>
      <c r="AE52" s="281">
        <f t="shared" si="10"/>
        <v>11.342207432057677</v>
      </c>
      <c r="AF52" s="78"/>
      <c r="AG52" s="258"/>
      <c r="AH52" s="258"/>
      <c r="AI52" s="259"/>
      <c r="AJ52" s="250"/>
      <c r="AK52" s="250"/>
      <c r="AL52" s="250"/>
      <c r="AM52" s="250"/>
      <c r="AN52" s="246"/>
      <c r="AO52" s="250"/>
      <c r="AP52" s="250"/>
      <c r="AQ52" s="250"/>
      <c r="AR52" s="250"/>
      <c r="AW52" s="245">
        <v>29</v>
      </c>
      <c r="AX52" s="239">
        <f t="shared" si="11"/>
        <v>0</v>
      </c>
      <c r="AY52" s="30">
        <f t="shared" si="12"/>
        <v>0</v>
      </c>
      <c r="AZ52" s="240" t="e">
        <f t="shared" si="13"/>
        <v>#DIV/0!</v>
      </c>
      <c r="BA52" s="296" t="e">
        <f t="shared" si="14"/>
        <v>#DIV/0!</v>
      </c>
    </row>
    <row r="53" spans="1:53" ht="14.25" customHeight="1" x14ac:dyDescent="0.2">
      <c r="A53" s="158"/>
      <c r="B53" s="159"/>
      <c r="C53" s="160"/>
      <c r="D53" s="161" t="str">
        <f t="shared" si="0"/>
        <v>C</v>
      </c>
      <c r="E53" s="162"/>
      <c r="F53" s="163"/>
      <c r="G53" s="163"/>
      <c r="H53" s="164"/>
      <c r="I53" s="165"/>
      <c r="J53" s="162"/>
      <c r="K53" s="163"/>
      <c r="L53" s="163"/>
      <c r="M53" s="164"/>
      <c r="N53" s="208"/>
      <c r="O53" s="167"/>
      <c r="P53" s="164"/>
      <c r="Q53" s="162">
        <f t="shared" si="15"/>
        <v>0</v>
      </c>
      <c r="R53" s="168" t="str">
        <f t="shared" si="1"/>
        <v>C</v>
      </c>
      <c r="S53" s="163">
        <f t="shared" si="16"/>
        <v>0</v>
      </c>
      <c r="T53" s="169" t="str">
        <f t="shared" si="2"/>
        <v>C</v>
      </c>
      <c r="U53" s="162">
        <f t="shared" si="3"/>
        <v>0</v>
      </c>
      <c r="V53" s="163">
        <f t="shared" si="4"/>
        <v>0</v>
      </c>
      <c r="W53" s="163">
        <f t="shared" si="5"/>
        <v>0</v>
      </c>
      <c r="X53" s="164">
        <f t="shared" si="6"/>
        <v>0</v>
      </c>
      <c r="Y53" s="170">
        <f t="shared" si="17"/>
        <v>0</v>
      </c>
      <c r="Z53" s="209">
        <f t="shared" si="7"/>
        <v>11.342207432057677</v>
      </c>
      <c r="AA53" s="246"/>
      <c r="AB53" s="27">
        <v>30</v>
      </c>
      <c r="AC53" s="236">
        <f t="shared" si="8"/>
        <v>0</v>
      </c>
      <c r="AD53" s="237">
        <f t="shared" si="9"/>
        <v>0</v>
      </c>
      <c r="AE53" s="281">
        <f t="shared" si="10"/>
        <v>11.342207432057677</v>
      </c>
      <c r="AF53" s="78"/>
      <c r="AG53" s="260"/>
      <c r="AH53" s="260"/>
      <c r="AI53" s="261"/>
      <c r="AJ53" s="261"/>
      <c r="AK53" s="261"/>
      <c r="AL53" s="261"/>
      <c r="AM53" s="261"/>
      <c r="AN53" s="64"/>
      <c r="AO53" s="64"/>
      <c r="AP53" s="64"/>
      <c r="AQ53" s="64"/>
      <c r="AR53" s="64"/>
      <c r="AW53" s="245">
        <v>30</v>
      </c>
      <c r="AX53" s="239">
        <f t="shared" si="11"/>
        <v>0</v>
      </c>
      <c r="AY53" s="30">
        <f t="shared" si="12"/>
        <v>0</v>
      </c>
      <c r="AZ53" s="240" t="e">
        <f t="shared" si="13"/>
        <v>#DIV/0!</v>
      </c>
      <c r="BA53" s="296" t="e">
        <f t="shared" si="14"/>
        <v>#DIV/0!</v>
      </c>
    </row>
    <row r="54" spans="1:53" ht="14.25" customHeight="1" x14ac:dyDescent="0.2">
      <c r="A54" s="73"/>
      <c r="B54" s="68"/>
      <c r="C54" s="76"/>
      <c r="D54" s="34" t="str">
        <f t="shared" si="0"/>
        <v>C</v>
      </c>
      <c r="E54" s="79"/>
      <c r="F54" s="80"/>
      <c r="G54" s="80"/>
      <c r="H54" s="81"/>
      <c r="I54" s="82"/>
      <c r="J54" s="79"/>
      <c r="K54" s="80"/>
      <c r="L54" s="80"/>
      <c r="M54" s="81"/>
      <c r="N54" s="151"/>
      <c r="O54" s="84"/>
      <c r="P54" s="81"/>
      <c r="Q54" s="79">
        <f t="shared" si="15"/>
        <v>0</v>
      </c>
      <c r="R54" s="85" t="str">
        <f t="shared" si="1"/>
        <v>C</v>
      </c>
      <c r="S54" s="80">
        <f t="shared" si="16"/>
        <v>0</v>
      </c>
      <c r="T54" s="86" t="str">
        <f t="shared" si="2"/>
        <v>C</v>
      </c>
      <c r="U54" s="79">
        <f t="shared" si="3"/>
        <v>0</v>
      </c>
      <c r="V54" s="80">
        <f t="shared" si="4"/>
        <v>0</v>
      </c>
      <c r="W54" s="80">
        <f t="shared" si="5"/>
        <v>0</v>
      </c>
      <c r="X54" s="81">
        <f t="shared" si="6"/>
        <v>0</v>
      </c>
      <c r="Y54" s="87">
        <f t="shared" si="17"/>
        <v>0</v>
      </c>
      <c r="Z54" s="59">
        <f t="shared" si="7"/>
        <v>11.342207432057677</v>
      </c>
      <c r="AA54" s="246"/>
      <c r="AB54" s="27">
        <v>31</v>
      </c>
      <c r="AC54" s="236">
        <f t="shared" si="8"/>
        <v>0</v>
      </c>
      <c r="AD54" s="237">
        <f t="shared" si="9"/>
        <v>0</v>
      </c>
      <c r="AE54" s="281">
        <f t="shared" si="10"/>
        <v>11.342207432057677</v>
      </c>
      <c r="AF54" s="78"/>
      <c r="AG54" s="78"/>
      <c r="AH54" s="78"/>
      <c r="AI54" s="78"/>
      <c r="AJ54" s="78"/>
      <c r="AK54" s="78"/>
      <c r="AL54" s="78"/>
      <c r="AW54" s="245">
        <v>31</v>
      </c>
      <c r="AX54" s="239">
        <f t="shared" si="11"/>
        <v>0</v>
      </c>
      <c r="AY54" s="30">
        <f t="shared" si="12"/>
        <v>0</v>
      </c>
      <c r="AZ54" s="240" t="e">
        <f t="shared" si="13"/>
        <v>#DIV/0!</v>
      </c>
      <c r="BA54" s="296" t="e">
        <f t="shared" si="14"/>
        <v>#DIV/0!</v>
      </c>
    </row>
    <row r="55" spans="1:53" ht="14.25" customHeight="1" x14ac:dyDescent="0.2">
      <c r="A55" s="158"/>
      <c r="B55" s="159"/>
      <c r="C55" s="160"/>
      <c r="D55" s="161" t="str">
        <f t="shared" si="0"/>
        <v>C</v>
      </c>
      <c r="E55" s="162"/>
      <c r="F55" s="163"/>
      <c r="G55" s="163"/>
      <c r="H55" s="164"/>
      <c r="I55" s="165"/>
      <c r="J55" s="162"/>
      <c r="K55" s="163"/>
      <c r="L55" s="163"/>
      <c r="M55" s="164"/>
      <c r="N55" s="208"/>
      <c r="O55" s="167"/>
      <c r="P55" s="164"/>
      <c r="Q55" s="162">
        <f t="shared" si="15"/>
        <v>0</v>
      </c>
      <c r="R55" s="168" t="str">
        <f t="shared" si="1"/>
        <v>C</v>
      </c>
      <c r="S55" s="163">
        <f t="shared" si="16"/>
        <v>0</v>
      </c>
      <c r="T55" s="169" t="str">
        <f t="shared" si="2"/>
        <v>C</v>
      </c>
      <c r="U55" s="162">
        <f t="shared" si="3"/>
        <v>0</v>
      </c>
      <c r="V55" s="163">
        <f t="shared" si="4"/>
        <v>0</v>
      </c>
      <c r="W55" s="163">
        <f t="shared" si="5"/>
        <v>0</v>
      </c>
      <c r="X55" s="164">
        <f t="shared" si="6"/>
        <v>0</v>
      </c>
      <c r="Y55" s="170">
        <f t="shared" si="17"/>
        <v>0</v>
      </c>
      <c r="Z55" s="209">
        <f t="shared" si="7"/>
        <v>11.342207432057677</v>
      </c>
      <c r="AA55" s="246"/>
      <c r="AB55" s="27">
        <v>32</v>
      </c>
      <c r="AC55" s="236">
        <f t="shared" si="8"/>
        <v>0</v>
      </c>
      <c r="AD55" s="237">
        <f t="shared" si="9"/>
        <v>0</v>
      </c>
      <c r="AE55" s="281">
        <f t="shared" si="10"/>
        <v>11.342207432057677</v>
      </c>
      <c r="AF55" s="78"/>
      <c r="AG55" s="251"/>
      <c r="AH55" s="78"/>
      <c r="AI55" s="251"/>
      <c r="AJ55" s="78"/>
      <c r="AK55" s="78"/>
      <c r="AL55" s="78"/>
      <c r="AW55" s="245">
        <v>32</v>
      </c>
      <c r="AX55" s="239">
        <f t="shared" si="11"/>
        <v>0</v>
      </c>
      <c r="AY55" s="30">
        <f t="shared" si="12"/>
        <v>0</v>
      </c>
      <c r="AZ55" s="240" t="e">
        <f t="shared" si="13"/>
        <v>#DIV/0!</v>
      </c>
      <c r="BA55" s="296" t="e">
        <f t="shared" si="14"/>
        <v>#DIV/0!</v>
      </c>
    </row>
    <row r="56" spans="1:53" ht="14.25" customHeight="1" x14ac:dyDescent="0.2">
      <c r="A56" s="73"/>
      <c r="B56" s="68"/>
      <c r="C56" s="76"/>
      <c r="D56" s="34" t="str">
        <f t="shared" si="0"/>
        <v>C</v>
      </c>
      <c r="E56" s="79"/>
      <c r="F56" s="80"/>
      <c r="G56" s="80"/>
      <c r="H56" s="81"/>
      <c r="I56" s="82"/>
      <c r="J56" s="79"/>
      <c r="K56" s="80"/>
      <c r="L56" s="80"/>
      <c r="M56" s="81"/>
      <c r="N56" s="151"/>
      <c r="O56" s="84"/>
      <c r="P56" s="81"/>
      <c r="Q56" s="79">
        <f t="shared" si="15"/>
        <v>0</v>
      </c>
      <c r="R56" s="85" t="str">
        <f t="shared" si="1"/>
        <v>C</v>
      </c>
      <c r="S56" s="80">
        <f t="shared" si="16"/>
        <v>0</v>
      </c>
      <c r="T56" s="86" t="str">
        <f t="shared" si="2"/>
        <v>C</v>
      </c>
      <c r="U56" s="79">
        <f t="shared" si="3"/>
        <v>0</v>
      </c>
      <c r="V56" s="80">
        <f t="shared" si="4"/>
        <v>0</v>
      </c>
      <c r="W56" s="80">
        <f t="shared" si="5"/>
        <v>0</v>
      </c>
      <c r="X56" s="81">
        <f t="shared" si="6"/>
        <v>0</v>
      </c>
      <c r="Y56" s="87">
        <f t="shared" si="17"/>
        <v>0</v>
      </c>
      <c r="Z56" s="59">
        <f t="shared" si="7"/>
        <v>11.342207432057677</v>
      </c>
      <c r="AA56" s="246"/>
      <c r="AB56" s="27">
        <v>33</v>
      </c>
      <c r="AC56" s="236">
        <f t="shared" si="8"/>
        <v>0</v>
      </c>
      <c r="AD56" s="237">
        <f t="shared" si="9"/>
        <v>0</v>
      </c>
      <c r="AE56" s="281">
        <f t="shared" si="10"/>
        <v>11.342207432057677</v>
      </c>
      <c r="AF56" s="78"/>
      <c r="AG56" s="20"/>
      <c r="AH56" s="254"/>
      <c r="AI56" s="78"/>
      <c r="AJ56" s="78"/>
      <c r="AK56" s="78"/>
      <c r="AL56" s="78"/>
      <c r="AN56" s="254"/>
      <c r="AW56" s="245">
        <v>33</v>
      </c>
      <c r="AX56" s="239">
        <f t="shared" si="11"/>
        <v>0</v>
      </c>
      <c r="AY56" s="30">
        <f t="shared" si="12"/>
        <v>0</v>
      </c>
      <c r="AZ56" s="240" t="e">
        <f t="shared" si="13"/>
        <v>#DIV/0!</v>
      </c>
      <c r="BA56" s="296" t="e">
        <f t="shared" si="14"/>
        <v>#DIV/0!</v>
      </c>
    </row>
    <row r="57" spans="1:53" ht="14.25" customHeight="1" x14ac:dyDescent="0.2">
      <c r="A57" s="158"/>
      <c r="B57" s="159"/>
      <c r="C57" s="160"/>
      <c r="D57" s="161" t="str">
        <f t="shared" si="0"/>
        <v>C</v>
      </c>
      <c r="E57" s="162"/>
      <c r="F57" s="163"/>
      <c r="G57" s="163"/>
      <c r="H57" s="164"/>
      <c r="I57" s="165"/>
      <c r="J57" s="162"/>
      <c r="K57" s="163"/>
      <c r="L57" s="163"/>
      <c r="M57" s="164"/>
      <c r="N57" s="208"/>
      <c r="O57" s="167"/>
      <c r="P57" s="164"/>
      <c r="Q57" s="162">
        <f t="shared" si="15"/>
        <v>0</v>
      </c>
      <c r="R57" s="168" t="str">
        <f t="shared" si="1"/>
        <v>C</v>
      </c>
      <c r="S57" s="163">
        <f t="shared" si="16"/>
        <v>0</v>
      </c>
      <c r="T57" s="169" t="str">
        <f t="shared" si="2"/>
        <v>C</v>
      </c>
      <c r="U57" s="162">
        <f t="shared" si="3"/>
        <v>0</v>
      </c>
      <c r="V57" s="163">
        <f t="shared" si="4"/>
        <v>0</v>
      </c>
      <c r="W57" s="163">
        <f t="shared" si="5"/>
        <v>0</v>
      </c>
      <c r="X57" s="164">
        <f t="shared" si="6"/>
        <v>0</v>
      </c>
      <c r="Y57" s="170">
        <f t="shared" si="17"/>
        <v>0</v>
      </c>
      <c r="Z57" s="209">
        <f t="shared" si="7"/>
        <v>11.342207432057677</v>
      </c>
      <c r="AA57" s="246"/>
      <c r="AB57" s="27">
        <v>34</v>
      </c>
      <c r="AC57" s="236">
        <f t="shared" si="8"/>
        <v>0</v>
      </c>
      <c r="AD57" s="237">
        <f t="shared" si="9"/>
        <v>0</v>
      </c>
      <c r="AE57" s="281">
        <f t="shared" si="10"/>
        <v>11.342207432057677</v>
      </c>
      <c r="AF57" s="78"/>
      <c r="AG57" s="20"/>
      <c r="AH57" s="20"/>
      <c r="AI57" s="20"/>
      <c r="AJ57" s="20"/>
      <c r="AK57" s="20"/>
      <c r="AL57" s="20"/>
      <c r="AW57" s="245">
        <v>34</v>
      </c>
      <c r="AX57" s="239">
        <f t="shared" si="11"/>
        <v>0</v>
      </c>
      <c r="AY57" s="30">
        <f t="shared" si="12"/>
        <v>0</v>
      </c>
      <c r="AZ57" s="240" t="e">
        <f t="shared" si="13"/>
        <v>#DIV/0!</v>
      </c>
      <c r="BA57" s="296" t="e">
        <f t="shared" si="14"/>
        <v>#DIV/0!</v>
      </c>
    </row>
    <row r="58" spans="1:53" ht="14.25" customHeight="1" x14ac:dyDescent="0.2">
      <c r="A58" s="73"/>
      <c r="B58" s="68"/>
      <c r="C58" s="76"/>
      <c r="D58" s="34" t="str">
        <f t="shared" si="0"/>
        <v>C</v>
      </c>
      <c r="E58" s="79"/>
      <c r="F58" s="80"/>
      <c r="G58" s="80"/>
      <c r="H58" s="81"/>
      <c r="I58" s="82"/>
      <c r="J58" s="79"/>
      <c r="K58" s="80"/>
      <c r="L58" s="80"/>
      <c r="M58" s="81"/>
      <c r="N58" s="151"/>
      <c r="O58" s="84"/>
      <c r="P58" s="81"/>
      <c r="Q58" s="79">
        <f t="shared" si="15"/>
        <v>0</v>
      </c>
      <c r="R58" s="85" t="str">
        <f t="shared" si="1"/>
        <v>C</v>
      </c>
      <c r="S58" s="80">
        <f t="shared" si="16"/>
        <v>0</v>
      </c>
      <c r="T58" s="86" t="str">
        <f t="shared" si="2"/>
        <v>C</v>
      </c>
      <c r="U58" s="79">
        <f t="shared" si="3"/>
        <v>0</v>
      </c>
      <c r="V58" s="80">
        <f t="shared" si="4"/>
        <v>0</v>
      </c>
      <c r="W58" s="80">
        <f t="shared" si="5"/>
        <v>0</v>
      </c>
      <c r="X58" s="81">
        <f t="shared" si="6"/>
        <v>0</v>
      </c>
      <c r="Y58" s="87">
        <f t="shared" si="17"/>
        <v>0</v>
      </c>
      <c r="Z58" s="59">
        <f t="shared" si="7"/>
        <v>11.342207432057677</v>
      </c>
      <c r="AA58" s="246"/>
      <c r="AB58" s="27">
        <v>35</v>
      </c>
      <c r="AC58" s="236">
        <f t="shared" si="8"/>
        <v>0</v>
      </c>
      <c r="AD58" s="237">
        <f t="shared" si="9"/>
        <v>0</v>
      </c>
      <c r="AE58" s="281">
        <f t="shared" si="10"/>
        <v>11.342207432057677</v>
      </c>
      <c r="AF58" s="78"/>
      <c r="AG58" s="20"/>
      <c r="AH58" s="20"/>
      <c r="AI58" s="20"/>
      <c r="AJ58" s="20"/>
      <c r="AK58" s="20"/>
      <c r="AL58" s="20"/>
      <c r="AW58" s="245">
        <v>35</v>
      </c>
      <c r="AX58" s="239">
        <f t="shared" si="11"/>
        <v>0</v>
      </c>
      <c r="AY58" s="30">
        <f t="shared" si="12"/>
        <v>0</v>
      </c>
      <c r="AZ58" s="240" t="e">
        <f t="shared" si="13"/>
        <v>#DIV/0!</v>
      </c>
      <c r="BA58" s="296" t="e">
        <f t="shared" si="14"/>
        <v>#DIV/0!</v>
      </c>
    </row>
    <row r="59" spans="1:53" ht="14.25" customHeight="1" x14ac:dyDescent="0.2">
      <c r="A59" s="158"/>
      <c r="B59" s="159"/>
      <c r="C59" s="160"/>
      <c r="D59" s="161" t="str">
        <f t="shared" si="0"/>
        <v>C</v>
      </c>
      <c r="E59" s="162"/>
      <c r="F59" s="163"/>
      <c r="G59" s="163"/>
      <c r="H59" s="164"/>
      <c r="I59" s="165"/>
      <c r="J59" s="162"/>
      <c r="K59" s="163"/>
      <c r="L59" s="163"/>
      <c r="M59" s="164"/>
      <c r="N59" s="208"/>
      <c r="O59" s="167"/>
      <c r="P59" s="164"/>
      <c r="Q59" s="162">
        <f t="shared" si="15"/>
        <v>0</v>
      </c>
      <c r="R59" s="168" t="str">
        <f t="shared" si="1"/>
        <v>C</v>
      </c>
      <c r="S59" s="163">
        <f t="shared" si="16"/>
        <v>0</v>
      </c>
      <c r="T59" s="169" t="str">
        <f t="shared" si="2"/>
        <v>C</v>
      </c>
      <c r="U59" s="162">
        <f t="shared" si="3"/>
        <v>0</v>
      </c>
      <c r="V59" s="163">
        <f t="shared" si="4"/>
        <v>0</v>
      </c>
      <c r="W59" s="163">
        <f t="shared" si="5"/>
        <v>0</v>
      </c>
      <c r="X59" s="164">
        <f t="shared" si="6"/>
        <v>0</v>
      </c>
      <c r="Y59" s="170">
        <f t="shared" si="17"/>
        <v>0</v>
      </c>
      <c r="Z59" s="209">
        <f t="shared" si="7"/>
        <v>11.342207432057677</v>
      </c>
      <c r="AA59" s="246"/>
      <c r="AB59" s="27">
        <v>36</v>
      </c>
      <c r="AC59" s="236">
        <f t="shared" si="8"/>
        <v>0</v>
      </c>
      <c r="AD59" s="237">
        <f t="shared" si="9"/>
        <v>0</v>
      </c>
      <c r="AE59" s="281">
        <f t="shared" si="10"/>
        <v>11.342207432057677</v>
      </c>
      <c r="AF59" s="78"/>
      <c r="AG59" s="78"/>
      <c r="AH59" s="78"/>
      <c r="AI59" s="78"/>
      <c r="AJ59" s="78"/>
      <c r="AK59" s="78"/>
      <c r="AL59" s="78"/>
      <c r="AW59" s="245">
        <v>36</v>
      </c>
      <c r="AX59" s="239">
        <f t="shared" si="11"/>
        <v>0</v>
      </c>
      <c r="AY59" s="30">
        <f t="shared" si="12"/>
        <v>0</v>
      </c>
      <c r="AZ59" s="240" t="e">
        <f t="shared" si="13"/>
        <v>#DIV/0!</v>
      </c>
      <c r="BA59" s="296" t="e">
        <f t="shared" si="14"/>
        <v>#DIV/0!</v>
      </c>
    </row>
    <row r="60" spans="1:53" ht="14.25" customHeight="1" x14ac:dyDescent="0.2">
      <c r="A60" s="73"/>
      <c r="B60" s="68"/>
      <c r="C60" s="76"/>
      <c r="D60" s="34" t="str">
        <f t="shared" si="0"/>
        <v>C</v>
      </c>
      <c r="E60" s="79"/>
      <c r="F60" s="80"/>
      <c r="G60" s="80"/>
      <c r="H60" s="81"/>
      <c r="I60" s="82"/>
      <c r="J60" s="79"/>
      <c r="K60" s="80"/>
      <c r="L60" s="80"/>
      <c r="M60" s="81"/>
      <c r="N60" s="151"/>
      <c r="O60" s="84"/>
      <c r="P60" s="81"/>
      <c r="Q60" s="79">
        <f t="shared" si="15"/>
        <v>0</v>
      </c>
      <c r="R60" s="85" t="str">
        <f t="shared" si="1"/>
        <v>C</v>
      </c>
      <c r="S60" s="80">
        <f t="shared" si="16"/>
        <v>0</v>
      </c>
      <c r="T60" s="86" t="str">
        <f t="shared" si="2"/>
        <v>C</v>
      </c>
      <c r="U60" s="79">
        <f t="shared" si="3"/>
        <v>0</v>
      </c>
      <c r="V60" s="80">
        <f t="shared" si="4"/>
        <v>0</v>
      </c>
      <c r="W60" s="80">
        <f t="shared" si="5"/>
        <v>0</v>
      </c>
      <c r="X60" s="81">
        <f t="shared" si="6"/>
        <v>0</v>
      </c>
      <c r="Y60" s="87">
        <f t="shared" si="17"/>
        <v>0</v>
      </c>
      <c r="Z60" s="59">
        <f t="shared" si="7"/>
        <v>11.342207432057677</v>
      </c>
      <c r="AA60" s="246"/>
      <c r="AB60" s="27">
        <v>37</v>
      </c>
      <c r="AC60" s="236">
        <f t="shared" si="8"/>
        <v>0</v>
      </c>
      <c r="AD60" s="237">
        <f t="shared" si="9"/>
        <v>0</v>
      </c>
      <c r="AE60" s="281">
        <f t="shared" si="10"/>
        <v>11.342207432057677</v>
      </c>
      <c r="AF60" s="78"/>
      <c r="AG60" s="78"/>
      <c r="AH60" s="78"/>
      <c r="AI60" s="78"/>
      <c r="AJ60" s="78"/>
      <c r="AK60" s="78"/>
      <c r="AL60" s="78"/>
      <c r="AW60" s="245">
        <v>37</v>
      </c>
      <c r="AX60" s="239">
        <f t="shared" si="11"/>
        <v>0</v>
      </c>
      <c r="AY60" s="30">
        <f t="shared" si="12"/>
        <v>0</v>
      </c>
      <c r="AZ60" s="240" t="e">
        <f t="shared" si="13"/>
        <v>#DIV/0!</v>
      </c>
      <c r="BA60" s="296" t="e">
        <f t="shared" si="14"/>
        <v>#DIV/0!</v>
      </c>
    </row>
    <row r="61" spans="1:53" ht="14.25" customHeight="1" x14ac:dyDescent="0.2">
      <c r="A61" s="158"/>
      <c r="B61" s="159"/>
      <c r="C61" s="160"/>
      <c r="D61" s="161" t="str">
        <f t="shared" si="0"/>
        <v>C</v>
      </c>
      <c r="E61" s="162"/>
      <c r="F61" s="163"/>
      <c r="G61" s="163"/>
      <c r="H61" s="164"/>
      <c r="I61" s="165"/>
      <c r="J61" s="162"/>
      <c r="K61" s="163"/>
      <c r="L61" s="163"/>
      <c r="M61" s="164"/>
      <c r="N61" s="208"/>
      <c r="O61" s="167"/>
      <c r="P61" s="164"/>
      <c r="Q61" s="162">
        <f t="shared" si="15"/>
        <v>0</v>
      </c>
      <c r="R61" s="168" t="str">
        <f t="shared" si="1"/>
        <v>C</v>
      </c>
      <c r="S61" s="163">
        <f t="shared" si="16"/>
        <v>0</v>
      </c>
      <c r="T61" s="169" t="str">
        <f t="shared" si="2"/>
        <v>C</v>
      </c>
      <c r="U61" s="162">
        <f t="shared" si="3"/>
        <v>0</v>
      </c>
      <c r="V61" s="163">
        <f t="shared" si="4"/>
        <v>0</v>
      </c>
      <c r="W61" s="163">
        <f t="shared" si="5"/>
        <v>0</v>
      </c>
      <c r="X61" s="164">
        <f t="shared" si="6"/>
        <v>0</v>
      </c>
      <c r="Y61" s="170">
        <f t="shared" si="17"/>
        <v>0</v>
      </c>
      <c r="Z61" s="209">
        <f t="shared" si="7"/>
        <v>11.342207432057677</v>
      </c>
      <c r="AA61" s="246"/>
      <c r="AB61" s="27">
        <v>38</v>
      </c>
      <c r="AC61" s="236">
        <f t="shared" si="8"/>
        <v>0</v>
      </c>
      <c r="AD61" s="237">
        <f t="shared" si="9"/>
        <v>0</v>
      </c>
      <c r="AE61" s="281">
        <f t="shared" si="10"/>
        <v>11.342207432057677</v>
      </c>
      <c r="AF61" s="78"/>
      <c r="AG61" s="78"/>
      <c r="AH61" s="78"/>
      <c r="AI61" s="78"/>
      <c r="AJ61" s="78"/>
      <c r="AK61" s="78"/>
      <c r="AL61" s="78"/>
      <c r="AW61" s="238">
        <v>38</v>
      </c>
      <c r="AX61" s="239">
        <f t="shared" si="11"/>
        <v>0</v>
      </c>
      <c r="AY61" s="30">
        <f t="shared" si="12"/>
        <v>0</v>
      </c>
      <c r="AZ61" s="240" t="e">
        <f t="shared" si="13"/>
        <v>#DIV/0!</v>
      </c>
      <c r="BA61" s="296" t="e">
        <f t="shared" si="14"/>
        <v>#DIV/0!</v>
      </c>
    </row>
    <row r="62" spans="1:53" ht="14.25" customHeight="1" x14ac:dyDescent="0.2">
      <c r="A62" s="73"/>
      <c r="B62" s="68"/>
      <c r="C62" s="76"/>
      <c r="D62" s="34" t="str">
        <f t="shared" si="0"/>
        <v>C</v>
      </c>
      <c r="E62" s="79"/>
      <c r="F62" s="80"/>
      <c r="G62" s="80"/>
      <c r="H62" s="81"/>
      <c r="I62" s="82"/>
      <c r="J62" s="79"/>
      <c r="K62" s="80"/>
      <c r="L62" s="80"/>
      <c r="M62" s="81"/>
      <c r="N62" s="151"/>
      <c r="O62" s="84"/>
      <c r="P62" s="81"/>
      <c r="Q62" s="79">
        <f t="shared" si="15"/>
        <v>0</v>
      </c>
      <c r="R62" s="85" t="str">
        <f t="shared" si="1"/>
        <v>C</v>
      </c>
      <c r="S62" s="80">
        <f t="shared" si="16"/>
        <v>0</v>
      </c>
      <c r="T62" s="86" t="str">
        <f t="shared" si="2"/>
        <v>C</v>
      </c>
      <c r="U62" s="79">
        <f t="shared" si="3"/>
        <v>0</v>
      </c>
      <c r="V62" s="80">
        <f t="shared" si="4"/>
        <v>0</v>
      </c>
      <c r="W62" s="80">
        <f t="shared" si="5"/>
        <v>0</v>
      </c>
      <c r="X62" s="81">
        <f t="shared" si="6"/>
        <v>0</v>
      </c>
      <c r="Y62" s="87">
        <f t="shared" si="17"/>
        <v>0</v>
      </c>
      <c r="Z62" s="59">
        <f t="shared" si="7"/>
        <v>11.342207432057677</v>
      </c>
      <c r="AA62" s="246"/>
      <c r="AB62" s="27">
        <v>39</v>
      </c>
      <c r="AC62" s="236">
        <f t="shared" si="8"/>
        <v>0</v>
      </c>
      <c r="AD62" s="237">
        <f t="shared" si="9"/>
        <v>0</v>
      </c>
      <c r="AE62" s="281">
        <f t="shared" si="10"/>
        <v>11.342207432057677</v>
      </c>
      <c r="AF62" s="78"/>
      <c r="AG62" s="78"/>
      <c r="AH62" s="78"/>
      <c r="AI62" s="78"/>
      <c r="AJ62" s="78"/>
      <c r="AK62" s="78"/>
      <c r="AL62" s="78"/>
      <c r="AW62" s="245">
        <v>39</v>
      </c>
      <c r="AX62" s="239">
        <f t="shared" si="11"/>
        <v>0</v>
      </c>
      <c r="AY62" s="30">
        <f t="shared" si="12"/>
        <v>0</v>
      </c>
      <c r="AZ62" s="240" t="e">
        <f t="shared" si="13"/>
        <v>#DIV/0!</v>
      </c>
      <c r="BA62" s="296" t="e">
        <f t="shared" si="14"/>
        <v>#DIV/0!</v>
      </c>
    </row>
    <row r="63" spans="1:53" ht="14.25" customHeight="1" thickBot="1" x14ac:dyDescent="0.25">
      <c r="A63" s="172"/>
      <c r="B63" s="173"/>
      <c r="C63" s="174"/>
      <c r="D63" s="161" t="str">
        <f t="shared" si="0"/>
        <v>C</v>
      </c>
      <c r="E63" s="175"/>
      <c r="F63" s="176"/>
      <c r="G63" s="176"/>
      <c r="H63" s="177"/>
      <c r="I63" s="178"/>
      <c r="J63" s="175"/>
      <c r="K63" s="176"/>
      <c r="L63" s="176"/>
      <c r="M63" s="177"/>
      <c r="N63" s="210"/>
      <c r="O63" s="180"/>
      <c r="P63" s="177"/>
      <c r="Q63" s="211">
        <f t="shared" si="15"/>
        <v>0</v>
      </c>
      <c r="R63" s="168" t="str">
        <f t="shared" si="1"/>
        <v>C</v>
      </c>
      <c r="S63" s="163">
        <f t="shared" si="16"/>
        <v>0</v>
      </c>
      <c r="T63" s="169" t="str">
        <f t="shared" si="2"/>
        <v>C</v>
      </c>
      <c r="U63" s="162">
        <f t="shared" si="3"/>
        <v>0</v>
      </c>
      <c r="V63" s="163">
        <f t="shared" si="4"/>
        <v>0</v>
      </c>
      <c r="W63" s="163">
        <f t="shared" si="5"/>
        <v>0</v>
      </c>
      <c r="X63" s="164">
        <f t="shared" si="6"/>
        <v>0</v>
      </c>
      <c r="Y63" s="170">
        <f t="shared" si="17"/>
        <v>0</v>
      </c>
      <c r="Z63" s="212">
        <f t="shared" si="7"/>
        <v>11.342207432057677</v>
      </c>
      <c r="AA63" s="246"/>
      <c r="AB63" s="72">
        <v>40</v>
      </c>
      <c r="AC63" s="270">
        <f t="shared" si="8"/>
        <v>0</v>
      </c>
      <c r="AD63" s="271">
        <f t="shared" si="9"/>
        <v>0</v>
      </c>
      <c r="AE63" s="283">
        <f t="shared" si="10"/>
        <v>11.342207432057677</v>
      </c>
      <c r="AF63" s="78"/>
      <c r="AG63" s="78"/>
      <c r="AH63" s="78"/>
      <c r="AI63" s="78"/>
      <c r="AJ63" s="78"/>
      <c r="AK63" s="78"/>
      <c r="AL63" s="78"/>
      <c r="AW63" s="71">
        <v>40</v>
      </c>
      <c r="AX63" s="275">
        <f t="shared" si="11"/>
        <v>0</v>
      </c>
      <c r="AY63" s="276">
        <f t="shared" si="12"/>
        <v>0</v>
      </c>
      <c r="AZ63" s="278" t="e">
        <f t="shared" si="13"/>
        <v>#DIV/0!</v>
      </c>
      <c r="BA63" s="297" t="e">
        <f t="shared" si="14"/>
        <v>#DIV/0!</v>
      </c>
    </row>
    <row r="64" spans="1:53" ht="14.25" customHeight="1" x14ac:dyDescent="0.2">
      <c r="A64" s="400" t="s">
        <v>0</v>
      </c>
      <c r="B64" s="401"/>
      <c r="C64" s="16"/>
      <c r="D64" s="17"/>
      <c r="E64" s="94">
        <f>SUM(E24:E63)</f>
        <v>0</v>
      </c>
      <c r="F64" s="143">
        <f>SUM(F24:F63)</f>
        <v>0</v>
      </c>
      <c r="G64" s="95">
        <f t="shared" ref="G64:P64" si="18">SUM(G24:G63)</f>
        <v>0</v>
      </c>
      <c r="H64" s="95">
        <f t="shared" si="18"/>
        <v>0</v>
      </c>
      <c r="I64" s="97">
        <f t="shared" si="18"/>
        <v>0</v>
      </c>
      <c r="J64" s="94">
        <f t="shared" si="18"/>
        <v>0</v>
      </c>
      <c r="K64" s="95">
        <f t="shared" si="18"/>
        <v>0</v>
      </c>
      <c r="L64" s="95">
        <f t="shared" si="18"/>
        <v>0</v>
      </c>
      <c r="M64" s="96">
        <f t="shared" si="18"/>
        <v>0</v>
      </c>
      <c r="N64" s="152">
        <f t="shared" si="18"/>
        <v>0</v>
      </c>
      <c r="O64" s="95">
        <f t="shared" si="18"/>
        <v>0</v>
      </c>
      <c r="P64" s="95">
        <f t="shared" si="18"/>
        <v>0</v>
      </c>
      <c r="Q64" s="94">
        <f>SUM(Q24:Q63)</f>
        <v>0</v>
      </c>
      <c r="R64" s="95"/>
      <c r="S64" s="95">
        <f>SUM(S24:S63)</f>
        <v>0</v>
      </c>
      <c r="T64" s="96"/>
      <c r="U64" s="153">
        <f>SUM(U24:U63)</f>
        <v>0</v>
      </c>
      <c r="V64" s="154">
        <f t="shared" ref="V64:X64" si="19">SUM(V24:V63)</f>
        <v>0</v>
      </c>
      <c r="W64" s="154">
        <f t="shared" si="19"/>
        <v>0</v>
      </c>
      <c r="X64" s="155">
        <f t="shared" si="19"/>
        <v>0</v>
      </c>
      <c r="Y64" s="156">
        <f>SUM(Y24:Y63)</f>
        <v>0</v>
      </c>
      <c r="Z64" s="429"/>
      <c r="AA64" s="246"/>
      <c r="AB64" s="54"/>
      <c r="AC64" s="78"/>
      <c r="AD64" s="78"/>
      <c r="AE64" s="78"/>
      <c r="AF64" s="262"/>
      <c r="AG64" s="78"/>
      <c r="AH64" s="78"/>
      <c r="AI64" s="78"/>
      <c r="AJ64" s="78"/>
      <c r="AK64" s="78"/>
      <c r="AL64" s="78"/>
    </row>
    <row r="65" spans="1:53" ht="14.25" customHeight="1" x14ac:dyDescent="0.2">
      <c r="A65" s="396" t="s">
        <v>1</v>
      </c>
      <c r="B65" s="397"/>
      <c r="C65" s="279" t="s">
        <v>21</v>
      </c>
      <c r="D65" s="332">
        <f>COUNTA(A24:A63)</f>
        <v>0</v>
      </c>
      <c r="E65" s="79">
        <f>E23*$D$65</f>
        <v>0</v>
      </c>
      <c r="F65" s="80">
        <f t="shared" ref="F65:Y65" si="20">F23*$D$65</f>
        <v>0</v>
      </c>
      <c r="G65" s="80">
        <f t="shared" si="20"/>
        <v>0</v>
      </c>
      <c r="H65" s="81">
        <f t="shared" si="20"/>
        <v>0</v>
      </c>
      <c r="I65" s="79">
        <f t="shared" si="20"/>
        <v>0</v>
      </c>
      <c r="J65" s="79">
        <f t="shared" si="20"/>
        <v>0</v>
      </c>
      <c r="K65" s="80">
        <f t="shared" si="20"/>
        <v>0</v>
      </c>
      <c r="L65" s="80">
        <f t="shared" si="20"/>
        <v>0</v>
      </c>
      <c r="M65" s="81">
        <f t="shared" si="20"/>
        <v>0</v>
      </c>
      <c r="N65" s="79">
        <f t="shared" si="20"/>
        <v>0</v>
      </c>
      <c r="O65" s="80">
        <f t="shared" si="20"/>
        <v>0</v>
      </c>
      <c r="P65" s="81">
        <f t="shared" si="20"/>
        <v>0</v>
      </c>
      <c r="Q65" s="79">
        <f t="shared" si="20"/>
        <v>0</v>
      </c>
      <c r="R65" s="80"/>
      <c r="S65" s="80">
        <f t="shared" si="20"/>
        <v>0</v>
      </c>
      <c r="T65" s="81"/>
      <c r="U65" s="79">
        <f t="shared" si="20"/>
        <v>0</v>
      </c>
      <c r="V65" s="80">
        <f t="shared" si="20"/>
        <v>0</v>
      </c>
      <c r="W65" s="80">
        <f t="shared" si="20"/>
        <v>0</v>
      </c>
      <c r="X65" s="81">
        <f t="shared" si="20"/>
        <v>0</v>
      </c>
      <c r="Y65" s="87">
        <f t="shared" si="20"/>
        <v>0</v>
      </c>
      <c r="Z65" s="430"/>
      <c r="AB65" s="453" t="s">
        <v>110</v>
      </c>
      <c r="AC65" s="453"/>
      <c r="AD65" s="453"/>
      <c r="AE65" s="453"/>
      <c r="AF65" s="262"/>
      <c r="AG65" s="20"/>
      <c r="AH65" s="20"/>
      <c r="AI65" s="20"/>
      <c r="AJ65" s="20"/>
      <c r="AK65" s="20"/>
      <c r="AL65" s="20"/>
      <c r="AW65" s="527" t="s">
        <v>112</v>
      </c>
      <c r="AX65" s="528"/>
      <c r="AY65" s="528"/>
      <c r="AZ65" s="528"/>
      <c r="BA65" s="528"/>
    </row>
    <row r="66" spans="1:53" ht="14.25" customHeight="1" thickBot="1" x14ac:dyDescent="0.25">
      <c r="A66" s="398" t="s">
        <v>9</v>
      </c>
      <c r="B66" s="399"/>
      <c r="C66" s="29" t="s">
        <v>23</v>
      </c>
      <c r="D66" s="28"/>
      <c r="E66" s="103" t="e">
        <f>E64/E65*100</f>
        <v>#DIV/0!</v>
      </c>
      <c r="F66" s="107" t="e">
        <f>F64/F65*100</f>
        <v>#DIV/0!</v>
      </c>
      <c r="G66" s="102" t="e">
        <f t="shared" ref="G66" si="21">G64/G65*100</f>
        <v>#DIV/0!</v>
      </c>
      <c r="H66" s="102" t="e">
        <f>H64/H65*100</f>
        <v>#DIV/0!</v>
      </c>
      <c r="I66" s="104" t="e">
        <f t="shared" ref="I66" si="22">I64/I65*100</f>
        <v>#DIV/0!</v>
      </c>
      <c r="J66" s="103" t="e">
        <f>J64/J65*100</f>
        <v>#DIV/0!</v>
      </c>
      <c r="K66" s="102" t="e">
        <f t="shared" ref="K66" si="23">K64/K65*100</f>
        <v>#DIV/0!</v>
      </c>
      <c r="L66" s="102" t="e">
        <f>L64/L65*100</f>
        <v>#DIV/0!</v>
      </c>
      <c r="M66" s="105" t="e">
        <f t="shared" ref="M66" si="24">M64/M65*100</f>
        <v>#DIV/0!</v>
      </c>
      <c r="N66" s="147" t="e">
        <f>N64/N65*100</f>
        <v>#DIV/0!</v>
      </c>
      <c r="O66" s="102" t="e">
        <f t="shared" ref="O66" si="25">O64/O65*100</f>
        <v>#DIV/0!</v>
      </c>
      <c r="P66" s="102" t="e">
        <f>P64/P65*100</f>
        <v>#DIV/0!</v>
      </c>
      <c r="Q66" s="103" t="e">
        <f t="shared" ref="Q66" si="26">Q64/Q65*100</f>
        <v>#DIV/0!</v>
      </c>
      <c r="R66" s="102"/>
      <c r="S66" s="102" t="e">
        <f>S64/S65*100</f>
        <v>#DIV/0!</v>
      </c>
      <c r="T66" s="105"/>
      <c r="U66" s="103" t="e">
        <f>U64/U65*100</f>
        <v>#DIV/0!</v>
      </c>
      <c r="V66" s="102" t="e">
        <f t="shared" ref="V66:X66" si="27">V64/V65*100</f>
        <v>#DIV/0!</v>
      </c>
      <c r="W66" s="102" t="e">
        <f t="shared" si="27"/>
        <v>#DIV/0!</v>
      </c>
      <c r="X66" s="105" t="e">
        <f t="shared" si="27"/>
        <v>#DIV/0!</v>
      </c>
      <c r="Y66" s="108" t="e">
        <f>Y64/Y65*100</f>
        <v>#DIV/0!</v>
      </c>
      <c r="Z66" s="430"/>
      <c r="AB66" s="453"/>
      <c r="AC66" s="453"/>
      <c r="AD66" s="453"/>
      <c r="AE66" s="453"/>
      <c r="AF66" s="262"/>
      <c r="AG66" s="20"/>
      <c r="AH66" s="20"/>
      <c r="AI66" s="20"/>
      <c r="AJ66" s="20"/>
      <c r="AK66" s="20"/>
      <c r="AL66" s="20"/>
      <c r="AW66" s="528"/>
      <c r="AX66" s="528"/>
      <c r="AY66" s="528"/>
      <c r="AZ66" s="528"/>
      <c r="BA66" s="528"/>
    </row>
    <row r="67" spans="1:53" ht="13.8" thickBot="1" x14ac:dyDescent="0.25">
      <c r="A67" s="402" t="s">
        <v>64</v>
      </c>
      <c r="B67" s="403"/>
      <c r="C67" s="56" t="s">
        <v>22</v>
      </c>
      <c r="D67" s="55"/>
      <c r="E67" s="109">
        <v>70.900000000000006</v>
      </c>
      <c r="F67" s="110">
        <v>65.099999999999994</v>
      </c>
      <c r="G67" s="110">
        <v>74.099999999999994</v>
      </c>
      <c r="H67" s="111">
        <v>54.8</v>
      </c>
      <c r="I67" s="113">
        <v>77.3</v>
      </c>
      <c r="J67" s="110">
        <v>91.5</v>
      </c>
      <c r="K67" s="110">
        <v>77.900000000000006</v>
      </c>
      <c r="L67" s="110">
        <v>52.7</v>
      </c>
      <c r="M67" s="111">
        <v>72.7</v>
      </c>
      <c r="N67" s="113">
        <v>62.8</v>
      </c>
      <c r="O67" s="110">
        <v>69</v>
      </c>
      <c r="P67" s="111">
        <v>59.1</v>
      </c>
      <c r="Q67" s="113">
        <v>67.400000000000006</v>
      </c>
      <c r="R67" s="110"/>
      <c r="S67" s="110">
        <v>70.7</v>
      </c>
      <c r="T67" s="111"/>
      <c r="U67" s="113">
        <v>67.400000000000006</v>
      </c>
      <c r="V67" s="110">
        <v>77.3</v>
      </c>
      <c r="W67" s="110">
        <v>75.5</v>
      </c>
      <c r="X67" s="111">
        <v>63.6</v>
      </c>
      <c r="Y67" s="114">
        <v>69.7</v>
      </c>
      <c r="Z67" s="431"/>
      <c r="AB67" s="453"/>
      <c r="AC67" s="453"/>
      <c r="AD67" s="453"/>
      <c r="AE67" s="453"/>
      <c r="AF67" s="263"/>
      <c r="AG67" s="20"/>
      <c r="AH67" s="20"/>
      <c r="AI67" s="20"/>
      <c r="AJ67" s="20"/>
      <c r="AK67" s="20"/>
      <c r="AL67" s="20"/>
    </row>
    <row r="68" spans="1:53" x14ac:dyDescent="0.2">
      <c r="C68" s="37" t="s">
        <v>65</v>
      </c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61"/>
      <c r="Z68" s="61"/>
      <c r="AB68" s="264"/>
      <c r="AC68" s="263"/>
      <c r="AD68" s="263"/>
      <c r="AE68" s="263"/>
      <c r="AF68" s="263"/>
      <c r="AG68" s="20"/>
      <c r="AH68" s="20"/>
      <c r="AI68" s="20"/>
      <c r="AJ68" s="20"/>
      <c r="AK68" s="20"/>
      <c r="AL68" s="20"/>
    </row>
    <row r="69" spans="1:53" ht="7.5" customHeight="1" x14ac:dyDescent="0.2">
      <c r="AG69" s="20"/>
      <c r="AH69" s="20"/>
      <c r="AI69" s="20"/>
      <c r="AJ69" s="20"/>
      <c r="AK69" s="20"/>
      <c r="AL69" s="20"/>
    </row>
    <row r="70" spans="1:53" ht="7.5" customHeight="1" x14ac:dyDescent="0.2">
      <c r="B70" s="21" t="s">
        <v>12</v>
      </c>
      <c r="C70" s="404" t="s">
        <v>14</v>
      </c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404"/>
      <c r="P70" s="19"/>
      <c r="AG70" s="20"/>
      <c r="AH70" s="20"/>
      <c r="AI70" s="20"/>
      <c r="AJ70" s="20"/>
      <c r="AK70" s="20"/>
      <c r="AL70" s="20"/>
    </row>
    <row r="71" spans="1:53" ht="7.5" customHeight="1" x14ac:dyDescent="0.2">
      <c r="B71" s="21"/>
      <c r="C71" s="404"/>
      <c r="D71" s="404"/>
      <c r="E71" s="404"/>
      <c r="F71" s="404"/>
      <c r="G71" s="404"/>
      <c r="H71" s="404"/>
      <c r="I71" s="404"/>
      <c r="J71" s="404"/>
      <c r="K71" s="404"/>
      <c r="L71" s="404"/>
      <c r="M71" s="404"/>
      <c r="N71" s="404"/>
      <c r="O71" s="404"/>
      <c r="P71" s="19"/>
    </row>
    <row r="72" spans="1:53" ht="7.5" customHeight="1" x14ac:dyDescent="0.2">
      <c r="B72" s="21"/>
      <c r="C72" s="404"/>
      <c r="D72" s="404"/>
      <c r="E72" s="404"/>
      <c r="F72" s="404"/>
      <c r="G72" s="404"/>
      <c r="H72" s="404"/>
      <c r="I72" s="404"/>
      <c r="J72" s="404"/>
      <c r="K72" s="404"/>
      <c r="L72" s="404"/>
      <c r="M72" s="404"/>
      <c r="N72" s="404"/>
      <c r="O72" s="404"/>
      <c r="P72" s="19"/>
    </row>
    <row r="73" spans="1:53" ht="7.5" customHeight="1" x14ac:dyDescent="0.2"/>
    <row r="74" spans="1:53" ht="7.5" customHeight="1" x14ac:dyDescent="0.2">
      <c r="P74" s="24"/>
      <c r="R74" s="498" t="s">
        <v>16</v>
      </c>
      <c r="S74" s="498"/>
      <c r="T74" s="498"/>
      <c r="U74" s="498"/>
      <c r="V74" s="498"/>
      <c r="W74" s="498"/>
      <c r="X74" s="498"/>
      <c r="Y74" s="498"/>
      <c r="Z74" s="65"/>
    </row>
    <row r="75" spans="1:53" ht="7.5" customHeight="1" x14ac:dyDescent="0.2">
      <c r="C75" s="20"/>
      <c r="R75" s="498"/>
      <c r="S75" s="498"/>
      <c r="T75" s="498"/>
      <c r="U75" s="498"/>
      <c r="V75" s="498"/>
      <c r="W75" s="498"/>
      <c r="X75" s="498"/>
      <c r="Y75" s="498"/>
      <c r="Z75" s="65"/>
    </row>
    <row r="76" spans="1:53" ht="8.25" customHeight="1" x14ac:dyDescent="0.15">
      <c r="C76" s="342" t="s">
        <v>37</v>
      </c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2"/>
      <c r="Q76" s="342"/>
      <c r="R76" s="392" t="s">
        <v>34</v>
      </c>
      <c r="S76" s="392"/>
      <c r="T76" s="392"/>
      <c r="U76" s="392"/>
      <c r="V76" s="392"/>
      <c r="W76" s="392"/>
      <c r="X76" s="392"/>
      <c r="Y76" s="392"/>
      <c r="Z76" s="58"/>
    </row>
    <row r="77" spans="1:53" ht="8.25" customHeight="1" x14ac:dyDescent="0.15"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  <c r="O77" s="342"/>
      <c r="P77" s="342"/>
      <c r="Q77" s="342"/>
      <c r="R77" s="392"/>
      <c r="S77" s="392"/>
      <c r="T77" s="392"/>
      <c r="U77" s="392"/>
      <c r="V77" s="392"/>
      <c r="W77" s="392"/>
      <c r="X77" s="392"/>
      <c r="Y77" s="392"/>
      <c r="Z77" s="58"/>
    </row>
    <row r="78" spans="1:53" ht="8.25" customHeight="1" x14ac:dyDescent="0.2"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92" t="s">
        <v>17</v>
      </c>
      <c r="S78" s="497"/>
      <c r="T78" s="497"/>
      <c r="U78" s="497"/>
      <c r="V78" s="497"/>
      <c r="W78" s="497"/>
      <c r="X78" s="497"/>
      <c r="Y78" s="497"/>
      <c r="Z78" s="66"/>
    </row>
    <row r="79" spans="1:53" ht="8.25" customHeight="1" x14ac:dyDescent="0.2">
      <c r="P79" s="25"/>
      <c r="Q79" s="25"/>
      <c r="R79" s="497"/>
      <c r="S79" s="497"/>
      <c r="T79" s="497"/>
      <c r="U79" s="497"/>
      <c r="V79" s="497"/>
      <c r="W79" s="497"/>
      <c r="X79" s="497"/>
      <c r="Y79" s="497"/>
      <c r="Z79" s="66"/>
    </row>
    <row r="80" spans="1:53" ht="8.25" customHeight="1" thickBot="1" x14ac:dyDescent="0.25">
      <c r="B80" s="1"/>
    </row>
    <row r="81" spans="1:26" ht="10.5" customHeight="1" x14ac:dyDescent="0.2">
      <c r="A81" s="380" t="s">
        <v>7</v>
      </c>
      <c r="B81" s="393" t="s">
        <v>25</v>
      </c>
      <c r="C81" s="23">
        <v>1</v>
      </c>
      <c r="D81" s="390" t="s">
        <v>27</v>
      </c>
      <c r="E81" s="382" t="s">
        <v>2</v>
      </c>
      <c r="F81" s="383"/>
      <c r="G81" s="383"/>
      <c r="H81" s="384"/>
      <c r="I81" s="382" t="s">
        <v>3</v>
      </c>
      <c r="J81" s="383"/>
      <c r="K81" s="383"/>
      <c r="L81" s="383"/>
      <c r="M81" s="383"/>
      <c r="N81" s="383"/>
      <c r="O81" s="496"/>
      <c r="P81" s="384"/>
      <c r="Q81" s="23">
        <v>2</v>
      </c>
      <c r="R81" s="408" t="s">
        <v>29</v>
      </c>
      <c r="S81" s="22">
        <v>3</v>
      </c>
      <c r="T81" s="387" t="s">
        <v>29</v>
      </c>
      <c r="U81" s="432" t="s">
        <v>36</v>
      </c>
      <c r="V81" s="385" t="s">
        <v>31</v>
      </c>
      <c r="W81" s="385" t="s">
        <v>32</v>
      </c>
      <c r="X81" s="343" t="s">
        <v>33</v>
      </c>
      <c r="Y81" s="345" t="s">
        <v>15</v>
      </c>
      <c r="Z81" s="53"/>
    </row>
    <row r="82" spans="1:26" ht="10.5" customHeight="1" x14ac:dyDescent="0.2">
      <c r="A82" s="381"/>
      <c r="B82" s="394"/>
      <c r="C82" s="348" t="s">
        <v>26</v>
      </c>
      <c r="D82" s="391"/>
      <c r="E82" s="351" t="s">
        <v>10</v>
      </c>
      <c r="F82" s="352"/>
      <c r="G82" s="352"/>
      <c r="H82" s="353"/>
      <c r="I82" s="360" t="s">
        <v>6</v>
      </c>
      <c r="J82" s="466" t="s">
        <v>4</v>
      </c>
      <c r="K82" s="467"/>
      <c r="L82" s="467"/>
      <c r="M82" s="468"/>
      <c r="N82" s="467" t="s">
        <v>5</v>
      </c>
      <c r="O82" s="467"/>
      <c r="P82" s="468"/>
      <c r="Q82" s="375" t="s">
        <v>28</v>
      </c>
      <c r="R82" s="409"/>
      <c r="S82" s="377" t="s">
        <v>30</v>
      </c>
      <c r="T82" s="388"/>
      <c r="U82" s="433"/>
      <c r="V82" s="386"/>
      <c r="W82" s="386"/>
      <c r="X82" s="344"/>
      <c r="Y82" s="346"/>
      <c r="Z82" s="53"/>
    </row>
    <row r="83" spans="1:26" ht="10.5" customHeight="1" x14ac:dyDescent="0.2">
      <c r="A83" s="381"/>
      <c r="B83" s="394"/>
      <c r="C83" s="349"/>
      <c r="D83" s="391"/>
      <c r="E83" s="354"/>
      <c r="F83" s="355"/>
      <c r="G83" s="355"/>
      <c r="H83" s="356"/>
      <c r="I83" s="361"/>
      <c r="J83" s="469"/>
      <c r="K83" s="470"/>
      <c r="L83" s="470"/>
      <c r="M83" s="471"/>
      <c r="N83" s="470"/>
      <c r="O83" s="470"/>
      <c r="P83" s="471"/>
      <c r="Q83" s="376"/>
      <c r="R83" s="409"/>
      <c r="S83" s="378"/>
      <c r="T83" s="388"/>
      <c r="U83" s="433"/>
      <c r="V83" s="386"/>
      <c r="W83" s="386"/>
      <c r="X83" s="344"/>
      <c r="Y83" s="346"/>
      <c r="Z83" s="53"/>
    </row>
    <row r="84" spans="1:26" ht="10.5" customHeight="1" x14ac:dyDescent="0.2">
      <c r="A84" s="381"/>
      <c r="B84" s="394"/>
      <c r="C84" s="349"/>
      <c r="D84" s="391"/>
      <c r="E84" s="354"/>
      <c r="F84" s="355"/>
      <c r="G84" s="355"/>
      <c r="H84" s="356"/>
      <c r="I84" s="361"/>
      <c r="J84" s="469"/>
      <c r="K84" s="470"/>
      <c r="L84" s="470"/>
      <c r="M84" s="471"/>
      <c r="N84" s="470"/>
      <c r="O84" s="470"/>
      <c r="P84" s="471"/>
      <c r="Q84" s="376"/>
      <c r="R84" s="409"/>
      <c r="S84" s="378"/>
      <c r="T84" s="388"/>
      <c r="U84" s="433"/>
      <c r="V84" s="386"/>
      <c r="W84" s="386"/>
      <c r="X84" s="344"/>
      <c r="Y84" s="346"/>
      <c r="Z84" s="53"/>
    </row>
    <row r="85" spans="1:26" ht="10.5" customHeight="1" x14ac:dyDescent="0.2">
      <c r="A85" s="381"/>
      <c r="B85" s="394"/>
      <c r="C85" s="349"/>
      <c r="D85" s="391"/>
      <c r="E85" s="354"/>
      <c r="F85" s="355"/>
      <c r="G85" s="355"/>
      <c r="H85" s="356"/>
      <c r="I85" s="361"/>
      <c r="J85" s="469"/>
      <c r="K85" s="470"/>
      <c r="L85" s="470"/>
      <c r="M85" s="471"/>
      <c r="N85" s="470"/>
      <c r="O85" s="470"/>
      <c r="P85" s="471"/>
      <c r="Q85" s="376"/>
      <c r="R85" s="409"/>
      <c r="S85" s="378"/>
      <c r="T85" s="388"/>
      <c r="U85" s="433"/>
      <c r="V85" s="386"/>
      <c r="W85" s="386"/>
      <c r="X85" s="344"/>
      <c r="Y85" s="346"/>
      <c r="Z85" s="53"/>
    </row>
    <row r="86" spans="1:26" ht="10.5" customHeight="1" x14ac:dyDescent="0.2">
      <c r="A86" s="381"/>
      <c r="B86" s="394"/>
      <c r="C86" s="349"/>
      <c r="D86" s="391"/>
      <c r="E86" s="357"/>
      <c r="F86" s="358"/>
      <c r="G86" s="358"/>
      <c r="H86" s="359"/>
      <c r="I86" s="362"/>
      <c r="J86" s="472"/>
      <c r="K86" s="473"/>
      <c r="L86" s="473"/>
      <c r="M86" s="474"/>
      <c r="N86" s="473"/>
      <c r="O86" s="473"/>
      <c r="P86" s="474"/>
      <c r="Q86" s="376"/>
      <c r="R86" s="409"/>
      <c r="S86" s="378"/>
      <c r="T86" s="388"/>
      <c r="U86" s="433"/>
      <c r="V86" s="386"/>
      <c r="W86" s="386"/>
      <c r="X86" s="344"/>
      <c r="Y86" s="346"/>
      <c r="Z86" s="53"/>
    </row>
    <row r="87" spans="1:26" ht="10.5" customHeight="1" x14ac:dyDescent="0.2">
      <c r="A87" s="381"/>
      <c r="B87" s="394"/>
      <c r="C87" s="349"/>
      <c r="D87" s="391"/>
      <c r="E87" s="320"/>
      <c r="F87" s="321"/>
      <c r="G87" s="321"/>
      <c r="H87" s="322"/>
      <c r="I87" s="326"/>
      <c r="J87" s="320"/>
      <c r="K87" s="321"/>
      <c r="L87" s="321"/>
      <c r="M87" s="322"/>
      <c r="N87" s="320"/>
      <c r="O87" s="321"/>
      <c r="P87" s="322"/>
      <c r="Q87" s="376"/>
      <c r="R87" s="409"/>
      <c r="S87" s="378"/>
      <c r="T87" s="388"/>
      <c r="U87" s="433"/>
      <c r="V87" s="386"/>
      <c r="W87" s="386"/>
      <c r="X87" s="344"/>
      <c r="Y87" s="346"/>
      <c r="Z87" s="53"/>
    </row>
    <row r="88" spans="1:26" ht="10.5" customHeight="1" x14ac:dyDescent="0.2">
      <c r="A88" s="381"/>
      <c r="B88" s="394"/>
      <c r="C88" s="349"/>
      <c r="D88" s="391"/>
      <c r="E88" s="492">
        <v>2</v>
      </c>
      <c r="F88" s="493">
        <v>3</v>
      </c>
      <c r="G88" s="493">
        <v>4</v>
      </c>
      <c r="H88" s="494">
        <v>5</v>
      </c>
      <c r="I88" s="495">
        <v>1</v>
      </c>
      <c r="J88" s="492">
        <v>6</v>
      </c>
      <c r="K88" s="493">
        <v>7</v>
      </c>
      <c r="L88" s="493">
        <v>8</v>
      </c>
      <c r="M88" s="494">
        <v>9</v>
      </c>
      <c r="N88" s="492">
        <v>10</v>
      </c>
      <c r="O88" s="493">
        <v>11</v>
      </c>
      <c r="P88" s="494">
        <v>12</v>
      </c>
      <c r="Q88" s="376"/>
      <c r="R88" s="409"/>
      <c r="S88" s="378"/>
      <c r="T88" s="388"/>
      <c r="U88" s="433"/>
      <c r="V88" s="386"/>
      <c r="W88" s="386"/>
      <c r="X88" s="344"/>
      <c r="Y88" s="346"/>
      <c r="Z88" s="53"/>
    </row>
    <row r="89" spans="1:26" ht="10.5" customHeight="1" x14ac:dyDescent="0.2">
      <c r="A89" s="381"/>
      <c r="B89" s="394"/>
      <c r="C89" s="349"/>
      <c r="D89" s="391"/>
      <c r="E89" s="492"/>
      <c r="F89" s="338"/>
      <c r="G89" s="338"/>
      <c r="H89" s="336"/>
      <c r="I89" s="495"/>
      <c r="J89" s="492"/>
      <c r="K89" s="338"/>
      <c r="L89" s="338"/>
      <c r="M89" s="336"/>
      <c r="N89" s="492"/>
      <c r="O89" s="338"/>
      <c r="P89" s="336"/>
      <c r="Q89" s="376"/>
      <c r="R89" s="409"/>
      <c r="S89" s="378"/>
      <c r="T89" s="388"/>
      <c r="U89" s="433"/>
      <c r="V89" s="386"/>
      <c r="W89" s="386"/>
      <c r="X89" s="344"/>
      <c r="Y89" s="346"/>
      <c r="Z89" s="53"/>
    </row>
    <row r="90" spans="1:26" ht="10.5" customHeight="1" x14ac:dyDescent="0.2">
      <c r="A90" s="381"/>
      <c r="B90" s="394"/>
      <c r="C90" s="350"/>
      <c r="D90" s="391"/>
      <c r="E90" s="323"/>
      <c r="F90" s="324"/>
      <c r="G90" s="324"/>
      <c r="H90" s="325"/>
      <c r="I90" s="327"/>
      <c r="J90" s="323"/>
      <c r="K90" s="324"/>
      <c r="L90" s="324"/>
      <c r="M90" s="325"/>
      <c r="N90" s="323"/>
      <c r="O90" s="324"/>
      <c r="P90" s="325"/>
      <c r="Q90" s="376"/>
      <c r="R90" s="410"/>
      <c r="S90" s="379"/>
      <c r="T90" s="389"/>
      <c r="U90" s="433"/>
      <c r="V90" s="386"/>
      <c r="W90" s="386"/>
      <c r="X90" s="344"/>
      <c r="Y90" s="347"/>
      <c r="Z90" s="53"/>
    </row>
    <row r="91" spans="1:26" ht="10.5" customHeight="1" x14ac:dyDescent="0.2">
      <c r="A91" s="381"/>
      <c r="B91" s="395"/>
      <c r="C91" s="30">
        <v>10</v>
      </c>
      <c r="D91" s="4"/>
      <c r="E91" s="5">
        <v>10</v>
      </c>
      <c r="F91" s="3">
        <v>10</v>
      </c>
      <c r="G91" s="3">
        <v>6</v>
      </c>
      <c r="H91" s="4">
        <v>4</v>
      </c>
      <c r="I91" s="27">
        <v>10</v>
      </c>
      <c r="J91" s="5">
        <v>8</v>
      </c>
      <c r="K91" s="3">
        <v>10</v>
      </c>
      <c r="L91" s="3">
        <v>6</v>
      </c>
      <c r="M91" s="4">
        <v>6</v>
      </c>
      <c r="N91" s="10">
        <v>10</v>
      </c>
      <c r="O91" s="8">
        <v>10</v>
      </c>
      <c r="P91" s="4">
        <v>10</v>
      </c>
      <c r="Q91" s="7">
        <v>30</v>
      </c>
      <c r="R91" s="3"/>
      <c r="S91" s="6">
        <v>70</v>
      </c>
      <c r="T91" s="8"/>
      <c r="U91" s="5">
        <v>30</v>
      </c>
      <c r="V91" s="3">
        <v>10</v>
      </c>
      <c r="W91" s="3">
        <v>30</v>
      </c>
      <c r="X91" s="4">
        <v>30</v>
      </c>
      <c r="Y91" s="138">
        <v>100</v>
      </c>
      <c r="Z91" s="54"/>
    </row>
    <row r="92" spans="1:26" ht="14.25" customHeight="1" x14ac:dyDescent="0.2">
      <c r="A92" s="32">
        <f>A24</f>
        <v>0</v>
      </c>
      <c r="B92" s="68">
        <f>B24</f>
        <v>0</v>
      </c>
      <c r="C92" s="76">
        <f>C24</f>
        <v>0</v>
      </c>
      <c r="D92" s="34" t="str">
        <f>D24</f>
        <v>C</v>
      </c>
      <c r="E92" s="115">
        <f>E24/$E$23*100</f>
        <v>0</v>
      </c>
      <c r="F92" s="116">
        <f>F24/$F$23*100</f>
        <v>0</v>
      </c>
      <c r="G92" s="116">
        <f>G24/$G$23*100</f>
        <v>0</v>
      </c>
      <c r="H92" s="117">
        <f>H24/$H$23*100</f>
        <v>0</v>
      </c>
      <c r="I92" s="118">
        <f>I24/$I$23*100</f>
        <v>0</v>
      </c>
      <c r="J92" s="115">
        <f>J24/$J$23*100</f>
        <v>0</v>
      </c>
      <c r="K92" s="116">
        <f>K24/$K$23*100</f>
        <v>0</v>
      </c>
      <c r="L92" s="120">
        <f>L24/$L$23*100</f>
        <v>0</v>
      </c>
      <c r="M92" s="117">
        <f>M24/$M$23*100</f>
        <v>0</v>
      </c>
      <c r="N92" s="157">
        <f>N24/$N$23*100</f>
        <v>0</v>
      </c>
      <c r="O92" s="120">
        <f>O24/$O$23*100</f>
        <v>0</v>
      </c>
      <c r="P92" s="117">
        <f>P24/$P$23*100</f>
        <v>0</v>
      </c>
      <c r="Q92" s="121">
        <f>Q24/$Q$23*100</f>
        <v>0</v>
      </c>
      <c r="R92" s="122" t="str">
        <f>R24</f>
        <v>C</v>
      </c>
      <c r="S92" s="123">
        <f>S24/$S$23*100</f>
        <v>0</v>
      </c>
      <c r="T92" s="124" t="str">
        <f>T24</f>
        <v>C</v>
      </c>
      <c r="U92" s="121">
        <f>U24/$U$23*100</f>
        <v>0</v>
      </c>
      <c r="V92" s="123">
        <f>V24/$V$23*100</f>
        <v>0</v>
      </c>
      <c r="W92" s="123">
        <f>W24/$W$23*100</f>
        <v>0</v>
      </c>
      <c r="X92" s="125">
        <f>X24/$X$23*100</f>
        <v>0</v>
      </c>
      <c r="Y92" s="126">
        <f>Y24</f>
        <v>0</v>
      </c>
      <c r="Z92" s="62"/>
    </row>
    <row r="93" spans="1:26" ht="14.25" customHeight="1" x14ac:dyDescent="0.2">
      <c r="A93" s="182">
        <f t="shared" ref="A93:D131" si="28">A25</f>
        <v>0</v>
      </c>
      <c r="B93" s="159">
        <f t="shared" si="28"/>
        <v>0</v>
      </c>
      <c r="C93" s="160">
        <f t="shared" si="28"/>
        <v>0</v>
      </c>
      <c r="D93" s="161" t="str">
        <f t="shared" si="28"/>
        <v>C</v>
      </c>
      <c r="E93" s="183">
        <f t="shared" ref="E93:E131" si="29">E25/$E$23*100</f>
        <v>0</v>
      </c>
      <c r="F93" s="184">
        <f t="shared" ref="F93:F131" si="30">F25/$F$23*100</f>
        <v>0</v>
      </c>
      <c r="G93" s="184">
        <f t="shared" ref="G93:G131" si="31">G25/$G$23*100</f>
        <v>0</v>
      </c>
      <c r="H93" s="185">
        <f t="shared" ref="H93:H131" si="32">H25/$H$23*100</f>
        <v>0</v>
      </c>
      <c r="I93" s="186">
        <f t="shared" ref="I93:I131" si="33">I25/$I$23*100</f>
        <v>0</v>
      </c>
      <c r="J93" s="183">
        <f t="shared" ref="J93:J131" si="34">J25/$J$23*100</f>
        <v>0</v>
      </c>
      <c r="K93" s="184">
        <f t="shared" ref="K93:K131" si="35">K25/$K$23*100</f>
        <v>0</v>
      </c>
      <c r="L93" s="188">
        <f t="shared" ref="L93:L131" si="36">L25/$L$23*100</f>
        <v>0</v>
      </c>
      <c r="M93" s="185">
        <f t="shared" ref="M93:M131" si="37">M25/$M$23*100</f>
        <v>0</v>
      </c>
      <c r="N93" s="213">
        <f t="shared" ref="N93:N131" si="38">N25/$N$23*100</f>
        <v>0</v>
      </c>
      <c r="O93" s="188">
        <f t="shared" ref="O93:O131" si="39">O25/$O$23*100</f>
        <v>0</v>
      </c>
      <c r="P93" s="185">
        <f t="shared" ref="P93:P131" si="40">P25/$P$23*100</f>
        <v>0</v>
      </c>
      <c r="Q93" s="189">
        <f t="shared" ref="Q93:Q131" si="41">Q25/$Q$23*100</f>
        <v>0</v>
      </c>
      <c r="R93" s="190" t="str">
        <f t="shared" ref="R93:R131" si="42">R25</f>
        <v>C</v>
      </c>
      <c r="S93" s="191">
        <f t="shared" ref="S93:S131" si="43">S25/$S$23*100</f>
        <v>0</v>
      </c>
      <c r="T93" s="192" t="str">
        <f t="shared" ref="T93:T131" si="44">T25</f>
        <v>C</v>
      </c>
      <c r="U93" s="189">
        <f t="shared" ref="U93:U131" si="45">U25/$U$23*100</f>
        <v>0</v>
      </c>
      <c r="V93" s="191">
        <f t="shared" ref="V93:V131" si="46">V25/$V$23*100</f>
        <v>0</v>
      </c>
      <c r="W93" s="191">
        <f t="shared" ref="W93:W131" si="47">W25/$W$23*100</f>
        <v>0</v>
      </c>
      <c r="X93" s="193">
        <f t="shared" ref="X93:X131" si="48">X25/$X$23*100</f>
        <v>0</v>
      </c>
      <c r="Y93" s="194">
        <f t="shared" ref="Y93:Y131" si="49">Y25</f>
        <v>0</v>
      </c>
      <c r="Z93" s="62"/>
    </row>
    <row r="94" spans="1:26" ht="14.25" customHeight="1" x14ac:dyDescent="0.2">
      <c r="A94" s="32">
        <f t="shared" si="28"/>
        <v>0</v>
      </c>
      <c r="B94" s="68">
        <f t="shared" si="28"/>
        <v>0</v>
      </c>
      <c r="C94" s="76">
        <f t="shared" si="28"/>
        <v>0</v>
      </c>
      <c r="D94" s="34" t="str">
        <f t="shared" si="28"/>
        <v>C</v>
      </c>
      <c r="E94" s="115">
        <f t="shared" si="29"/>
        <v>0</v>
      </c>
      <c r="F94" s="116">
        <f t="shared" si="30"/>
        <v>0</v>
      </c>
      <c r="G94" s="116">
        <f t="shared" si="31"/>
        <v>0</v>
      </c>
      <c r="H94" s="117">
        <f t="shared" si="32"/>
        <v>0</v>
      </c>
      <c r="I94" s="118">
        <f t="shared" si="33"/>
        <v>0</v>
      </c>
      <c r="J94" s="115">
        <f t="shared" si="34"/>
        <v>0</v>
      </c>
      <c r="K94" s="116">
        <f t="shared" si="35"/>
        <v>0</v>
      </c>
      <c r="L94" s="120">
        <f t="shared" si="36"/>
        <v>0</v>
      </c>
      <c r="M94" s="117">
        <f t="shared" si="37"/>
        <v>0</v>
      </c>
      <c r="N94" s="157">
        <f t="shared" si="38"/>
        <v>0</v>
      </c>
      <c r="O94" s="120">
        <f t="shared" si="39"/>
        <v>0</v>
      </c>
      <c r="P94" s="117">
        <f t="shared" si="40"/>
        <v>0</v>
      </c>
      <c r="Q94" s="121">
        <f t="shared" si="41"/>
        <v>0</v>
      </c>
      <c r="R94" s="122" t="str">
        <f t="shared" si="42"/>
        <v>C</v>
      </c>
      <c r="S94" s="123">
        <f t="shared" si="43"/>
        <v>0</v>
      </c>
      <c r="T94" s="124" t="str">
        <f t="shared" si="44"/>
        <v>C</v>
      </c>
      <c r="U94" s="121">
        <f t="shared" si="45"/>
        <v>0</v>
      </c>
      <c r="V94" s="123">
        <f t="shared" si="46"/>
        <v>0</v>
      </c>
      <c r="W94" s="123">
        <f t="shared" si="47"/>
        <v>0</v>
      </c>
      <c r="X94" s="125">
        <f t="shared" si="48"/>
        <v>0</v>
      </c>
      <c r="Y94" s="126">
        <f t="shared" si="49"/>
        <v>0</v>
      </c>
      <c r="Z94" s="62"/>
    </row>
    <row r="95" spans="1:26" ht="14.25" customHeight="1" x14ac:dyDescent="0.2">
      <c r="A95" s="182">
        <f t="shared" si="28"/>
        <v>0</v>
      </c>
      <c r="B95" s="159">
        <f t="shared" si="28"/>
        <v>0</v>
      </c>
      <c r="C95" s="160">
        <f t="shared" si="28"/>
        <v>0</v>
      </c>
      <c r="D95" s="161" t="str">
        <f t="shared" si="28"/>
        <v>C</v>
      </c>
      <c r="E95" s="183">
        <f t="shared" si="29"/>
        <v>0</v>
      </c>
      <c r="F95" s="184">
        <f t="shared" si="30"/>
        <v>0</v>
      </c>
      <c r="G95" s="184">
        <f t="shared" si="31"/>
        <v>0</v>
      </c>
      <c r="H95" s="185">
        <f t="shared" si="32"/>
        <v>0</v>
      </c>
      <c r="I95" s="186">
        <f t="shared" si="33"/>
        <v>0</v>
      </c>
      <c r="J95" s="183">
        <f t="shared" si="34"/>
        <v>0</v>
      </c>
      <c r="K95" s="184">
        <f t="shared" si="35"/>
        <v>0</v>
      </c>
      <c r="L95" s="188">
        <f t="shared" si="36"/>
        <v>0</v>
      </c>
      <c r="M95" s="185">
        <f t="shared" si="37"/>
        <v>0</v>
      </c>
      <c r="N95" s="213">
        <f t="shared" si="38"/>
        <v>0</v>
      </c>
      <c r="O95" s="188">
        <f t="shared" si="39"/>
        <v>0</v>
      </c>
      <c r="P95" s="185">
        <f t="shared" si="40"/>
        <v>0</v>
      </c>
      <c r="Q95" s="189">
        <f t="shared" si="41"/>
        <v>0</v>
      </c>
      <c r="R95" s="190" t="str">
        <f t="shared" si="42"/>
        <v>C</v>
      </c>
      <c r="S95" s="191">
        <f t="shared" si="43"/>
        <v>0</v>
      </c>
      <c r="T95" s="192" t="str">
        <f t="shared" si="44"/>
        <v>C</v>
      </c>
      <c r="U95" s="189">
        <f t="shared" si="45"/>
        <v>0</v>
      </c>
      <c r="V95" s="191">
        <f t="shared" si="46"/>
        <v>0</v>
      </c>
      <c r="W95" s="191">
        <f t="shared" si="47"/>
        <v>0</v>
      </c>
      <c r="X95" s="193">
        <f t="shared" si="48"/>
        <v>0</v>
      </c>
      <c r="Y95" s="194">
        <f t="shared" si="49"/>
        <v>0</v>
      </c>
      <c r="Z95" s="62"/>
    </row>
    <row r="96" spans="1:26" ht="14.25" customHeight="1" x14ac:dyDescent="0.2">
      <c r="A96" s="32">
        <f t="shared" si="28"/>
        <v>0</v>
      </c>
      <c r="B96" s="68">
        <f t="shared" si="28"/>
        <v>0</v>
      </c>
      <c r="C96" s="76">
        <f t="shared" si="28"/>
        <v>0</v>
      </c>
      <c r="D96" s="34" t="str">
        <f t="shared" si="28"/>
        <v>C</v>
      </c>
      <c r="E96" s="115">
        <f t="shared" si="29"/>
        <v>0</v>
      </c>
      <c r="F96" s="116">
        <f t="shared" si="30"/>
        <v>0</v>
      </c>
      <c r="G96" s="116">
        <f t="shared" si="31"/>
        <v>0</v>
      </c>
      <c r="H96" s="117">
        <f t="shared" si="32"/>
        <v>0</v>
      </c>
      <c r="I96" s="118">
        <f t="shared" si="33"/>
        <v>0</v>
      </c>
      <c r="J96" s="115">
        <f t="shared" si="34"/>
        <v>0</v>
      </c>
      <c r="K96" s="116">
        <f t="shared" si="35"/>
        <v>0</v>
      </c>
      <c r="L96" s="120">
        <f t="shared" si="36"/>
        <v>0</v>
      </c>
      <c r="M96" s="117">
        <f t="shared" si="37"/>
        <v>0</v>
      </c>
      <c r="N96" s="157">
        <f t="shared" si="38"/>
        <v>0</v>
      </c>
      <c r="O96" s="120">
        <f t="shared" si="39"/>
        <v>0</v>
      </c>
      <c r="P96" s="117">
        <f t="shared" si="40"/>
        <v>0</v>
      </c>
      <c r="Q96" s="121">
        <f t="shared" si="41"/>
        <v>0</v>
      </c>
      <c r="R96" s="122" t="str">
        <f t="shared" si="42"/>
        <v>C</v>
      </c>
      <c r="S96" s="123">
        <f t="shared" si="43"/>
        <v>0</v>
      </c>
      <c r="T96" s="124" t="str">
        <f t="shared" si="44"/>
        <v>C</v>
      </c>
      <c r="U96" s="121">
        <f t="shared" si="45"/>
        <v>0</v>
      </c>
      <c r="V96" s="123">
        <f t="shared" si="46"/>
        <v>0</v>
      </c>
      <c r="W96" s="123">
        <f t="shared" si="47"/>
        <v>0</v>
      </c>
      <c r="X96" s="125">
        <f t="shared" si="48"/>
        <v>0</v>
      </c>
      <c r="Y96" s="126">
        <f t="shared" si="49"/>
        <v>0</v>
      </c>
      <c r="Z96" s="62"/>
    </row>
    <row r="97" spans="1:26" ht="14.25" customHeight="1" x14ac:dyDescent="0.2">
      <c r="A97" s="182">
        <f t="shared" si="28"/>
        <v>0</v>
      </c>
      <c r="B97" s="159">
        <f t="shared" si="28"/>
        <v>0</v>
      </c>
      <c r="C97" s="160">
        <f t="shared" si="28"/>
        <v>0</v>
      </c>
      <c r="D97" s="161" t="str">
        <f t="shared" si="28"/>
        <v>C</v>
      </c>
      <c r="E97" s="183">
        <f t="shared" si="29"/>
        <v>0</v>
      </c>
      <c r="F97" s="184">
        <f t="shared" si="30"/>
        <v>0</v>
      </c>
      <c r="G97" s="184">
        <f t="shared" si="31"/>
        <v>0</v>
      </c>
      <c r="H97" s="185">
        <f t="shared" si="32"/>
        <v>0</v>
      </c>
      <c r="I97" s="186">
        <f t="shared" si="33"/>
        <v>0</v>
      </c>
      <c r="J97" s="183">
        <f t="shared" si="34"/>
        <v>0</v>
      </c>
      <c r="K97" s="184">
        <f t="shared" si="35"/>
        <v>0</v>
      </c>
      <c r="L97" s="188">
        <f t="shared" si="36"/>
        <v>0</v>
      </c>
      <c r="M97" s="185">
        <f t="shared" si="37"/>
        <v>0</v>
      </c>
      <c r="N97" s="213">
        <f t="shared" si="38"/>
        <v>0</v>
      </c>
      <c r="O97" s="188">
        <f t="shared" si="39"/>
        <v>0</v>
      </c>
      <c r="P97" s="185">
        <f t="shared" si="40"/>
        <v>0</v>
      </c>
      <c r="Q97" s="189">
        <f t="shared" si="41"/>
        <v>0</v>
      </c>
      <c r="R97" s="190" t="str">
        <f t="shared" si="42"/>
        <v>C</v>
      </c>
      <c r="S97" s="191">
        <f t="shared" si="43"/>
        <v>0</v>
      </c>
      <c r="T97" s="192" t="str">
        <f t="shared" si="44"/>
        <v>C</v>
      </c>
      <c r="U97" s="189">
        <f t="shared" si="45"/>
        <v>0</v>
      </c>
      <c r="V97" s="191">
        <f t="shared" si="46"/>
        <v>0</v>
      </c>
      <c r="W97" s="191">
        <f t="shared" si="47"/>
        <v>0</v>
      </c>
      <c r="X97" s="193">
        <f t="shared" si="48"/>
        <v>0</v>
      </c>
      <c r="Y97" s="194">
        <f t="shared" si="49"/>
        <v>0</v>
      </c>
      <c r="Z97" s="62"/>
    </row>
    <row r="98" spans="1:26" ht="14.25" customHeight="1" x14ac:dyDescent="0.2">
      <c r="A98" s="32">
        <f t="shared" si="28"/>
        <v>0</v>
      </c>
      <c r="B98" s="68">
        <f t="shared" si="28"/>
        <v>0</v>
      </c>
      <c r="C98" s="76">
        <f t="shared" si="28"/>
        <v>0</v>
      </c>
      <c r="D98" s="34" t="str">
        <f t="shared" si="28"/>
        <v>C</v>
      </c>
      <c r="E98" s="115">
        <f t="shared" si="29"/>
        <v>0</v>
      </c>
      <c r="F98" s="116">
        <f t="shared" si="30"/>
        <v>0</v>
      </c>
      <c r="G98" s="116">
        <f t="shared" si="31"/>
        <v>0</v>
      </c>
      <c r="H98" s="117">
        <f t="shared" si="32"/>
        <v>0</v>
      </c>
      <c r="I98" s="118">
        <f t="shared" si="33"/>
        <v>0</v>
      </c>
      <c r="J98" s="115">
        <f t="shared" si="34"/>
        <v>0</v>
      </c>
      <c r="K98" s="116">
        <f t="shared" si="35"/>
        <v>0</v>
      </c>
      <c r="L98" s="120">
        <f t="shared" si="36"/>
        <v>0</v>
      </c>
      <c r="M98" s="117">
        <f t="shared" si="37"/>
        <v>0</v>
      </c>
      <c r="N98" s="157">
        <f t="shared" si="38"/>
        <v>0</v>
      </c>
      <c r="O98" s="120">
        <f t="shared" si="39"/>
        <v>0</v>
      </c>
      <c r="P98" s="117">
        <f t="shared" si="40"/>
        <v>0</v>
      </c>
      <c r="Q98" s="121">
        <f t="shared" si="41"/>
        <v>0</v>
      </c>
      <c r="R98" s="122" t="str">
        <f t="shared" si="42"/>
        <v>C</v>
      </c>
      <c r="S98" s="123">
        <f t="shared" si="43"/>
        <v>0</v>
      </c>
      <c r="T98" s="124" t="str">
        <f t="shared" si="44"/>
        <v>C</v>
      </c>
      <c r="U98" s="121">
        <f t="shared" si="45"/>
        <v>0</v>
      </c>
      <c r="V98" s="123">
        <f t="shared" si="46"/>
        <v>0</v>
      </c>
      <c r="W98" s="123">
        <f t="shared" si="47"/>
        <v>0</v>
      </c>
      <c r="X98" s="125">
        <f t="shared" si="48"/>
        <v>0</v>
      </c>
      <c r="Y98" s="126">
        <f t="shared" si="49"/>
        <v>0</v>
      </c>
      <c r="Z98" s="62"/>
    </row>
    <row r="99" spans="1:26" ht="14.25" customHeight="1" x14ac:dyDescent="0.2">
      <c r="A99" s="182">
        <f t="shared" si="28"/>
        <v>0</v>
      </c>
      <c r="B99" s="159">
        <f t="shared" si="28"/>
        <v>0</v>
      </c>
      <c r="C99" s="160">
        <f t="shared" si="28"/>
        <v>0</v>
      </c>
      <c r="D99" s="161" t="str">
        <f t="shared" si="28"/>
        <v>C</v>
      </c>
      <c r="E99" s="183">
        <f t="shared" si="29"/>
        <v>0</v>
      </c>
      <c r="F99" s="184">
        <f t="shared" si="30"/>
        <v>0</v>
      </c>
      <c r="G99" s="184">
        <f t="shared" si="31"/>
        <v>0</v>
      </c>
      <c r="H99" s="185">
        <f t="shared" si="32"/>
        <v>0</v>
      </c>
      <c r="I99" s="186">
        <f t="shared" si="33"/>
        <v>0</v>
      </c>
      <c r="J99" s="183">
        <f t="shared" si="34"/>
        <v>0</v>
      </c>
      <c r="K99" s="184">
        <f t="shared" si="35"/>
        <v>0</v>
      </c>
      <c r="L99" s="188">
        <f t="shared" si="36"/>
        <v>0</v>
      </c>
      <c r="M99" s="185">
        <f t="shared" si="37"/>
        <v>0</v>
      </c>
      <c r="N99" s="213">
        <f t="shared" si="38"/>
        <v>0</v>
      </c>
      <c r="O99" s="188">
        <f t="shared" si="39"/>
        <v>0</v>
      </c>
      <c r="P99" s="185">
        <f t="shared" si="40"/>
        <v>0</v>
      </c>
      <c r="Q99" s="189">
        <f t="shared" si="41"/>
        <v>0</v>
      </c>
      <c r="R99" s="190" t="str">
        <f t="shared" si="42"/>
        <v>C</v>
      </c>
      <c r="S99" s="191">
        <f t="shared" si="43"/>
        <v>0</v>
      </c>
      <c r="T99" s="192" t="str">
        <f t="shared" si="44"/>
        <v>C</v>
      </c>
      <c r="U99" s="189">
        <f t="shared" si="45"/>
        <v>0</v>
      </c>
      <c r="V99" s="191">
        <f t="shared" si="46"/>
        <v>0</v>
      </c>
      <c r="W99" s="191">
        <f t="shared" si="47"/>
        <v>0</v>
      </c>
      <c r="X99" s="193">
        <f t="shared" si="48"/>
        <v>0</v>
      </c>
      <c r="Y99" s="194">
        <f t="shared" si="49"/>
        <v>0</v>
      </c>
      <c r="Z99" s="62"/>
    </row>
    <row r="100" spans="1:26" ht="14.25" customHeight="1" x14ac:dyDescent="0.2">
      <c r="A100" s="32">
        <f t="shared" si="28"/>
        <v>0</v>
      </c>
      <c r="B100" s="68">
        <f t="shared" si="28"/>
        <v>0</v>
      </c>
      <c r="C100" s="76">
        <f t="shared" si="28"/>
        <v>0</v>
      </c>
      <c r="D100" s="34" t="str">
        <f t="shared" si="28"/>
        <v>C</v>
      </c>
      <c r="E100" s="115">
        <f t="shared" si="29"/>
        <v>0</v>
      </c>
      <c r="F100" s="116">
        <f t="shared" si="30"/>
        <v>0</v>
      </c>
      <c r="G100" s="116">
        <f t="shared" si="31"/>
        <v>0</v>
      </c>
      <c r="H100" s="117">
        <f t="shared" si="32"/>
        <v>0</v>
      </c>
      <c r="I100" s="118">
        <f t="shared" si="33"/>
        <v>0</v>
      </c>
      <c r="J100" s="115">
        <f t="shared" si="34"/>
        <v>0</v>
      </c>
      <c r="K100" s="116">
        <f t="shared" si="35"/>
        <v>0</v>
      </c>
      <c r="L100" s="120">
        <f t="shared" si="36"/>
        <v>0</v>
      </c>
      <c r="M100" s="117">
        <f t="shared" si="37"/>
        <v>0</v>
      </c>
      <c r="N100" s="157">
        <f t="shared" si="38"/>
        <v>0</v>
      </c>
      <c r="O100" s="120">
        <f t="shared" si="39"/>
        <v>0</v>
      </c>
      <c r="P100" s="117">
        <f t="shared" si="40"/>
        <v>0</v>
      </c>
      <c r="Q100" s="121">
        <f t="shared" si="41"/>
        <v>0</v>
      </c>
      <c r="R100" s="122" t="str">
        <f t="shared" si="42"/>
        <v>C</v>
      </c>
      <c r="S100" s="123">
        <f t="shared" si="43"/>
        <v>0</v>
      </c>
      <c r="T100" s="124" t="str">
        <f t="shared" si="44"/>
        <v>C</v>
      </c>
      <c r="U100" s="121">
        <f t="shared" si="45"/>
        <v>0</v>
      </c>
      <c r="V100" s="123">
        <f t="shared" si="46"/>
        <v>0</v>
      </c>
      <c r="W100" s="123">
        <f t="shared" si="47"/>
        <v>0</v>
      </c>
      <c r="X100" s="125">
        <f t="shared" si="48"/>
        <v>0</v>
      </c>
      <c r="Y100" s="126">
        <f t="shared" si="49"/>
        <v>0</v>
      </c>
      <c r="Z100" s="62"/>
    </row>
    <row r="101" spans="1:26" ht="14.25" customHeight="1" x14ac:dyDescent="0.2">
      <c r="A101" s="182">
        <f t="shared" si="28"/>
        <v>0</v>
      </c>
      <c r="B101" s="159">
        <f t="shared" si="28"/>
        <v>0</v>
      </c>
      <c r="C101" s="160">
        <f t="shared" si="28"/>
        <v>0</v>
      </c>
      <c r="D101" s="161" t="str">
        <f t="shared" si="28"/>
        <v>C</v>
      </c>
      <c r="E101" s="183">
        <f t="shared" si="29"/>
        <v>0</v>
      </c>
      <c r="F101" s="184">
        <f t="shared" si="30"/>
        <v>0</v>
      </c>
      <c r="G101" s="184">
        <f t="shared" si="31"/>
        <v>0</v>
      </c>
      <c r="H101" s="185">
        <f t="shared" si="32"/>
        <v>0</v>
      </c>
      <c r="I101" s="186">
        <f t="shared" si="33"/>
        <v>0</v>
      </c>
      <c r="J101" s="183">
        <f t="shared" si="34"/>
        <v>0</v>
      </c>
      <c r="K101" s="184">
        <f t="shared" si="35"/>
        <v>0</v>
      </c>
      <c r="L101" s="188">
        <f t="shared" si="36"/>
        <v>0</v>
      </c>
      <c r="M101" s="185">
        <f t="shared" si="37"/>
        <v>0</v>
      </c>
      <c r="N101" s="213">
        <f t="shared" si="38"/>
        <v>0</v>
      </c>
      <c r="O101" s="188">
        <f t="shared" si="39"/>
        <v>0</v>
      </c>
      <c r="P101" s="185">
        <f t="shared" si="40"/>
        <v>0</v>
      </c>
      <c r="Q101" s="189">
        <f t="shared" si="41"/>
        <v>0</v>
      </c>
      <c r="R101" s="190" t="str">
        <f t="shared" si="42"/>
        <v>C</v>
      </c>
      <c r="S101" s="191">
        <f t="shared" si="43"/>
        <v>0</v>
      </c>
      <c r="T101" s="192" t="str">
        <f t="shared" si="44"/>
        <v>C</v>
      </c>
      <c r="U101" s="189">
        <f t="shared" si="45"/>
        <v>0</v>
      </c>
      <c r="V101" s="191">
        <f t="shared" si="46"/>
        <v>0</v>
      </c>
      <c r="W101" s="191">
        <f t="shared" si="47"/>
        <v>0</v>
      </c>
      <c r="X101" s="193">
        <f t="shared" si="48"/>
        <v>0</v>
      </c>
      <c r="Y101" s="194">
        <f t="shared" si="49"/>
        <v>0</v>
      </c>
      <c r="Z101" s="62"/>
    </row>
    <row r="102" spans="1:26" ht="14.25" customHeight="1" x14ac:dyDescent="0.2">
      <c r="A102" s="32">
        <f t="shared" si="28"/>
        <v>0</v>
      </c>
      <c r="B102" s="68">
        <f t="shared" si="28"/>
        <v>0</v>
      </c>
      <c r="C102" s="76">
        <f t="shared" si="28"/>
        <v>0</v>
      </c>
      <c r="D102" s="34" t="str">
        <f t="shared" si="28"/>
        <v>C</v>
      </c>
      <c r="E102" s="115">
        <f t="shared" si="29"/>
        <v>0</v>
      </c>
      <c r="F102" s="116">
        <f t="shared" si="30"/>
        <v>0</v>
      </c>
      <c r="G102" s="116">
        <f t="shared" si="31"/>
        <v>0</v>
      </c>
      <c r="H102" s="117">
        <f t="shared" si="32"/>
        <v>0</v>
      </c>
      <c r="I102" s="118">
        <f t="shared" si="33"/>
        <v>0</v>
      </c>
      <c r="J102" s="115">
        <f t="shared" si="34"/>
        <v>0</v>
      </c>
      <c r="K102" s="116">
        <f t="shared" si="35"/>
        <v>0</v>
      </c>
      <c r="L102" s="120">
        <f t="shared" si="36"/>
        <v>0</v>
      </c>
      <c r="M102" s="117">
        <f t="shared" si="37"/>
        <v>0</v>
      </c>
      <c r="N102" s="157">
        <f t="shared" si="38"/>
        <v>0</v>
      </c>
      <c r="O102" s="120">
        <f t="shared" si="39"/>
        <v>0</v>
      </c>
      <c r="P102" s="117">
        <f t="shared" si="40"/>
        <v>0</v>
      </c>
      <c r="Q102" s="121">
        <f t="shared" si="41"/>
        <v>0</v>
      </c>
      <c r="R102" s="122" t="str">
        <f t="shared" si="42"/>
        <v>C</v>
      </c>
      <c r="S102" s="123">
        <f t="shared" si="43"/>
        <v>0</v>
      </c>
      <c r="T102" s="124" t="str">
        <f t="shared" si="44"/>
        <v>C</v>
      </c>
      <c r="U102" s="121">
        <f t="shared" si="45"/>
        <v>0</v>
      </c>
      <c r="V102" s="123">
        <f t="shared" si="46"/>
        <v>0</v>
      </c>
      <c r="W102" s="123">
        <f t="shared" si="47"/>
        <v>0</v>
      </c>
      <c r="X102" s="125">
        <f t="shared" si="48"/>
        <v>0</v>
      </c>
      <c r="Y102" s="126">
        <f t="shared" si="49"/>
        <v>0</v>
      </c>
      <c r="Z102" s="62"/>
    </row>
    <row r="103" spans="1:26" ht="14.25" customHeight="1" x14ac:dyDescent="0.2">
      <c r="A103" s="182">
        <f t="shared" si="28"/>
        <v>0</v>
      </c>
      <c r="B103" s="159">
        <f t="shared" si="28"/>
        <v>0</v>
      </c>
      <c r="C103" s="160">
        <f t="shared" si="28"/>
        <v>0</v>
      </c>
      <c r="D103" s="161" t="str">
        <f t="shared" si="28"/>
        <v>C</v>
      </c>
      <c r="E103" s="183">
        <f t="shared" si="29"/>
        <v>0</v>
      </c>
      <c r="F103" s="184">
        <f t="shared" si="30"/>
        <v>0</v>
      </c>
      <c r="G103" s="184">
        <f t="shared" si="31"/>
        <v>0</v>
      </c>
      <c r="H103" s="185">
        <f t="shared" si="32"/>
        <v>0</v>
      </c>
      <c r="I103" s="186">
        <f t="shared" si="33"/>
        <v>0</v>
      </c>
      <c r="J103" s="183">
        <f t="shared" si="34"/>
        <v>0</v>
      </c>
      <c r="K103" s="184">
        <f t="shared" si="35"/>
        <v>0</v>
      </c>
      <c r="L103" s="188">
        <f t="shared" si="36"/>
        <v>0</v>
      </c>
      <c r="M103" s="185">
        <f t="shared" si="37"/>
        <v>0</v>
      </c>
      <c r="N103" s="213">
        <f t="shared" si="38"/>
        <v>0</v>
      </c>
      <c r="O103" s="188">
        <f t="shared" si="39"/>
        <v>0</v>
      </c>
      <c r="P103" s="185">
        <f t="shared" si="40"/>
        <v>0</v>
      </c>
      <c r="Q103" s="189">
        <f t="shared" si="41"/>
        <v>0</v>
      </c>
      <c r="R103" s="190" t="str">
        <f t="shared" si="42"/>
        <v>C</v>
      </c>
      <c r="S103" s="191">
        <f t="shared" si="43"/>
        <v>0</v>
      </c>
      <c r="T103" s="192" t="str">
        <f t="shared" si="44"/>
        <v>C</v>
      </c>
      <c r="U103" s="189">
        <f t="shared" si="45"/>
        <v>0</v>
      </c>
      <c r="V103" s="191">
        <f t="shared" si="46"/>
        <v>0</v>
      </c>
      <c r="W103" s="191">
        <f t="shared" si="47"/>
        <v>0</v>
      </c>
      <c r="X103" s="193">
        <f t="shared" si="48"/>
        <v>0</v>
      </c>
      <c r="Y103" s="194">
        <f t="shared" si="49"/>
        <v>0</v>
      </c>
      <c r="Z103" s="62"/>
    </row>
    <row r="104" spans="1:26" ht="14.25" customHeight="1" x14ac:dyDescent="0.2">
      <c r="A104" s="32">
        <f t="shared" si="28"/>
        <v>0</v>
      </c>
      <c r="B104" s="68">
        <f t="shared" si="28"/>
        <v>0</v>
      </c>
      <c r="C104" s="76">
        <f t="shared" si="28"/>
        <v>0</v>
      </c>
      <c r="D104" s="34" t="str">
        <f t="shared" si="28"/>
        <v>C</v>
      </c>
      <c r="E104" s="115">
        <f t="shared" si="29"/>
        <v>0</v>
      </c>
      <c r="F104" s="116">
        <f t="shared" si="30"/>
        <v>0</v>
      </c>
      <c r="G104" s="116">
        <f t="shared" si="31"/>
        <v>0</v>
      </c>
      <c r="H104" s="117">
        <f t="shared" si="32"/>
        <v>0</v>
      </c>
      <c r="I104" s="118">
        <f t="shared" si="33"/>
        <v>0</v>
      </c>
      <c r="J104" s="115">
        <f t="shared" si="34"/>
        <v>0</v>
      </c>
      <c r="K104" s="116">
        <f t="shared" si="35"/>
        <v>0</v>
      </c>
      <c r="L104" s="120">
        <f t="shared" si="36"/>
        <v>0</v>
      </c>
      <c r="M104" s="117">
        <f t="shared" si="37"/>
        <v>0</v>
      </c>
      <c r="N104" s="157">
        <f t="shared" si="38"/>
        <v>0</v>
      </c>
      <c r="O104" s="120">
        <f t="shared" si="39"/>
        <v>0</v>
      </c>
      <c r="P104" s="117">
        <f t="shared" si="40"/>
        <v>0</v>
      </c>
      <c r="Q104" s="121">
        <f t="shared" si="41"/>
        <v>0</v>
      </c>
      <c r="R104" s="122" t="str">
        <f t="shared" si="42"/>
        <v>C</v>
      </c>
      <c r="S104" s="123">
        <f t="shared" si="43"/>
        <v>0</v>
      </c>
      <c r="T104" s="124" t="str">
        <f t="shared" si="44"/>
        <v>C</v>
      </c>
      <c r="U104" s="121">
        <f t="shared" si="45"/>
        <v>0</v>
      </c>
      <c r="V104" s="123">
        <f t="shared" si="46"/>
        <v>0</v>
      </c>
      <c r="W104" s="123">
        <f t="shared" si="47"/>
        <v>0</v>
      </c>
      <c r="X104" s="125">
        <f t="shared" si="48"/>
        <v>0</v>
      </c>
      <c r="Y104" s="126">
        <f t="shared" si="49"/>
        <v>0</v>
      </c>
      <c r="Z104" s="62"/>
    </row>
    <row r="105" spans="1:26" ht="14.25" customHeight="1" x14ac:dyDescent="0.2">
      <c r="A105" s="182">
        <f t="shared" si="28"/>
        <v>0</v>
      </c>
      <c r="B105" s="159">
        <f t="shared" si="28"/>
        <v>0</v>
      </c>
      <c r="C105" s="160">
        <f t="shared" si="28"/>
        <v>0</v>
      </c>
      <c r="D105" s="161" t="str">
        <f t="shared" si="28"/>
        <v>C</v>
      </c>
      <c r="E105" s="183">
        <f t="shared" si="29"/>
        <v>0</v>
      </c>
      <c r="F105" s="184">
        <f t="shared" si="30"/>
        <v>0</v>
      </c>
      <c r="G105" s="184">
        <f t="shared" si="31"/>
        <v>0</v>
      </c>
      <c r="H105" s="185">
        <f t="shared" si="32"/>
        <v>0</v>
      </c>
      <c r="I105" s="186">
        <f t="shared" si="33"/>
        <v>0</v>
      </c>
      <c r="J105" s="183">
        <f t="shared" si="34"/>
        <v>0</v>
      </c>
      <c r="K105" s="184">
        <f t="shared" si="35"/>
        <v>0</v>
      </c>
      <c r="L105" s="188">
        <f t="shared" si="36"/>
        <v>0</v>
      </c>
      <c r="M105" s="185">
        <f t="shared" si="37"/>
        <v>0</v>
      </c>
      <c r="N105" s="213">
        <f t="shared" si="38"/>
        <v>0</v>
      </c>
      <c r="O105" s="188">
        <f t="shared" si="39"/>
        <v>0</v>
      </c>
      <c r="P105" s="185">
        <f t="shared" si="40"/>
        <v>0</v>
      </c>
      <c r="Q105" s="189">
        <f t="shared" si="41"/>
        <v>0</v>
      </c>
      <c r="R105" s="190" t="str">
        <f t="shared" si="42"/>
        <v>C</v>
      </c>
      <c r="S105" s="191">
        <f t="shared" si="43"/>
        <v>0</v>
      </c>
      <c r="T105" s="192" t="str">
        <f t="shared" si="44"/>
        <v>C</v>
      </c>
      <c r="U105" s="189">
        <f t="shared" si="45"/>
        <v>0</v>
      </c>
      <c r="V105" s="191">
        <f t="shared" si="46"/>
        <v>0</v>
      </c>
      <c r="W105" s="191">
        <f t="shared" si="47"/>
        <v>0</v>
      </c>
      <c r="X105" s="193">
        <f t="shared" si="48"/>
        <v>0</v>
      </c>
      <c r="Y105" s="194">
        <f t="shared" si="49"/>
        <v>0</v>
      </c>
      <c r="Z105" s="62"/>
    </row>
    <row r="106" spans="1:26" ht="14.25" customHeight="1" x14ac:dyDescent="0.2">
      <c r="A106" s="32">
        <f t="shared" si="28"/>
        <v>0</v>
      </c>
      <c r="B106" s="68">
        <f t="shared" si="28"/>
        <v>0</v>
      </c>
      <c r="C106" s="76">
        <f t="shared" si="28"/>
        <v>0</v>
      </c>
      <c r="D106" s="34" t="str">
        <f t="shared" si="28"/>
        <v>C</v>
      </c>
      <c r="E106" s="115">
        <f t="shared" si="29"/>
        <v>0</v>
      </c>
      <c r="F106" s="116">
        <f t="shared" si="30"/>
        <v>0</v>
      </c>
      <c r="G106" s="116">
        <f t="shared" si="31"/>
        <v>0</v>
      </c>
      <c r="H106" s="117">
        <f t="shared" si="32"/>
        <v>0</v>
      </c>
      <c r="I106" s="118">
        <f t="shared" si="33"/>
        <v>0</v>
      </c>
      <c r="J106" s="115">
        <f t="shared" si="34"/>
        <v>0</v>
      </c>
      <c r="K106" s="116">
        <f t="shared" si="35"/>
        <v>0</v>
      </c>
      <c r="L106" s="120">
        <f t="shared" si="36"/>
        <v>0</v>
      </c>
      <c r="M106" s="117">
        <f t="shared" si="37"/>
        <v>0</v>
      </c>
      <c r="N106" s="157">
        <f t="shared" si="38"/>
        <v>0</v>
      </c>
      <c r="O106" s="120">
        <f t="shared" si="39"/>
        <v>0</v>
      </c>
      <c r="P106" s="117">
        <f t="shared" si="40"/>
        <v>0</v>
      </c>
      <c r="Q106" s="121">
        <f t="shared" si="41"/>
        <v>0</v>
      </c>
      <c r="R106" s="122" t="str">
        <f t="shared" si="42"/>
        <v>C</v>
      </c>
      <c r="S106" s="123">
        <f t="shared" si="43"/>
        <v>0</v>
      </c>
      <c r="T106" s="124" t="str">
        <f t="shared" si="44"/>
        <v>C</v>
      </c>
      <c r="U106" s="121">
        <f t="shared" si="45"/>
        <v>0</v>
      </c>
      <c r="V106" s="123">
        <f t="shared" si="46"/>
        <v>0</v>
      </c>
      <c r="W106" s="123">
        <f t="shared" si="47"/>
        <v>0</v>
      </c>
      <c r="X106" s="125">
        <f t="shared" si="48"/>
        <v>0</v>
      </c>
      <c r="Y106" s="126">
        <f t="shared" si="49"/>
        <v>0</v>
      </c>
      <c r="Z106" s="62"/>
    </row>
    <row r="107" spans="1:26" ht="14.25" customHeight="1" x14ac:dyDescent="0.2">
      <c r="A107" s="182">
        <f t="shared" si="28"/>
        <v>0</v>
      </c>
      <c r="B107" s="159">
        <f t="shared" si="28"/>
        <v>0</v>
      </c>
      <c r="C107" s="160">
        <f t="shared" si="28"/>
        <v>0</v>
      </c>
      <c r="D107" s="161" t="str">
        <f t="shared" si="28"/>
        <v>C</v>
      </c>
      <c r="E107" s="183">
        <f t="shared" si="29"/>
        <v>0</v>
      </c>
      <c r="F107" s="184">
        <f t="shared" si="30"/>
        <v>0</v>
      </c>
      <c r="G107" s="184">
        <f t="shared" si="31"/>
        <v>0</v>
      </c>
      <c r="H107" s="185">
        <f t="shared" si="32"/>
        <v>0</v>
      </c>
      <c r="I107" s="186">
        <f t="shared" si="33"/>
        <v>0</v>
      </c>
      <c r="J107" s="183">
        <f t="shared" si="34"/>
        <v>0</v>
      </c>
      <c r="K107" s="184">
        <f t="shared" si="35"/>
        <v>0</v>
      </c>
      <c r="L107" s="188">
        <f t="shared" si="36"/>
        <v>0</v>
      </c>
      <c r="M107" s="185">
        <f t="shared" si="37"/>
        <v>0</v>
      </c>
      <c r="N107" s="213">
        <f t="shared" si="38"/>
        <v>0</v>
      </c>
      <c r="O107" s="188">
        <f t="shared" si="39"/>
        <v>0</v>
      </c>
      <c r="P107" s="185">
        <f t="shared" si="40"/>
        <v>0</v>
      </c>
      <c r="Q107" s="189">
        <f t="shared" si="41"/>
        <v>0</v>
      </c>
      <c r="R107" s="190" t="str">
        <f t="shared" si="42"/>
        <v>C</v>
      </c>
      <c r="S107" s="191">
        <f t="shared" si="43"/>
        <v>0</v>
      </c>
      <c r="T107" s="192" t="str">
        <f t="shared" si="44"/>
        <v>C</v>
      </c>
      <c r="U107" s="189">
        <f t="shared" si="45"/>
        <v>0</v>
      </c>
      <c r="V107" s="191">
        <f t="shared" si="46"/>
        <v>0</v>
      </c>
      <c r="W107" s="191">
        <f t="shared" si="47"/>
        <v>0</v>
      </c>
      <c r="X107" s="193">
        <f t="shared" si="48"/>
        <v>0</v>
      </c>
      <c r="Y107" s="194">
        <f t="shared" si="49"/>
        <v>0</v>
      </c>
      <c r="Z107" s="62"/>
    </row>
    <row r="108" spans="1:26" ht="14.25" customHeight="1" x14ac:dyDescent="0.2">
      <c r="A108" s="32">
        <f t="shared" si="28"/>
        <v>0</v>
      </c>
      <c r="B108" s="68">
        <f t="shared" si="28"/>
        <v>0</v>
      </c>
      <c r="C108" s="76">
        <f t="shared" si="28"/>
        <v>0</v>
      </c>
      <c r="D108" s="34" t="str">
        <f t="shared" si="28"/>
        <v>C</v>
      </c>
      <c r="E108" s="115">
        <f t="shared" si="29"/>
        <v>0</v>
      </c>
      <c r="F108" s="116">
        <f t="shared" si="30"/>
        <v>0</v>
      </c>
      <c r="G108" s="116">
        <f t="shared" si="31"/>
        <v>0</v>
      </c>
      <c r="H108" s="117">
        <f t="shared" si="32"/>
        <v>0</v>
      </c>
      <c r="I108" s="118">
        <f t="shared" si="33"/>
        <v>0</v>
      </c>
      <c r="J108" s="115">
        <f t="shared" si="34"/>
        <v>0</v>
      </c>
      <c r="K108" s="116">
        <f t="shared" si="35"/>
        <v>0</v>
      </c>
      <c r="L108" s="120">
        <f t="shared" si="36"/>
        <v>0</v>
      </c>
      <c r="M108" s="117">
        <f t="shared" si="37"/>
        <v>0</v>
      </c>
      <c r="N108" s="157">
        <f t="shared" si="38"/>
        <v>0</v>
      </c>
      <c r="O108" s="120">
        <f t="shared" si="39"/>
        <v>0</v>
      </c>
      <c r="P108" s="117">
        <f t="shared" si="40"/>
        <v>0</v>
      </c>
      <c r="Q108" s="121">
        <f t="shared" si="41"/>
        <v>0</v>
      </c>
      <c r="R108" s="122" t="str">
        <f t="shared" si="42"/>
        <v>C</v>
      </c>
      <c r="S108" s="123">
        <f t="shared" si="43"/>
        <v>0</v>
      </c>
      <c r="T108" s="124" t="str">
        <f t="shared" si="44"/>
        <v>C</v>
      </c>
      <c r="U108" s="121">
        <f t="shared" si="45"/>
        <v>0</v>
      </c>
      <c r="V108" s="123">
        <f t="shared" si="46"/>
        <v>0</v>
      </c>
      <c r="W108" s="123">
        <f t="shared" si="47"/>
        <v>0</v>
      </c>
      <c r="X108" s="125">
        <f t="shared" si="48"/>
        <v>0</v>
      </c>
      <c r="Y108" s="126">
        <f t="shared" si="49"/>
        <v>0</v>
      </c>
      <c r="Z108" s="62"/>
    </row>
    <row r="109" spans="1:26" ht="14.25" customHeight="1" x14ac:dyDescent="0.2">
      <c r="A109" s="182">
        <f t="shared" si="28"/>
        <v>0</v>
      </c>
      <c r="B109" s="159">
        <f t="shared" si="28"/>
        <v>0</v>
      </c>
      <c r="C109" s="160">
        <f t="shared" si="28"/>
        <v>0</v>
      </c>
      <c r="D109" s="161" t="str">
        <f t="shared" si="28"/>
        <v>C</v>
      </c>
      <c r="E109" s="183">
        <f t="shared" si="29"/>
        <v>0</v>
      </c>
      <c r="F109" s="184">
        <f t="shared" si="30"/>
        <v>0</v>
      </c>
      <c r="G109" s="184">
        <f t="shared" si="31"/>
        <v>0</v>
      </c>
      <c r="H109" s="185">
        <f t="shared" si="32"/>
        <v>0</v>
      </c>
      <c r="I109" s="186">
        <f t="shared" si="33"/>
        <v>0</v>
      </c>
      <c r="J109" s="183">
        <f t="shared" si="34"/>
        <v>0</v>
      </c>
      <c r="K109" s="184">
        <f t="shared" si="35"/>
        <v>0</v>
      </c>
      <c r="L109" s="188">
        <f t="shared" si="36"/>
        <v>0</v>
      </c>
      <c r="M109" s="185">
        <f t="shared" si="37"/>
        <v>0</v>
      </c>
      <c r="N109" s="213">
        <f t="shared" si="38"/>
        <v>0</v>
      </c>
      <c r="O109" s="188">
        <f t="shared" si="39"/>
        <v>0</v>
      </c>
      <c r="P109" s="185">
        <f t="shared" si="40"/>
        <v>0</v>
      </c>
      <c r="Q109" s="189">
        <f t="shared" si="41"/>
        <v>0</v>
      </c>
      <c r="R109" s="190" t="str">
        <f t="shared" si="42"/>
        <v>C</v>
      </c>
      <c r="S109" s="191">
        <f t="shared" si="43"/>
        <v>0</v>
      </c>
      <c r="T109" s="192" t="str">
        <f t="shared" si="44"/>
        <v>C</v>
      </c>
      <c r="U109" s="189">
        <f t="shared" si="45"/>
        <v>0</v>
      </c>
      <c r="V109" s="191">
        <f t="shared" si="46"/>
        <v>0</v>
      </c>
      <c r="W109" s="191">
        <f t="shared" si="47"/>
        <v>0</v>
      </c>
      <c r="X109" s="193">
        <f t="shared" si="48"/>
        <v>0</v>
      </c>
      <c r="Y109" s="194">
        <f t="shared" si="49"/>
        <v>0</v>
      </c>
      <c r="Z109" s="62"/>
    </row>
    <row r="110" spans="1:26" ht="14.25" customHeight="1" x14ac:dyDescent="0.2">
      <c r="A110" s="32">
        <f t="shared" si="28"/>
        <v>0</v>
      </c>
      <c r="B110" s="68">
        <f t="shared" si="28"/>
        <v>0</v>
      </c>
      <c r="C110" s="76">
        <f t="shared" si="28"/>
        <v>0</v>
      </c>
      <c r="D110" s="34" t="str">
        <f t="shared" si="28"/>
        <v>C</v>
      </c>
      <c r="E110" s="115">
        <f t="shared" si="29"/>
        <v>0</v>
      </c>
      <c r="F110" s="116">
        <f t="shared" si="30"/>
        <v>0</v>
      </c>
      <c r="G110" s="116">
        <f t="shared" si="31"/>
        <v>0</v>
      </c>
      <c r="H110" s="117">
        <f t="shared" si="32"/>
        <v>0</v>
      </c>
      <c r="I110" s="118">
        <f t="shared" si="33"/>
        <v>0</v>
      </c>
      <c r="J110" s="115">
        <f t="shared" si="34"/>
        <v>0</v>
      </c>
      <c r="K110" s="116">
        <f t="shared" si="35"/>
        <v>0</v>
      </c>
      <c r="L110" s="120">
        <f t="shared" si="36"/>
        <v>0</v>
      </c>
      <c r="M110" s="117">
        <f t="shared" si="37"/>
        <v>0</v>
      </c>
      <c r="N110" s="157">
        <f t="shared" si="38"/>
        <v>0</v>
      </c>
      <c r="O110" s="120">
        <f t="shared" si="39"/>
        <v>0</v>
      </c>
      <c r="P110" s="117">
        <f t="shared" si="40"/>
        <v>0</v>
      </c>
      <c r="Q110" s="121">
        <f t="shared" si="41"/>
        <v>0</v>
      </c>
      <c r="R110" s="122" t="str">
        <f t="shared" si="42"/>
        <v>C</v>
      </c>
      <c r="S110" s="123">
        <f t="shared" si="43"/>
        <v>0</v>
      </c>
      <c r="T110" s="124" t="str">
        <f t="shared" si="44"/>
        <v>C</v>
      </c>
      <c r="U110" s="121">
        <f t="shared" si="45"/>
        <v>0</v>
      </c>
      <c r="V110" s="123">
        <f t="shared" si="46"/>
        <v>0</v>
      </c>
      <c r="W110" s="123">
        <f t="shared" si="47"/>
        <v>0</v>
      </c>
      <c r="X110" s="125">
        <f t="shared" si="48"/>
        <v>0</v>
      </c>
      <c r="Y110" s="126">
        <f t="shared" si="49"/>
        <v>0</v>
      </c>
      <c r="Z110" s="62"/>
    </row>
    <row r="111" spans="1:26" ht="14.25" customHeight="1" x14ac:dyDescent="0.2">
      <c r="A111" s="182">
        <f t="shared" si="28"/>
        <v>0</v>
      </c>
      <c r="B111" s="159">
        <f t="shared" si="28"/>
        <v>0</v>
      </c>
      <c r="C111" s="160">
        <f t="shared" si="28"/>
        <v>0</v>
      </c>
      <c r="D111" s="161" t="str">
        <f t="shared" si="28"/>
        <v>C</v>
      </c>
      <c r="E111" s="183">
        <f t="shared" si="29"/>
        <v>0</v>
      </c>
      <c r="F111" s="184">
        <f t="shared" si="30"/>
        <v>0</v>
      </c>
      <c r="G111" s="184">
        <f t="shared" si="31"/>
        <v>0</v>
      </c>
      <c r="H111" s="185">
        <f t="shared" si="32"/>
        <v>0</v>
      </c>
      <c r="I111" s="186">
        <f t="shared" si="33"/>
        <v>0</v>
      </c>
      <c r="J111" s="183">
        <f t="shared" si="34"/>
        <v>0</v>
      </c>
      <c r="K111" s="184">
        <f t="shared" si="35"/>
        <v>0</v>
      </c>
      <c r="L111" s="188">
        <f t="shared" si="36"/>
        <v>0</v>
      </c>
      <c r="M111" s="185">
        <f t="shared" si="37"/>
        <v>0</v>
      </c>
      <c r="N111" s="213">
        <f t="shared" si="38"/>
        <v>0</v>
      </c>
      <c r="O111" s="188">
        <f t="shared" si="39"/>
        <v>0</v>
      </c>
      <c r="P111" s="185">
        <f t="shared" si="40"/>
        <v>0</v>
      </c>
      <c r="Q111" s="189">
        <f t="shared" si="41"/>
        <v>0</v>
      </c>
      <c r="R111" s="190" t="str">
        <f t="shared" si="42"/>
        <v>C</v>
      </c>
      <c r="S111" s="191">
        <f t="shared" si="43"/>
        <v>0</v>
      </c>
      <c r="T111" s="192" t="str">
        <f t="shared" si="44"/>
        <v>C</v>
      </c>
      <c r="U111" s="189">
        <f t="shared" si="45"/>
        <v>0</v>
      </c>
      <c r="V111" s="191">
        <f t="shared" si="46"/>
        <v>0</v>
      </c>
      <c r="W111" s="191">
        <f t="shared" si="47"/>
        <v>0</v>
      </c>
      <c r="X111" s="193">
        <f t="shared" si="48"/>
        <v>0</v>
      </c>
      <c r="Y111" s="194">
        <f t="shared" si="49"/>
        <v>0</v>
      </c>
      <c r="Z111" s="62"/>
    </row>
    <row r="112" spans="1:26" ht="14.25" customHeight="1" x14ac:dyDescent="0.2">
      <c r="A112" s="32">
        <f t="shared" si="28"/>
        <v>0</v>
      </c>
      <c r="B112" s="68">
        <f t="shared" si="28"/>
        <v>0</v>
      </c>
      <c r="C112" s="76">
        <f t="shared" si="28"/>
        <v>0</v>
      </c>
      <c r="D112" s="34" t="str">
        <f t="shared" si="28"/>
        <v>C</v>
      </c>
      <c r="E112" s="115">
        <f t="shared" si="29"/>
        <v>0</v>
      </c>
      <c r="F112" s="116">
        <f t="shared" si="30"/>
        <v>0</v>
      </c>
      <c r="G112" s="116">
        <f t="shared" si="31"/>
        <v>0</v>
      </c>
      <c r="H112" s="117">
        <f t="shared" si="32"/>
        <v>0</v>
      </c>
      <c r="I112" s="118">
        <f t="shared" si="33"/>
        <v>0</v>
      </c>
      <c r="J112" s="115">
        <f t="shared" si="34"/>
        <v>0</v>
      </c>
      <c r="K112" s="116">
        <f t="shared" si="35"/>
        <v>0</v>
      </c>
      <c r="L112" s="120">
        <f t="shared" si="36"/>
        <v>0</v>
      </c>
      <c r="M112" s="117">
        <f t="shared" si="37"/>
        <v>0</v>
      </c>
      <c r="N112" s="157">
        <f t="shared" si="38"/>
        <v>0</v>
      </c>
      <c r="O112" s="120">
        <f t="shared" si="39"/>
        <v>0</v>
      </c>
      <c r="P112" s="117">
        <f t="shared" si="40"/>
        <v>0</v>
      </c>
      <c r="Q112" s="121">
        <f t="shared" si="41"/>
        <v>0</v>
      </c>
      <c r="R112" s="122" t="str">
        <f t="shared" si="42"/>
        <v>C</v>
      </c>
      <c r="S112" s="123">
        <f t="shared" si="43"/>
        <v>0</v>
      </c>
      <c r="T112" s="124" t="str">
        <f t="shared" si="44"/>
        <v>C</v>
      </c>
      <c r="U112" s="121">
        <f t="shared" si="45"/>
        <v>0</v>
      </c>
      <c r="V112" s="123">
        <f t="shared" si="46"/>
        <v>0</v>
      </c>
      <c r="W112" s="123">
        <f t="shared" si="47"/>
        <v>0</v>
      </c>
      <c r="X112" s="125">
        <f t="shared" si="48"/>
        <v>0</v>
      </c>
      <c r="Y112" s="126">
        <f t="shared" si="49"/>
        <v>0</v>
      </c>
      <c r="Z112" s="62"/>
    </row>
    <row r="113" spans="1:26" ht="14.25" customHeight="1" x14ac:dyDescent="0.2">
      <c r="A113" s="182">
        <f t="shared" si="28"/>
        <v>0</v>
      </c>
      <c r="B113" s="159">
        <f t="shared" si="28"/>
        <v>0</v>
      </c>
      <c r="C113" s="160">
        <f t="shared" si="28"/>
        <v>0</v>
      </c>
      <c r="D113" s="161" t="str">
        <f t="shared" si="28"/>
        <v>C</v>
      </c>
      <c r="E113" s="183">
        <f t="shared" si="29"/>
        <v>0</v>
      </c>
      <c r="F113" s="184">
        <f t="shared" si="30"/>
        <v>0</v>
      </c>
      <c r="G113" s="184">
        <f t="shared" si="31"/>
        <v>0</v>
      </c>
      <c r="H113" s="185">
        <f t="shared" si="32"/>
        <v>0</v>
      </c>
      <c r="I113" s="186">
        <f t="shared" si="33"/>
        <v>0</v>
      </c>
      <c r="J113" s="183">
        <f t="shared" si="34"/>
        <v>0</v>
      </c>
      <c r="K113" s="184">
        <f t="shared" si="35"/>
        <v>0</v>
      </c>
      <c r="L113" s="188">
        <f t="shared" si="36"/>
        <v>0</v>
      </c>
      <c r="M113" s="185">
        <f t="shared" si="37"/>
        <v>0</v>
      </c>
      <c r="N113" s="213">
        <f t="shared" si="38"/>
        <v>0</v>
      </c>
      <c r="O113" s="188">
        <f t="shared" si="39"/>
        <v>0</v>
      </c>
      <c r="P113" s="185">
        <f t="shared" si="40"/>
        <v>0</v>
      </c>
      <c r="Q113" s="189">
        <f t="shared" si="41"/>
        <v>0</v>
      </c>
      <c r="R113" s="190" t="str">
        <f t="shared" si="42"/>
        <v>C</v>
      </c>
      <c r="S113" s="191">
        <f t="shared" si="43"/>
        <v>0</v>
      </c>
      <c r="T113" s="192" t="str">
        <f t="shared" si="44"/>
        <v>C</v>
      </c>
      <c r="U113" s="189">
        <f t="shared" si="45"/>
        <v>0</v>
      </c>
      <c r="V113" s="191">
        <f t="shared" si="46"/>
        <v>0</v>
      </c>
      <c r="W113" s="191">
        <f t="shared" si="47"/>
        <v>0</v>
      </c>
      <c r="X113" s="193">
        <f t="shared" si="48"/>
        <v>0</v>
      </c>
      <c r="Y113" s="194">
        <f t="shared" si="49"/>
        <v>0</v>
      </c>
      <c r="Z113" s="62"/>
    </row>
    <row r="114" spans="1:26" ht="14.25" customHeight="1" x14ac:dyDescent="0.2">
      <c r="A114" s="32">
        <f t="shared" si="28"/>
        <v>0</v>
      </c>
      <c r="B114" s="68">
        <f t="shared" si="28"/>
        <v>0</v>
      </c>
      <c r="C114" s="76">
        <f t="shared" si="28"/>
        <v>0</v>
      </c>
      <c r="D114" s="34" t="str">
        <f t="shared" si="28"/>
        <v>C</v>
      </c>
      <c r="E114" s="115">
        <f t="shared" si="29"/>
        <v>0</v>
      </c>
      <c r="F114" s="116">
        <f t="shared" si="30"/>
        <v>0</v>
      </c>
      <c r="G114" s="116">
        <f t="shared" si="31"/>
        <v>0</v>
      </c>
      <c r="H114" s="117">
        <f t="shared" si="32"/>
        <v>0</v>
      </c>
      <c r="I114" s="118">
        <f t="shared" si="33"/>
        <v>0</v>
      </c>
      <c r="J114" s="115">
        <f t="shared" si="34"/>
        <v>0</v>
      </c>
      <c r="K114" s="116">
        <f t="shared" si="35"/>
        <v>0</v>
      </c>
      <c r="L114" s="120">
        <f t="shared" si="36"/>
        <v>0</v>
      </c>
      <c r="M114" s="117">
        <f t="shared" si="37"/>
        <v>0</v>
      </c>
      <c r="N114" s="157">
        <f t="shared" si="38"/>
        <v>0</v>
      </c>
      <c r="O114" s="120">
        <f t="shared" si="39"/>
        <v>0</v>
      </c>
      <c r="P114" s="117">
        <f t="shared" si="40"/>
        <v>0</v>
      </c>
      <c r="Q114" s="121">
        <f t="shared" si="41"/>
        <v>0</v>
      </c>
      <c r="R114" s="122" t="str">
        <f t="shared" si="42"/>
        <v>C</v>
      </c>
      <c r="S114" s="123">
        <f t="shared" si="43"/>
        <v>0</v>
      </c>
      <c r="T114" s="124" t="str">
        <f t="shared" si="44"/>
        <v>C</v>
      </c>
      <c r="U114" s="121">
        <f t="shared" si="45"/>
        <v>0</v>
      </c>
      <c r="V114" s="123">
        <f t="shared" si="46"/>
        <v>0</v>
      </c>
      <c r="W114" s="123">
        <f t="shared" si="47"/>
        <v>0</v>
      </c>
      <c r="X114" s="125">
        <f t="shared" si="48"/>
        <v>0</v>
      </c>
      <c r="Y114" s="126">
        <f t="shared" si="49"/>
        <v>0</v>
      </c>
      <c r="Z114" s="62"/>
    </row>
    <row r="115" spans="1:26" ht="14.25" customHeight="1" x14ac:dyDescent="0.2">
      <c r="A115" s="182">
        <f t="shared" si="28"/>
        <v>0</v>
      </c>
      <c r="B115" s="159">
        <f t="shared" si="28"/>
        <v>0</v>
      </c>
      <c r="C115" s="160">
        <f t="shared" si="28"/>
        <v>0</v>
      </c>
      <c r="D115" s="161" t="str">
        <f t="shared" si="28"/>
        <v>C</v>
      </c>
      <c r="E115" s="183">
        <f t="shared" si="29"/>
        <v>0</v>
      </c>
      <c r="F115" s="184">
        <f t="shared" si="30"/>
        <v>0</v>
      </c>
      <c r="G115" s="184">
        <f t="shared" si="31"/>
        <v>0</v>
      </c>
      <c r="H115" s="185">
        <f t="shared" si="32"/>
        <v>0</v>
      </c>
      <c r="I115" s="186">
        <f t="shared" si="33"/>
        <v>0</v>
      </c>
      <c r="J115" s="183">
        <f t="shared" si="34"/>
        <v>0</v>
      </c>
      <c r="K115" s="184">
        <f t="shared" si="35"/>
        <v>0</v>
      </c>
      <c r="L115" s="188">
        <f t="shared" si="36"/>
        <v>0</v>
      </c>
      <c r="M115" s="185">
        <f t="shared" si="37"/>
        <v>0</v>
      </c>
      <c r="N115" s="213">
        <f t="shared" si="38"/>
        <v>0</v>
      </c>
      <c r="O115" s="188">
        <f t="shared" si="39"/>
        <v>0</v>
      </c>
      <c r="P115" s="185">
        <f t="shared" si="40"/>
        <v>0</v>
      </c>
      <c r="Q115" s="189">
        <f t="shared" si="41"/>
        <v>0</v>
      </c>
      <c r="R115" s="190" t="str">
        <f t="shared" si="42"/>
        <v>C</v>
      </c>
      <c r="S115" s="191">
        <f t="shared" si="43"/>
        <v>0</v>
      </c>
      <c r="T115" s="192" t="str">
        <f t="shared" si="44"/>
        <v>C</v>
      </c>
      <c r="U115" s="189">
        <f t="shared" si="45"/>
        <v>0</v>
      </c>
      <c r="V115" s="191">
        <f t="shared" si="46"/>
        <v>0</v>
      </c>
      <c r="W115" s="191">
        <f t="shared" si="47"/>
        <v>0</v>
      </c>
      <c r="X115" s="193">
        <f t="shared" si="48"/>
        <v>0</v>
      </c>
      <c r="Y115" s="194">
        <f t="shared" si="49"/>
        <v>0</v>
      </c>
      <c r="Z115" s="62"/>
    </row>
    <row r="116" spans="1:26" ht="14.25" customHeight="1" x14ac:dyDescent="0.2">
      <c r="A116" s="32">
        <f t="shared" si="28"/>
        <v>0</v>
      </c>
      <c r="B116" s="68">
        <f t="shared" si="28"/>
        <v>0</v>
      </c>
      <c r="C116" s="76">
        <f t="shared" si="28"/>
        <v>0</v>
      </c>
      <c r="D116" s="34" t="str">
        <f t="shared" si="28"/>
        <v>C</v>
      </c>
      <c r="E116" s="115">
        <f t="shared" si="29"/>
        <v>0</v>
      </c>
      <c r="F116" s="116">
        <f t="shared" si="30"/>
        <v>0</v>
      </c>
      <c r="G116" s="116">
        <f t="shared" si="31"/>
        <v>0</v>
      </c>
      <c r="H116" s="117">
        <f t="shared" si="32"/>
        <v>0</v>
      </c>
      <c r="I116" s="118">
        <f t="shared" si="33"/>
        <v>0</v>
      </c>
      <c r="J116" s="115">
        <f t="shared" si="34"/>
        <v>0</v>
      </c>
      <c r="K116" s="116">
        <f t="shared" si="35"/>
        <v>0</v>
      </c>
      <c r="L116" s="120">
        <f t="shared" si="36"/>
        <v>0</v>
      </c>
      <c r="M116" s="117">
        <f t="shared" si="37"/>
        <v>0</v>
      </c>
      <c r="N116" s="157">
        <f t="shared" si="38"/>
        <v>0</v>
      </c>
      <c r="O116" s="120">
        <f t="shared" si="39"/>
        <v>0</v>
      </c>
      <c r="P116" s="117">
        <f t="shared" si="40"/>
        <v>0</v>
      </c>
      <c r="Q116" s="121">
        <f t="shared" si="41"/>
        <v>0</v>
      </c>
      <c r="R116" s="122" t="str">
        <f t="shared" si="42"/>
        <v>C</v>
      </c>
      <c r="S116" s="123">
        <f t="shared" si="43"/>
        <v>0</v>
      </c>
      <c r="T116" s="124" t="str">
        <f t="shared" si="44"/>
        <v>C</v>
      </c>
      <c r="U116" s="121">
        <f t="shared" si="45"/>
        <v>0</v>
      </c>
      <c r="V116" s="123">
        <f t="shared" si="46"/>
        <v>0</v>
      </c>
      <c r="W116" s="123">
        <f t="shared" si="47"/>
        <v>0</v>
      </c>
      <c r="X116" s="125">
        <f t="shared" si="48"/>
        <v>0</v>
      </c>
      <c r="Y116" s="126">
        <f t="shared" si="49"/>
        <v>0</v>
      </c>
      <c r="Z116" s="62"/>
    </row>
    <row r="117" spans="1:26" ht="14.25" customHeight="1" x14ac:dyDescent="0.2">
      <c r="A117" s="182">
        <f t="shared" si="28"/>
        <v>0</v>
      </c>
      <c r="B117" s="159">
        <f t="shared" si="28"/>
        <v>0</v>
      </c>
      <c r="C117" s="160">
        <f t="shared" si="28"/>
        <v>0</v>
      </c>
      <c r="D117" s="161" t="str">
        <f t="shared" si="28"/>
        <v>C</v>
      </c>
      <c r="E117" s="183">
        <f t="shared" si="29"/>
        <v>0</v>
      </c>
      <c r="F117" s="184">
        <f t="shared" si="30"/>
        <v>0</v>
      </c>
      <c r="G117" s="184">
        <f t="shared" si="31"/>
        <v>0</v>
      </c>
      <c r="H117" s="185">
        <f t="shared" si="32"/>
        <v>0</v>
      </c>
      <c r="I117" s="186">
        <f t="shared" si="33"/>
        <v>0</v>
      </c>
      <c r="J117" s="183">
        <f t="shared" si="34"/>
        <v>0</v>
      </c>
      <c r="K117" s="184">
        <f t="shared" si="35"/>
        <v>0</v>
      </c>
      <c r="L117" s="188">
        <f t="shared" si="36"/>
        <v>0</v>
      </c>
      <c r="M117" s="185">
        <f t="shared" si="37"/>
        <v>0</v>
      </c>
      <c r="N117" s="213">
        <f t="shared" si="38"/>
        <v>0</v>
      </c>
      <c r="O117" s="188">
        <f t="shared" si="39"/>
        <v>0</v>
      </c>
      <c r="P117" s="185">
        <f t="shared" si="40"/>
        <v>0</v>
      </c>
      <c r="Q117" s="189">
        <f t="shared" si="41"/>
        <v>0</v>
      </c>
      <c r="R117" s="190" t="str">
        <f t="shared" si="42"/>
        <v>C</v>
      </c>
      <c r="S117" s="191">
        <f t="shared" si="43"/>
        <v>0</v>
      </c>
      <c r="T117" s="192" t="str">
        <f t="shared" si="44"/>
        <v>C</v>
      </c>
      <c r="U117" s="189">
        <f t="shared" si="45"/>
        <v>0</v>
      </c>
      <c r="V117" s="191">
        <f t="shared" si="46"/>
        <v>0</v>
      </c>
      <c r="W117" s="191">
        <f t="shared" si="47"/>
        <v>0</v>
      </c>
      <c r="X117" s="193">
        <f t="shared" si="48"/>
        <v>0</v>
      </c>
      <c r="Y117" s="194">
        <f t="shared" si="49"/>
        <v>0</v>
      </c>
      <c r="Z117" s="62"/>
    </row>
    <row r="118" spans="1:26" ht="14.25" customHeight="1" x14ac:dyDescent="0.2">
      <c r="A118" s="32">
        <f t="shared" si="28"/>
        <v>0</v>
      </c>
      <c r="B118" s="68">
        <f t="shared" si="28"/>
        <v>0</v>
      </c>
      <c r="C118" s="76">
        <f t="shared" si="28"/>
        <v>0</v>
      </c>
      <c r="D118" s="34" t="str">
        <f t="shared" si="28"/>
        <v>C</v>
      </c>
      <c r="E118" s="115">
        <f t="shared" si="29"/>
        <v>0</v>
      </c>
      <c r="F118" s="116">
        <f t="shared" si="30"/>
        <v>0</v>
      </c>
      <c r="G118" s="116">
        <f t="shared" si="31"/>
        <v>0</v>
      </c>
      <c r="H118" s="117">
        <f t="shared" si="32"/>
        <v>0</v>
      </c>
      <c r="I118" s="118">
        <f t="shared" si="33"/>
        <v>0</v>
      </c>
      <c r="J118" s="115">
        <f t="shared" si="34"/>
        <v>0</v>
      </c>
      <c r="K118" s="116">
        <f t="shared" si="35"/>
        <v>0</v>
      </c>
      <c r="L118" s="120">
        <f t="shared" si="36"/>
        <v>0</v>
      </c>
      <c r="M118" s="117">
        <f t="shared" si="37"/>
        <v>0</v>
      </c>
      <c r="N118" s="157">
        <f t="shared" si="38"/>
        <v>0</v>
      </c>
      <c r="O118" s="120">
        <f t="shared" si="39"/>
        <v>0</v>
      </c>
      <c r="P118" s="117">
        <f t="shared" si="40"/>
        <v>0</v>
      </c>
      <c r="Q118" s="121">
        <f t="shared" si="41"/>
        <v>0</v>
      </c>
      <c r="R118" s="122" t="str">
        <f t="shared" si="42"/>
        <v>C</v>
      </c>
      <c r="S118" s="123">
        <f t="shared" si="43"/>
        <v>0</v>
      </c>
      <c r="T118" s="124" t="str">
        <f t="shared" si="44"/>
        <v>C</v>
      </c>
      <c r="U118" s="121">
        <f t="shared" si="45"/>
        <v>0</v>
      </c>
      <c r="V118" s="123">
        <f t="shared" si="46"/>
        <v>0</v>
      </c>
      <c r="W118" s="123">
        <f t="shared" si="47"/>
        <v>0</v>
      </c>
      <c r="X118" s="125">
        <f t="shared" si="48"/>
        <v>0</v>
      </c>
      <c r="Y118" s="126">
        <f t="shared" si="49"/>
        <v>0</v>
      </c>
      <c r="Z118" s="62"/>
    </row>
    <row r="119" spans="1:26" ht="14.25" customHeight="1" x14ac:dyDescent="0.2">
      <c r="A119" s="182">
        <f t="shared" si="28"/>
        <v>0</v>
      </c>
      <c r="B119" s="159">
        <f t="shared" si="28"/>
        <v>0</v>
      </c>
      <c r="C119" s="160">
        <f t="shared" si="28"/>
        <v>0</v>
      </c>
      <c r="D119" s="161" t="str">
        <f t="shared" si="28"/>
        <v>C</v>
      </c>
      <c r="E119" s="183">
        <f t="shared" si="29"/>
        <v>0</v>
      </c>
      <c r="F119" s="184">
        <f t="shared" si="30"/>
        <v>0</v>
      </c>
      <c r="G119" s="184">
        <f t="shared" si="31"/>
        <v>0</v>
      </c>
      <c r="H119" s="185">
        <f t="shared" si="32"/>
        <v>0</v>
      </c>
      <c r="I119" s="186">
        <f t="shared" si="33"/>
        <v>0</v>
      </c>
      <c r="J119" s="183">
        <f t="shared" si="34"/>
        <v>0</v>
      </c>
      <c r="K119" s="184">
        <f t="shared" si="35"/>
        <v>0</v>
      </c>
      <c r="L119" s="188">
        <f t="shared" si="36"/>
        <v>0</v>
      </c>
      <c r="M119" s="185">
        <f t="shared" si="37"/>
        <v>0</v>
      </c>
      <c r="N119" s="213">
        <f t="shared" si="38"/>
        <v>0</v>
      </c>
      <c r="O119" s="188">
        <f t="shared" si="39"/>
        <v>0</v>
      </c>
      <c r="P119" s="185">
        <f t="shared" si="40"/>
        <v>0</v>
      </c>
      <c r="Q119" s="189">
        <f t="shared" si="41"/>
        <v>0</v>
      </c>
      <c r="R119" s="190" t="str">
        <f t="shared" si="42"/>
        <v>C</v>
      </c>
      <c r="S119" s="191">
        <f t="shared" si="43"/>
        <v>0</v>
      </c>
      <c r="T119" s="192" t="str">
        <f t="shared" si="44"/>
        <v>C</v>
      </c>
      <c r="U119" s="189">
        <f t="shared" si="45"/>
        <v>0</v>
      </c>
      <c r="V119" s="191">
        <f t="shared" si="46"/>
        <v>0</v>
      </c>
      <c r="W119" s="191">
        <f t="shared" si="47"/>
        <v>0</v>
      </c>
      <c r="X119" s="193">
        <f t="shared" si="48"/>
        <v>0</v>
      </c>
      <c r="Y119" s="194">
        <f t="shared" si="49"/>
        <v>0</v>
      </c>
      <c r="Z119" s="62"/>
    </row>
    <row r="120" spans="1:26" ht="14.25" customHeight="1" x14ac:dyDescent="0.2">
      <c r="A120" s="32">
        <f t="shared" si="28"/>
        <v>0</v>
      </c>
      <c r="B120" s="68">
        <f t="shared" si="28"/>
        <v>0</v>
      </c>
      <c r="C120" s="76">
        <f t="shared" si="28"/>
        <v>0</v>
      </c>
      <c r="D120" s="34" t="str">
        <f t="shared" si="28"/>
        <v>C</v>
      </c>
      <c r="E120" s="115">
        <f t="shared" si="29"/>
        <v>0</v>
      </c>
      <c r="F120" s="116">
        <f t="shared" si="30"/>
        <v>0</v>
      </c>
      <c r="G120" s="116">
        <f t="shared" si="31"/>
        <v>0</v>
      </c>
      <c r="H120" s="117">
        <f t="shared" si="32"/>
        <v>0</v>
      </c>
      <c r="I120" s="118">
        <f t="shared" si="33"/>
        <v>0</v>
      </c>
      <c r="J120" s="115">
        <f t="shared" si="34"/>
        <v>0</v>
      </c>
      <c r="K120" s="116">
        <f t="shared" si="35"/>
        <v>0</v>
      </c>
      <c r="L120" s="120">
        <f t="shared" si="36"/>
        <v>0</v>
      </c>
      <c r="M120" s="117">
        <f t="shared" si="37"/>
        <v>0</v>
      </c>
      <c r="N120" s="157">
        <f t="shared" si="38"/>
        <v>0</v>
      </c>
      <c r="O120" s="120">
        <f t="shared" si="39"/>
        <v>0</v>
      </c>
      <c r="P120" s="117">
        <f t="shared" si="40"/>
        <v>0</v>
      </c>
      <c r="Q120" s="121">
        <f t="shared" si="41"/>
        <v>0</v>
      </c>
      <c r="R120" s="122" t="str">
        <f t="shared" si="42"/>
        <v>C</v>
      </c>
      <c r="S120" s="123">
        <f t="shared" si="43"/>
        <v>0</v>
      </c>
      <c r="T120" s="124" t="str">
        <f t="shared" si="44"/>
        <v>C</v>
      </c>
      <c r="U120" s="121">
        <f t="shared" si="45"/>
        <v>0</v>
      </c>
      <c r="V120" s="123">
        <f t="shared" si="46"/>
        <v>0</v>
      </c>
      <c r="W120" s="123">
        <f t="shared" si="47"/>
        <v>0</v>
      </c>
      <c r="X120" s="125">
        <f t="shared" si="48"/>
        <v>0</v>
      </c>
      <c r="Y120" s="126">
        <f t="shared" si="49"/>
        <v>0</v>
      </c>
      <c r="Z120" s="62"/>
    </row>
    <row r="121" spans="1:26" ht="14.25" customHeight="1" x14ac:dyDescent="0.2">
      <c r="A121" s="182">
        <f t="shared" si="28"/>
        <v>0</v>
      </c>
      <c r="B121" s="159">
        <f t="shared" si="28"/>
        <v>0</v>
      </c>
      <c r="C121" s="160">
        <f t="shared" si="28"/>
        <v>0</v>
      </c>
      <c r="D121" s="161" t="str">
        <f t="shared" si="28"/>
        <v>C</v>
      </c>
      <c r="E121" s="183">
        <f t="shared" si="29"/>
        <v>0</v>
      </c>
      <c r="F121" s="184">
        <f t="shared" si="30"/>
        <v>0</v>
      </c>
      <c r="G121" s="184">
        <f t="shared" si="31"/>
        <v>0</v>
      </c>
      <c r="H121" s="185">
        <f t="shared" si="32"/>
        <v>0</v>
      </c>
      <c r="I121" s="186">
        <f t="shared" si="33"/>
        <v>0</v>
      </c>
      <c r="J121" s="183">
        <f t="shared" si="34"/>
        <v>0</v>
      </c>
      <c r="K121" s="184">
        <f t="shared" si="35"/>
        <v>0</v>
      </c>
      <c r="L121" s="188">
        <f t="shared" si="36"/>
        <v>0</v>
      </c>
      <c r="M121" s="185">
        <f t="shared" si="37"/>
        <v>0</v>
      </c>
      <c r="N121" s="213">
        <f t="shared" si="38"/>
        <v>0</v>
      </c>
      <c r="O121" s="188">
        <f t="shared" si="39"/>
        <v>0</v>
      </c>
      <c r="P121" s="185">
        <f t="shared" si="40"/>
        <v>0</v>
      </c>
      <c r="Q121" s="189">
        <f t="shared" si="41"/>
        <v>0</v>
      </c>
      <c r="R121" s="190" t="str">
        <f t="shared" si="42"/>
        <v>C</v>
      </c>
      <c r="S121" s="191">
        <f t="shared" si="43"/>
        <v>0</v>
      </c>
      <c r="T121" s="192" t="str">
        <f t="shared" si="44"/>
        <v>C</v>
      </c>
      <c r="U121" s="189">
        <f t="shared" si="45"/>
        <v>0</v>
      </c>
      <c r="V121" s="191">
        <f t="shared" si="46"/>
        <v>0</v>
      </c>
      <c r="W121" s="191">
        <f t="shared" si="47"/>
        <v>0</v>
      </c>
      <c r="X121" s="193">
        <f t="shared" si="48"/>
        <v>0</v>
      </c>
      <c r="Y121" s="194">
        <f t="shared" si="49"/>
        <v>0</v>
      </c>
      <c r="Z121" s="62"/>
    </row>
    <row r="122" spans="1:26" ht="14.25" customHeight="1" x14ac:dyDescent="0.2">
      <c r="A122" s="32">
        <f t="shared" si="28"/>
        <v>0</v>
      </c>
      <c r="B122" s="68">
        <f t="shared" si="28"/>
        <v>0</v>
      </c>
      <c r="C122" s="76">
        <f t="shared" si="28"/>
        <v>0</v>
      </c>
      <c r="D122" s="34" t="str">
        <f t="shared" si="28"/>
        <v>C</v>
      </c>
      <c r="E122" s="115">
        <f t="shared" si="29"/>
        <v>0</v>
      </c>
      <c r="F122" s="116">
        <f t="shared" si="30"/>
        <v>0</v>
      </c>
      <c r="G122" s="116">
        <f t="shared" si="31"/>
        <v>0</v>
      </c>
      <c r="H122" s="117">
        <f t="shared" si="32"/>
        <v>0</v>
      </c>
      <c r="I122" s="118">
        <f t="shared" si="33"/>
        <v>0</v>
      </c>
      <c r="J122" s="115">
        <f t="shared" si="34"/>
        <v>0</v>
      </c>
      <c r="K122" s="116">
        <f t="shared" si="35"/>
        <v>0</v>
      </c>
      <c r="L122" s="120">
        <f t="shared" si="36"/>
        <v>0</v>
      </c>
      <c r="M122" s="117">
        <f t="shared" si="37"/>
        <v>0</v>
      </c>
      <c r="N122" s="157">
        <f t="shared" si="38"/>
        <v>0</v>
      </c>
      <c r="O122" s="120">
        <f t="shared" si="39"/>
        <v>0</v>
      </c>
      <c r="P122" s="117">
        <f t="shared" si="40"/>
        <v>0</v>
      </c>
      <c r="Q122" s="121">
        <f t="shared" si="41"/>
        <v>0</v>
      </c>
      <c r="R122" s="122" t="str">
        <f t="shared" si="42"/>
        <v>C</v>
      </c>
      <c r="S122" s="123">
        <f t="shared" si="43"/>
        <v>0</v>
      </c>
      <c r="T122" s="124" t="str">
        <f t="shared" si="44"/>
        <v>C</v>
      </c>
      <c r="U122" s="121">
        <f t="shared" si="45"/>
        <v>0</v>
      </c>
      <c r="V122" s="123">
        <f t="shared" si="46"/>
        <v>0</v>
      </c>
      <c r="W122" s="123">
        <f t="shared" si="47"/>
        <v>0</v>
      </c>
      <c r="X122" s="125">
        <f t="shared" si="48"/>
        <v>0</v>
      </c>
      <c r="Y122" s="126">
        <f t="shared" si="49"/>
        <v>0</v>
      </c>
      <c r="Z122" s="62"/>
    </row>
    <row r="123" spans="1:26" ht="14.25" customHeight="1" x14ac:dyDescent="0.2">
      <c r="A123" s="182">
        <f t="shared" si="28"/>
        <v>0</v>
      </c>
      <c r="B123" s="159">
        <f t="shared" si="28"/>
        <v>0</v>
      </c>
      <c r="C123" s="160">
        <f t="shared" si="28"/>
        <v>0</v>
      </c>
      <c r="D123" s="161" t="str">
        <f t="shared" si="28"/>
        <v>C</v>
      </c>
      <c r="E123" s="183">
        <f t="shared" si="29"/>
        <v>0</v>
      </c>
      <c r="F123" s="184">
        <f t="shared" si="30"/>
        <v>0</v>
      </c>
      <c r="G123" s="184">
        <f t="shared" si="31"/>
        <v>0</v>
      </c>
      <c r="H123" s="185">
        <f t="shared" si="32"/>
        <v>0</v>
      </c>
      <c r="I123" s="186">
        <f t="shared" si="33"/>
        <v>0</v>
      </c>
      <c r="J123" s="183">
        <f t="shared" si="34"/>
        <v>0</v>
      </c>
      <c r="K123" s="184">
        <f t="shared" si="35"/>
        <v>0</v>
      </c>
      <c r="L123" s="188">
        <f t="shared" si="36"/>
        <v>0</v>
      </c>
      <c r="M123" s="185">
        <f t="shared" si="37"/>
        <v>0</v>
      </c>
      <c r="N123" s="213">
        <f t="shared" si="38"/>
        <v>0</v>
      </c>
      <c r="O123" s="188">
        <f t="shared" si="39"/>
        <v>0</v>
      </c>
      <c r="P123" s="185">
        <f t="shared" si="40"/>
        <v>0</v>
      </c>
      <c r="Q123" s="189">
        <f t="shared" si="41"/>
        <v>0</v>
      </c>
      <c r="R123" s="190" t="str">
        <f t="shared" si="42"/>
        <v>C</v>
      </c>
      <c r="S123" s="191">
        <f t="shared" si="43"/>
        <v>0</v>
      </c>
      <c r="T123" s="192" t="str">
        <f t="shared" si="44"/>
        <v>C</v>
      </c>
      <c r="U123" s="189">
        <f t="shared" si="45"/>
        <v>0</v>
      </c>
      <c r="V123" s="191">
        <f t="shared" si="46"/>
        <v>0</v>
      </c>
      <c r="W123" s="191">
        <f t="shared" si="47"/>
        <v>0</v>
      </c>
      <c r="X123" s="193">
        <f t="shared" si="48"/>
        <v>0</v>
      </c>
      <c r="Y123" s="194">
        <f t="shared" si="49"/>
        <v>0</v>
      </c>
      <c r="Z123" s="62"/>
    </row>
    <row r="124" spans="1:26" ht="14.25" customHeight="1" x14ac:dyDescent="0.2">
      <c r="A124" s="32">
        <f t="shared" si="28"/>
        <v>0</v>
      </c>
      <c r="B124" s="68">
        <f t="shared" si="28"/>
        <v>0</v>
      </c>
      <c r="C124" s="76">
        <f t="shared" si="28"/>
        <v>0</v>
      </c>
      <c r="D124" s="34" t="str">
        <f t="shared" si="28"/>
        <v>C</v>
      </c>
      <c r="E124" s="115">
        <f t="shared" si="29"/>
        <v>0</v>
      </c>
      <c r="F124" s="116">
        <f t="shared" si="30"/>
        <v>0</v>
      </c>
      <c r="G124" s="116">
        <f t="shared" si="31"/>
        <v>0</v>
      </c>
      <c r="H124" s="117">
        <f t="shared" si="32"/>
        <v>0</v>
      </c>
      <c r="I124" s="118">
        <f t="shared" si="33"/>
        <v>0</v>
      </c>
      <c r="J124" s="115">
        <f t="shared" si="34"/>
        <v>0</v>
      </c>
      <c r="K124" s="116">
        <f t="shared" si="35"/>
        <v>0</v>
      </c>
      <c r="L124" s="120">
        <f t="shared" si="36"/>
        <v>0</v>
      </c>
      <c r="M124" s="117">
        <f t="shared" si="37"/>
        <v>0</v>
      </c>
      <c r="N124" s="157">
        <f t="shared" si="38"/>
        <v>0</v>
      </c>
      <c r="O124" s="120">
        <f t="shared" si="39"/>
        <v>0</v>
      </c>
      <c r="P124" s="117">
        <f t="shared" si="40"/>
        <v>0</v>
      </c>
      <c r="Q124" s="121">
        <f t="shared" si="41"/>
        <v>0</v>
      </c>
      <c r="R124" s="122" t="str">
        <f t="shared" si="42"/>
        <v>C</v>
      </c>
      <c r="S124" s="123">
        <f t="shared" si="43"/>
        <v>0</v>
      </c>
      <c r="T124" s="124" t="str">
        <f t="shared" si="44"/>
        <v>C</v>
      </c>
      <c r="U124" s="121">
        <f t="shared" si="45"/>
        <v>0</v>
      </c>
      <c r="V124" s="123">
        <f t="shared" si="46"/>
        <v>0</v>
      </c>
      <c r="W124" s="123">
        <f t="shared" si="47"/>
        <v>0</v>
      </c>
      <c r="X124" s="125">
        <f t="shared" si="48"/>
        <v>0</v>
      </c>
      <c r="Y124" s="126">
        <f t="shared" si="49"/>
        <v>0</v>
      </c>
      <c r="Z124" s="62"/>
    </row>
    <row r="125" spans="1:26" ht="14.25" customHeight="1" x14ac:dyDescent="0.2">
      <c r="A125" s="182">
        <f t="shared" si="28"/>
        <v>0</v>
      </c>
      <c r="B125" s="159">
        <f t="shared" si="28"/>
        <v>0</v>
      </c>
      <c r="C125" s="160">
        <f t="shared" si="28"/>
        <v>0</v>
      </c>
      <c r="D125" s="161" t="str">
        <f t="shared" si="28"/>
        <v>C</v>
      </c>
      <c r="E125" s="183">
        <f t="shared" si="29"/>
        <v>0</v>
      </c>
      <c r="F125" s="184">
        <f t="shared" si="30"/>
        <v>0</v>
      </c>
      <c r="G125" s="184">
        <f t="shared" si="31"/>
        <v>0</v>
      </c>
      <c r="H125" s="185">
        <f t="shared" si="32"/>
        <v>0</v>
      </c>
      <c r="I125" s="186">
        <f t="shared" si="33"/>
        <v>0</v>
      </c>
      <c r="J125" s="183">
        <f t="shared" si="34"/>
        <v>0</v>
      </c>
      <c r="K125" s="184">
        <f t="shared" si="35"/>
        <v>0</v>
      </c>
      <c r="L125" s="188">
        <f t="shared" si="36"/>
        <v>0</v>
      </c>
      <c r="M125" s="185">
        <f t="shared" si="37"/>
        <v>0</v>
      </c>
      <c r="N125" s="213">
        <f t="shared" si="38"/>
        <v>0</v>
      </c>
      <c r="O125" s="188">
        <f t="shared" si="39"/>
        <v>0</v>
      </c>
      <c r="P125" s="185">
        <f t="shared" si="40"/>
        <v>0</v>
      </c>
      <c r="Q125" s="189">
        <f t="shared" si="41"/>
        <v>0</v>
      </c>
      <c r="R125" s="190" t="str">
        <f t="shared" si="42"/>
        <v>C</v>
      </c>
      <c r="S125" s="191">
        <f t="shared" si="43"/>
        <v>0</v>
      </c>
      <c r="T125" s="192" t="str">
        <f t="shared" si="44"/>
        <v>C</v>
      </c>
      <c r="U125" s="189">
        <f t="shared" si="45"/>
        <v>0</v>
      </c>
      <c r="V125" s="191">
        <f t="shared" si="46"/>
        <v>0</v>
      </c>
      <c r="W125" s="191">
        <f t="shared" si="47"/>
        <v>0</v>
      </c>
      <c r="X125" s="193">
        <f t="shared" si="48"/>
        <v>0</v>
      </c>
      <c r="Y125" s="194">
        <f t="shared" si="49"/>
        <v>0</v>
      </c>
      <c r="Z125" s="62"/>
    </row>
    <row r="126" spans="1:26" ht="14.25" customHeight="1" x14ac:dyDescent="0.2">
      <c r="A126" s="32">
        <f t="shared" si="28"/>
        <v>0</v>
      </c>
      <c r="B126" s="68">
        <f t="shared" si="28"/>
        <v>0</v>
      </c>
      <c r="C126" s="76">
        <f t="shared" si="28"/>
        <v>0</v>
      </c>
      <c r="D126" s="34" t="str">
        <f t="shared" si="28"/>
        <v>C</v>
      </c>
      <c r="E126" s="115">
        <f t="shared" si="29"/>
        <v>0</v>
      </c>
      <c r="F126" s="116">
        <f t="shared" si="30"/>
        <v>0</v>
      </c>
      <c r="G126" s="116">
        <f t="shared" si="31"/>
        <v>0</v>
      </c>
      <c r="H126" s="117">
        <f t="shared" si="32"/>
        <v>0</v>
      </c>
      <c r="I126" s="118">
        <f t="shared" si="33"/>
        <v>0</v>
      </c>
      <c r="J126" s="115">
        <f t="shared" si="34"/>
        <v>0</v>
      </c>
      <c r="K126" s="116">
        <f t="shared" si="35"/>
        <v>0</v>
      </c>
      <c r="L126" s="120">
        <f t="shared" si="36"/>
        <v>0</v>
      </c>
      <c r="M126" s="117">
        <f t="shared" si="37"/>
        <v>0</v>
      </c>
      <c r="N126" s="157">
        <f t="shared" si="38"/>
        <v>0</v>
      </c>
      <c r="O126" s="120">
        <f t="shared" si="39"/>
        <v>0</v>
      </c>
      <c r="P126" s="117">
        <f t="shared" si="40"/>
        <v>0</v>
      </c>
      <c r="Q126" s="121">
        <f t="shared" si="41"/>
        <v>0</v>
      </c>
      <c r="R126" s="122" t="str">
        <f t="shared" si="42"/>
        <v>C</v>
      </c>
      <c r="S126" s="123">
        <f t="shared" si="43"/>
        <v>0</v>
      </c>
      <c r="T126" s="124" t="str">
        <f t="shared" si="44"/>
        <v>C</v>
      </c>
      <c r="U126" s="121">
        <f t="shared" si="45"/>
        <v>0</v>
      </c>
      <c r="V126" s="123">
        <f t="shared" si="46"/>
        <v>0</v>
      </c>
      <c r="W126" s="123">
        <f t="shared" si="47"/>
        <v>0</v>
      </c>
      <c r="X126" s="125">
        <f t="shared" si="48"/>
        <v>0</v>
      </c>
      <c r="Y126" s="126">
        <f t="shared" si="49"/>
        <v>0</v>
      </c>
      <c r="Z126" s="62"/>
    </row>
    <row r="127" spans="1:26" ht="14.25" customHeight="1" x14ac:dyDescent="0.2">
      <c r="A127" s="182">
        <f t="shared" si="28"/>
        <v>0</v>
      </c>
      <c r="B127" s="159">
        <f t="shared" si="28"/>
        <v>0</v>
      </c>
      <c r="C127" s="160">
        <f t="shared" si="28"/>
        <v>0</v>
      </c>
      <c r="D127" s="161" t="str">
        <f t="shared" si="28"/>
        <v>C</v>
      </c>
      <c r="E127" s="183">
        <f t="shared" si="29"/>
        <v>0</v>
      </c>
      <c r="F127" s="184">
        <f t="shared" si="30"/>
        <v>0</v>
      </c>
      <c r="G127" s="184">
        <f t="shared" si="31"/>
        <v>0</v>
      </c>
      <c r="H127" s="185">
        <f t="shared" si="32"/>
        <v>0</v>
      </c>
      <c r="I127" s="186">
        <f t="shared" si="33"/>
        <v>0</v>
      </c>
      <c r="J127" s="183">
        <f t="shared" si="34"/>
        <v>0</v>
      </c>
      <c r="K127" s="184">
        <f t="shared" si="35"/>
        <v>0</v>
      </c>
      <c r="L127" s="188">
        <f t="shared" si="36"/>
        <v>0</v>
      </c>
      <c r="M127" s="185">
        <f t="shared" si="37"/>
        <v>0</v>
      </c>
      <c r="N127" s="213">
        <f t="shared" si="38"/>
        <v>0</v>
      </c>
      <c r="O127" s="188">
        <f t="shared" si="39"/>
        <v>0</v>
      </c>
      <c r="P127" s="185">
        <f t="shared" si="40"/>
        <v>0</v>
      </c>
      <c r="Q127" s="189">
        <f t="shared" si="41"/>
        <v>0</v>
      </c>
      <c r="R127" s="190" t="str">
        <f t="shared" si="42"/>
        <v>C</v>
      </c>
      <c r="S127" s="191">
        <f t="shared" si="43"/>
        <v>0</v>
      </c>
      <c r="T127" s="192" t="str">
        <f t="shared" si="44"/>
        <v>C</v>
      </c>
      <c r="U127" s="189">
        <f t="shared" si="45"/>
        <v>0</v>
      </c>
      <c r="V127" s="191">
        <f t="shared" si="46"/>
        <v>0</v>
      </c>
      <c r="W127" s="191">
        <f t="shared" si="47"/>
        <v>0</v>
      </c>
      <c r="X127" s="193">
        <f t="shared" si="48"/>
        <v>0</v>
      </c>
      <c r="Y127" s="194">
        <f t="shared" si="49"/>
        <v>0</v>
      </c>
      <c r="Z127" s="62"/>
    </row>
    <row r="128" spans="1:26" ht="14.25" customHeight="1" x14ac:dyDescent="0.2">
      <c r="A128" s="32">
        <f t="shared" si="28"/>
        <v>0</v>
      </c>
      <c r="B128" s="68">
        <f t="shared" si="28"/>
        <v>0</v>
      </c>
      <c r="C128" s="76">
        <f t="shared" si="28"/>
        <v>0</v>
      </c>
      <c r="D128" s="34" t="str">
        <f t="shared" si="28"/>
        <v>C</v>
      </c>
      <c r="E128" s="115">
        <f t="shared" si="29"/>
        <v>0</v>
      </c>
      <c r="F128" s="116">
        <f t="shared" si="30"/>
        <v>0</v>
      </c>
      <c r="G128" s="116">
        <f t="shared" si="31"/>
        <v>0</v>
      </c>
      <c r="H128" s="117">
        <f t="shared" si="32"/>
        <v>0</v>
      </c>
      <c r="I128" s="118">
        <f t="shared" si="33"/>
        <v>0</v>
      </c>
      <c r="J128" s="115">
        <f t="shared" si="34"/>
        <v>0</v>
      </c>
      <c r="K128" s="116">
        <f t="shared" si="35"/>
        <v>0</v>
      </c>
      <c r="L128" s="120">
        <f t="shared" si="36"/>
        <v>0</v>
      </c>
      <c r="M128" s="117">
        <f t="shared" si="37"/>
        <v>0</v>
      </c>
      <c r="N128" s="157">
        <f t="shared" si="38"/>
        <v>0</v>
      </c>
      <c r="O128" s="120">
        <f t="shared" si="39"/>
        <v>0</v>
      </c>
      <c r="P128" s="117">
        <f t="shared" si="40"/>
        <v>0</v>
      </c>
      <c r="Q128" s="121">
        <f t="shared" si="41"/>
        <v>0</v>
      </c>
      <c r="R128" s="122" t="str">
        <f t="shared" si="42"/>
        <v>C</v>
      </c>
      <c r="S128" s="123">
        <f t="shared" si="43"/>
        <v>0</v>
      </c>
      <c r="T128" s="124" t="str">
        <f t="shared" si="44"/>
        <v>C</v>
      </c>
      <c r="U128" s="121">
        <f t="shared" si="45"/>
        <v>0</v>
      </c>
      <c r="V128" s="123">
        <f t="shared" si="46"/>
        <v>0</v>
      </c>
      <c r="W128" s="123">
        <f t="shared" si="47"/>
        <v>0</v>
      </c>
      <c r="X128" s="125">
        <f t="shared" si="48"/>
        <v>0</v>
      </c>
      <c r="Y128" s="126">
        <f t="shared" si="49"/>
        <v>0</v>
      </c>
      <c r="Z128" s="62"/>
    </row>
    <row r="129" spans="1:26" ht="14.25" customHeight="1" x14ac:dyDescent="0.2">
      <c r="A129" s="182">
        <f t="shared" si="28"/>
        <v>0</v>
      </c>
      <c r="B129" s="159">
        <f t="shared" si="28"/>
        <v>0</v>
      </c>
      <c r="C129" s="160">
        <f t="shared" si="28"/>
        <v>0</v>
      </c>
      <c r="D129" s="161" t="str">
        <f t="shared" si="28"/>
        <v>C</v>
      </c>
      <c r="E129" s="183">
        <f t="shared" si="29"/>
        <v>0</v>
      </c>
      <c r="F129" s="184">
        <f t="shared" si="30"/>
        <v>0</v>
      </c>
      <c r="G129" s="184">
        <f t="shared" si="31"/>
        <v>0</v>
      </c>
      <c r="H129" s="185">
        <f t="shared" si="32"/>
        <v>0</v>
      </c>
      <c r="I129" s="186">
        <f t="shared" si="33"/>
        <v>0</v>
      </c>
      <c r="J129" s="183">
        <f t="shared" si="34"/>
        <v>0</v>
      </c>
      <c r="K129" s="184">
        <f t="shared" si="35"/>
        <v>0</v>
      </c>
      <c r="L129" s="188">
        <f t="shared" si="36"/>
        <v>0</v>
      </c>
      <c r="M129" s="185">
        <f t="shared" si="37"/>
        <v>0</v>
      </c>
      <c r="N129" s="213">
        <f t="shared" si="38"/>
        <v>0</v>
      </c>
      <c r="O129" s="188">
        <f t="shared" si="39"/>
        <v>0</v>
      </c>
      <c r="P129" s="185">
        <f t="shared" si="40"/>
        <v>0</v>
      </c>
      <c r="Q129" s="189">
        <f t="shared" si="41"/>
        <v>0</v>
      </c>
      <c r="R129" s="190" t="str">
        <f t="shared" si="42"/>
        <v>C</v>
      </c>
      <c r="S129" s="191">
        <f t="shared" si="43"/>
        <v>0</v>
      </c>
      <c r="T129" s="192" t="str">
        <f t="shared" si="44"/>
        <v>C</v>
      </c>
      <c r="U129" s="189">
        <f t="shared" si="45"/>
        <v>0</v>
      </c>
      <c r="V129" s="191">
        <f t="shared" si="46"/>
        <v>0</v>
      </c>
      <c r="W129" s="191">
        <f t="shared" si="47"/>
        <v>0</v>
      </c>
      <c r="X129" s="193">
        <f t="shared" si="48"/>
        <v>0</v>
      </c>
      <c r="Y129" s="194">
        <f t="shared" si="49"/>
        <v>0</v>
      </c>
      <c r="Z129" s="62"/>
    </row>
    <row r="130" spans="1:26" ht="14.25" customHeight="1" x14ac:dyDescent="0.2">
      <c r="A130" s="32">
        <f t="shared" si="28"/>
        <v>0</v>
      </c>
      <c r="B130" s="68">
        <f t="shared" si="28"/>
        <v>0</v>
      </c>
      <c r="C130" s="76">
        <f t="shared" si="28"/>
        <v>0</v>
      </c>
      <c r="D130" s="34" t="str">
        <f t="shared" si="28"/>
        <v>C</v>
      </c>
      <c r="E130" s="115">
        <f t="shared" si="29"/>
        <v>0</v>
      </c>
      <c r="F130" s="116">
        <f t="shared" si="30"/>
        <v>0</v>
      </c>
      <c r="G130" s="116">
        <f t="shared" si="31"/>
        <v>0</v>
      </c>
      <c r="H130" s="117">
        <f t="shared" si="32"/>
        <v>0</v>
      </c>
      <c r="I130" s="118">
        <f t="shared" si="33"/>
        <v>0</v>
      </c>
      <c r="J130" s="115">
        <f t="shared" si="34"/>
        <v>0</v>
      </c>
      <c r="K130" s="116">
        <f t="shared" si="35"/>
        <v>0</v>
      </c>
      <c r="L130" s="120">
        <f t="shared" si="36"/>
        <v>0</v>
      </c>
      <c r="M130" s="117">
        <f t="shared" si="37"/>
        <v>0</v>
      </c>
      <c r="N130" s="157">
        <f t="shared" si="38"/>
        <v>0</v>
      </c>
      <c r="O130" s="120">
        <f t="shared" si="39"/>
        <v>0</v>
      </c>
      <c r="P130" s="117">
        <f t="shared" si="40"/>
        <v>0</v>
      </c>
      <c r="Q130" s="121">
        <f t="shared" si="41"/>
        <v>0</v>
      </c>
      <c r="R130" s="122" t="str">
        <f t="shared" si="42"/>
        <v>C</v>
      </c>
      <c r="S130" s="123">
        <f t="shared" si="43"/>
        <v>0</v>
      </c>
      <c r="T130" s="124" t="str">
        <f t="shared" si="44"/>
        <v>C</v>
      </c>
      <c r="U130" s="121">
        <f t="shared" si="45"/>
        <v>0</v>
      </c>
      <c r="V130" s="123">
        <f t="shared" si="46"/>
        <v>0</v>
      </c>
      <c r="W130" s="123">
        <f t="shared" si="47"/>
        <v>0</v>
      </c>
      <c r="X130" s="125">
        <f t="shared" si="48"/>
        <v>0</v>
      </c>
      <c r="Y130" s="126">
        <f t="shared" si="49"/>
        <v>0</v>
      </c>
      <c r="Z130" s="62"/>
    </row>
    <row r="131" spans="1:26" ht="14.25" customHeight="1" thickBot="1" x14ac:dyDescent="0.25">
      <c r="A131" s="195">
        <f t="shared" si="28"/>
        <v>0</v>
      </c>
      <c r="B131" s="196">
        <f t="shared" si="28"/>
        <v>0</v>
      </c>
      <c r="C131" s="293">
        <f t="shared" si="28"/>
        <v>0</v>
      </c>
      <c r="D131" s="294" t="str">
        <f t="shared" si="28"/>
        <v>C</v>
      </c>
      <c r="E131" s="198">
        <f t="shared" si="29"/>
        <v>0</v>
      </c>
      <c r="F131" s="199">
        <f t="shared" si="30"/>
        <v>0</v>
      </c>
      <c r="G131" s="199">
        <f t="shared" si="31"/>
        <v>0</v>
      </c>
      <c r="H131" s="200">
        <f t="shared" si="32"/>
        <v>0</v>
      </c>
      <c r="I131" s="201">
        <f t="shared" si="33"/>
        <v>0</v>
      </c>
      <c r="J131" s="198">
        <f t="shared" si="34"/>
        <v>0</v>
      </c>
      <c r="K131" s="199">
        <f t="shared" si="35"/>
        <v>0</v>
      </c>
      <c r="L131" s="203">
        <f t="shared" si="36"/>
        <v>0</v>
      </c>
      <c r="M131" s="200">
        <f t="shared" si="37"/>
        <v>0</v>
      </c>
      <c r="N131" s="214">
        <f t="shared" si="38"/>
        <v>0</v>
      </c>
      <c r="O131" s="203">
        <f t="shared" si="39"/>
        <v>0</v>
      </c>
      <c r="P131" s="200">
        <f t="shared" si="40"/>
        <v>0</v>
      </c>
      <c r="Q131" s="204">
        <f t="shared" si="41"/>
        <v>0</v>
      </c>
      <c r="R131" s="190" t="str">
        <f t="shared" si="42"/>
        <v>C</v>
      </c>
      <c r="S131" s="205">
        <f t="shared" si="43"/>
        <v>0</v>
      </c>
      <c r="T131" s="192" t="str">
        <f t="shared" si="44"/>
        <v>C</v>
      </c>
      <c r="U131" s="204">
        <f t="shared" si="45"/>
        <v>0</v>
      </c>
      <c r="V131" s="205">
        <f t="shared" si="46"/>
        <v>0</v>
      </c>
      <c r="W131" s="205">
        <f t="shared" si="47"/>
        <v>0</v>
      </c>
      <c r="X131" s="206">
        <f t="shared" si="48"/>
        <v>0</v>
      </c>
      <c r="Y131" s="215">
        <f t="shared" si="49"/>
        <v>0</v>
      </c>
      <c r="Z131" s="62"/>
    </row>
    <row r="132" spans="1:26" ht="14.25" customHeight="1" thickBot="1" x14ac:dyDescent="0.25">
      <c r="A132" s="340" t="s">
        <v>38</v>
      </c>
      <c r="B132" s="341"/>
      <c r="C132" s="292"/>
      <c r="D132" s="31"/>
      <c r="E132" s="127" t="e">
        <f>E66</f>
        <v>#DIV/0!</v>
      </c>
      <c r="F132" s="128" t="e">
        <f t="shared" ref="F132:Y132" si="50">F66</f>
        <v>#DIV/0!</v>
      </c>
      <c r="G132" s="128" t="e">
        <f t="shared" si="50"/>
        <v>#DIV/0!</v>
      </c>
      <c r="H132" s="129" t="e">
        <f t="shared" si="50"/>
        <v>#DIV/0!</v>
      </c>
      <c r="I132" s="135" t="e">
        <f t="shared" si="50"/>
        <v>#DIV/0!</v>
      </c>
      <c r="J132" s="127" t="e">
        <f t="shared" si="50"/>
        <v>#DIV/0!</v>
      </c>
      <c r="K132" s="128" t="e">
        <f t="shared" si="50"/>
        <v>#DIV/0!</v>
      </c>
      <c r="L132" s="149" t="e">
        <f t="shared" si="50"/>
        <v>#DIV/0!</v>
      </c>
      <c r="M132" s="129" t="e">
        <f t="shared" si="50"/>
        <v>#DIV/0!</v>
      </c>
      <c r="N132" s="150" t="e">
        <f t="shared" si="50"/>
        <v>#DIV/0!</v>
      </c>
      <c r="O132" s="149" t="e">
        <f t="shared" si="50"/>
        <v>#DIV/0!</v>
      </c>
      <c r="P132" s="129" t="e">
        <f t="shared" si="50"/>
        <v>#DIV/0!</v>
      </c>
      <c r="Q132" s="131" t="e">
        <f t="shared" si="50"/>
        <v>#DIV/0!</v>
      </c>
      <c r="R132" s="132"/>
      <c r="S132" s="132" t="e">
        <f t="shared" si="50"/>
        <v>#DIV/0!</v>
      </c>
      <c r="T132" s="133"/>
      <c r="U132" s="131" t="e">
        <f t="shared" si="50"/>
        <v>#DIV/0!</v>
      </c>
      <c r="V132" s="132" t="e">
        <f t="shared" si="50"/>
        <v>#DIV/0!</v>
      </c>
      <c r="W132" s="132" t="e">
        <f t="shared" si="50"/>
        <v>#DIV/0!</v>
      </c>
      <c r="X132" s="133" t="e">
        <f t="shared" si="50"/>
        <v>#DIV/0!</v>
      </c>
      <c r="Y132" s="134" t="e">
        <f t="shared" si="50"/>
        <v>#DIV/0!</v>
      </c>
      <c r="Z132" s="62"/>
    </row>
    <row r="133" spans="1:26" ht="13.8" thickBot="1" x14ac:dyDescent="0.25">
      <c r="A133" s="340" t="s">
        <v>67</v>
      </c>
      <c r="B133" s="411"/>
      <c r="C133" s="70"/>
      <c r="D133" s="31"/>
      <c r="E133" s="113">
        <f>E67</f>
        <v>70.900000000000006</v>
      </c>
      <c r="F133" s="110">
        <f t="shared" ref="F133:Q133" si="51">F67</f>
        <v>65.099999999999994</v>
      </c>
      <c r="G133" s="110">
        <f t="shared" si="51"/>
        <v>74.099999999999994</v>
      </c>
      <c r="H133" s="136">
        <f t="shared" si="51"/>
        <v>54.8</v>
      </c>
      <c r="I133" s="137">
        <f t="shared" si="51"/>
        <v>77.3</v>
      </c>
      <c r="J133" s="113">
        <f t="shared" si="51"/>
        <v>91.5</v>
      </c>
      <c r="K133" s="110">
        <f t="shared" si="51"/>
        <v>77.900000000000006</v>
      </c>
      <c r="L133" s="111">
        <f t="shared" si="51"/>
        <v>52.7</v>
      </c>
      <c r="M133" s="136">
        <f t="shared" si="51"/>
        <v>72.7</v>
      </c>
      <c r="N133" s="109">
        <f t="shared" si="51"/>
        <v>62.8</v>
      </c>
      <c r="O133" s="109">
        <f t="shared" si="51"/>
        <v>69</v>
      </c>
      <c r="P133" s="137">
        <f t="shared" si="51"/>
        <v>59.1</v>
      </c>
      <c r="Q133" s="113">
        <f t="shared" si="51"/>
        <v>67.400000000000006</v>
      </c>
      <c r="R133" s="110"/>
      <c r="S133" s="110">
        <f>S67</f>
        <v>70.7</v>
      </c>
      <c r="T133" s="136"/>
      <c r="U133" s="109">
        <f>U67</f>
        <v>67.400000000000006</v>
      </c>
      <c r="V133" s="109">
        <f>V67</f>
        <v>77.3</v>
      </c>
      <c r="W133" s="109">
        <f>W67</f>
        <v>75.5</v>
      </c>
      <c r="X133" s="137">
        <f>X67</f>
        <v>63.6</v>
      </c>
      <c r="Y133" s="114">
        <f>Y67</f>
        <v>69.7</v>
      </c>
    </row>
    <row r="134" spans="1:26" ht="13.8" thickBot="1" x14ac:dyDescent="0.25">
      <c r="A134" s="340" t="s">
        <v>68</v>
      </c>
      <c r="B134" s="411"/>
      <c r="C134" s="70"/>
      <c r="D134" s="31"/>
      <c r="E134" s="216" t="e">
        <f>E66-E67</f>
        <v>#DIV/0!</v>
      </c>
      <c r="F134" s="217" t="e">
        <f t="shared" ref="F134:Y134" si="52">F66-F67</f>
        <v>#DIV/0!</v>
      </c>
      <c r="G134" s="217" t="e">
        <f t="shared" si="52"/>
        <v>#DIV/0!</v>
      </c>
      <c r="H134" s="218" t="e">
        <f t="shared" si="52"/>
        <v>#DIV/0!</v>
      </c>
      <c r="I134" s="216" t="e">
        <f t="shared" si="52"/>
        <v>#DIV/0!</v>
      </c>
      <c r="J134" s="216" t="e">
        <f t="shared" si="52"/>
        <v>#DIV/0!</v>
      </c>
      <c r="K134" s="217" t="e">
        <f t="shared" si="52"/>
        <v>#DIV/0!</v>
      </c>
      <c r="L134" s="217" t="e">
        <f t="shared" si="52"/>
        <v>#DIV/0!</v>
      </c>
      <c r="M134" s="218" t="e">
        <f t="shared" si="52"/>
        <v>#DIV/0!</v>
      </c>
      <c r="N134" s="216" t="e">
        <f t="shared" si="52"/>
        <v>#DIV/0!</v>
      </c>
      <c r="O134" s="217" t="e">
        <f t="shared" si="52"/>
        <v>#DIV/0!</v>
      </c>
      <c r="P134" s="218" t="e">
        <f t="shared" si="52"/>
        <v>#DIV/0!</v>
      </c>
      <c r="Q134" s="216" t="e">
        <f t="shared" si="52"/>
        <v>#DIV/0!</v>
      </c>
      <c r="R134" s="217"/>
      <c r="S134" s="217" t="e">
        <f t="shared" si="52"/>
        <v>#DIV/0!</v>
      </c>
      <c r="T134" s="218"/>
      <c r="U134" s="216" t="e">
        <f t="shared" si="52"/>
        <v>#DIV/0!</v>
      </c>
      <c r="V134" s="217" t="e">
        <f t="shared" si="52"/>
        <v>#DIV/0!</v>
      </c>
      <c r="W134" s="217" t="e">
        <f t="shared" si="52"/>
        <v>#DIV/0!</v>
      </c>
      <c r="X134" s="218" t="e">
        <f t="shared" si="52"/>
        <v>#DIV/0!</v>
      </c>
      <c r="Y134" s="219" t="e">
        <f t="shared" si="52"/>
        <v>#DIV/0!</v>
      </c>
    </row>
    <row r="135" spans="1:26" x14ac:dyDescent="0.2">
      <c r="A135" s="69"/>
      <c r="B135" s="69"/>
      <c r="C135" s="412" t="s">
        <v>69</v>
      </c>
      <c r="D135" s="412"/>
      <c r="E135" s="412"/>
      <c r="F135" s="412"/>
      <c r="G135" s="412"/>
      <c r="H135" s="412"/>
      <c r="I135" s="412"/>
      <c r="J135" s="412"/>
      <c r="K135" s="412"/>
      <c r="L135" s="412"/>
      <c r="M135" s="412"/>
      <c r="N135" s="412"/>
      <c r="O135" s="412"/>
      <c r="P135" s="412"/>
      <c r="Q135" s="412"/>
      <c r="R135" s="412"/>
      <c r="S135" s="412"/>
      <c r="T135" s="412"/>
      <c r="U135" s="412"/>
      <c r="V135" s="412"/>
      <c r="W135" s="412"/>
      <c r="X135" s="412"/>
      <c r="Y135" s="412"/>
    </row>
  </sheetData>
  <mergeCells count="122">
    <mergeCell ref="BC41:BJ43"/>
    <mergeCell ref="AB65:AE67"/>
    <mergeCell ref="AJ31:AK31"/>
    <mergeCell ref="AN31:AO31"/>
    <mergeCell ref="AJ32:AK32"/>
    <mergeCell ref="AN32:AQ32"/>
    <mergeCell ref="AG35:AI35"/>
    <mergeCell ref="BA22:BA23"/>
    <mergeCell ref="BC24:BE24"/>
    <mergeCell ref="AG25:AH25"/>
    <mergeCell ref="AG26:AH26"/>
    <mergeCell ref="AJ28:AK28"/>
    <mergeCell ref="AN28:AO28"/>
    <mergeCell ref="Q14:Q22"/>
    <mergeCell ref="S14:S22"/>
    <mergeCell ref="R74:Y75"/>
    <mergeCell ref="R76:Y77"/>
    <mergeCell ref="AX19:AZ20"/>
    <mergeCell ref="AG20:AH21"/>
    <mergeCell ref="AI20:AJ21"/>
    <mergeCell ref="AB22:AB23"/>
    <mergeCell ref="AC22:AC23"/>
    <mergeCell ref="AD22:AD23"/>
    <mergeCell ref="AE22:AE23"/>
    <mergeCell ref="AG22:AH23"/>
    <mergeCell ref="AI22:AJ23"/>
    <mergeCell ref="AW22:AW23"/>
    <mergeCell ref="AX22:AX23"/>
    <mergeCell ref="AY22:AY23"/>
    <mergeCell ref="AZ22:AZ23"/>
    <mergeCell ref="C14:C22"/>
    <mergeCell ref="E14:H18"/>
    <mergeCell ref="I14:I18"/>
    <mergeCell ref="N14:P18"/>
    <mergeCell ref="A133:B133"/>
    <mergeCell ref="A134:B134"/>
    <mergeCell ref="C135:Y135"/>
    <mergeCell ref="AG2:AQ4"/>
    <mergeCell ref="AC4:AC5"/>
    <mergeCell ref="AD4:AE5"/>
    <mergeCell ref="AC6:AC9"/>
    <mergeCell ref="AD6:AE9"/>
    <mergeCell ref="AO7:AT8"/>
    <mergeCell ref="AF11:AM13"/>
    <mergeCell ref="AO11:AT12"/>
    <mergeCell ref="AC19:AD20"/>
    <mergeCell ref="AJ29:AK29"/>
    <mergeCell ref="AN29:AO29"/>
    <mergeCell ref="AJ30:AK30"/>
    <mergeCell ref="AN30:AO30"/>
    <mergeCell ref="Z64:Z67"/>
    <mergeCell ref="Z13:Z22"/>
    <mergeCell ref="C2:O4"/>
    <mergeCell ref="E8:Q10"/>
    <mergeCell ref="J20:J21"/>
    <mergeCell ref="K20:K21"/>
    <mergeCell ref="L20:L21"/>
    <mergeCell ref="M20:M21"/>
    <mergeCell ref="R78:Y79"/>
    <mergeCell ref="A65:B65"/>
    <mergeCell ref="A66:B66"/>
    <mergeCell ref="R6:Y7"/>
    <mergeCell ref="R8:Y9"/>
    <mergeCell ref="R10:Y11"/>
    <mergeCell ref="R13:R22"/>
    <mergeCell ref="J14:M18"/>
    <mergeCell ref="T13:T22"/>
    <mergeCell ref="Y13:Y22"/>
    <mergeCell ref="U13:U22"/>
    <mergeCell ref="V13:V22"/>
    <mergeCell ref="W13:W22"/>
    <mergeCell ref="X13:X22"/>
    <mergeCell ref="A64:B64"/>
    <mergeCell ref="A13:A23"/>
    <mergeCell ref="B13:B23"/>
    <mergeCell ref="D13:D22"/>
    <mergeCell ref="E13:H13"/>
    <mergeCell ref="I13:P13"/>
    <mergeCell ref="N20:N21"/>
    <mergeCell ref="O20:O21"/>
    <mergeCell ref="P20:P21"/>
    <mergeCell ref="A132:B132"/>
    <mergeCell ref="A81:A91"/>
    <mergeCell ref="B81:B91"/>
    <mergeCell ref="D81:D90"/>
    <mergeCell ref="E81:H81"/>
    <mergeCell ref="C70:O72"/>
    <mergeCell ref="I81:P81"/>
    <mergeCell ref="C76:Q78"/>
    <mergeCell ref="J88:J89"/>
    <mergeCell ref="K88:K89"/>
    <mergeCell ref="L88:L89"/>
    <mergeCell ref="M88:M89"/>
    <mergeCell ref="N88:N89"/>
    <mergeCell ref="O88:O89"/>
    <mergeCell ref="P88:P89"/>
    <mergeCell ref="A67:B67"/>
    <mergeCell ref="E20:E21"/>
    <mergeCell ref="F20:F21"/>
    <mergeCell ref="G20:G21"/>
    <mergeCell ref="H20:H21"/>
    <mergeCell ref="I20:I21"/>
    <mergeCell ref="R81:R90"/>
    <mergeCell ref="T81:T90"/>
    <mergeCell ref="AW65:BA66"/>
    <mergeCell ref="X81:X90"/>
    <mergeCell ref="Y81:Y90"/>
    <mergeCell ref="C82:C90"/>
    <mergeCell ref="E82:H86"/>
    <mergeCell ref="I82:I86"/>
    <mergeCell ref="J82:M86"/>
    <mergeCell ref="N82:P86"/>
    <mergeCell ref="Q82:Q90"/>
    <mergeCell ref="S82:S90"/>
    <mergeCell ref="U81:U90"/>
    <mergeCell ref="V81:V90"/>
    <mergeCell ref="W81:W90"/>
    <mergeCell ref="E88:E89"/>
    <mergeCell ref="F88:F89"/>
    <mergeCell ref="G88:G89"/>
    <mergeCell ref="H88:H89"/>
    <mergeCell ref="I88:I89"/>
  </mergeCells>
  <phoneticPr fontId="1"/>
  <pageMargins left="0" right="0" top="0.31496062992125984" bottom="0.2755905511811023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7"/>
  <sheetViews>
    <sheetView topLeftCell="A4" workbookViewId="0">
      <selection activeCell="A2" sqref="A2:U7"/>
    </sheetView>
  </sheetViews>
  <sheetFormatPr defaultRowHeight="13.2" x14ac:dyDescent="0.2"/>
  <cols>
    <col min="1" max="1" width="2.109375" customWidth="1"/>
    <col min="2" max="2" width="11.77734375" customWidth="1"/>
    <col min="3" max="3" width="3.88671875" customWidth="1"/>
    <col min="4" max="4" width="2.109375" customWidth="1"/>
    <col min="5" max="16" width="3" customWidth="1"/>
    <col min="17" max="17" width="3.88671875" customWidth="1"/>
    <col min="18" max="18" width="2.109375" customWidth="1"/>
    <col min="19" max="19" width="3.88671875" customWidth="1"/>
    <col min="20" max="20" width="2.109375" customWidth="1"/>
    <col min="21" max="24" width="3.44140625" customWidth="1"/>
    <col min="25" max="25" width="4" customWidth="1"/>
  </cols>
  <sheetData>
    <row r="1" spans="1:25" x14ac:dyDescent="0.2">
      <c r="A1" s="502" t="s">
        <v>24</v>
      </c>
      <c r="B1" s="502"/>
      <c r="C1" s="502"/>
    </row>
    <row r="2" spans="1:25" ht="13.5" customHeight="1" x14ac:dyDescent="0.2">
      <c r="A2" s="452" t="s">
        <v>39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</row>
    <row r="3" spans="1:25" x14ac:dyDescent="0.2">
      <c r="A3" s="452"/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</row>
    <row r="4" spans="1:25" x14ac:dyDescent="0.2">
      <c r="A4" s="452"/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</row>
    <row r="5" spans="1:25" x14ac:dyDescent="0.2">
      <c r="A5" s="452"/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</row>
    <row r="6" spans="1:25" x14ac:dyDescent="0.2">
      <c r="A6" s="452"/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</row>
    <row r="7" spans="1:25" x14ac:dyDescent="0.2">
      <c r="A7" s="452"/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</row>
    <row r="8" spans="1:25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5" ht="13.8" thickBot="1" x14ac:dyDescent="0.25">
      <c r="B9" s="1"/>
    </row>
    <row r="10" spans="1:25" ht="10.5" customHeight="1" x14ac:dyDescent="0.2">
      <c r="A10" s="380" t="s">
        <v>7</v>
      </c>
      <c r="B10" s="393" t="s">
        <v>40</v>
      </c>
      <c r="C10" s="41">
        <v>1</v>
      </c>
      <c r="D10" s="390" t="s">
        <v>27</v>
      </c>
      <c r="E10" s="503" t="s">
        <v>41</v>
      </c>
      <c r="F10" s="504"/>
      <c r="G10" s="504"/>
      <c r="H10" s="504"/>
      <c r="I10" s="504"/>
      <c r="J10" s="504"/>
      <c r="K10" s="504"/>
      <c r="L10" s="504"/>
      <c r="M10" s="503" t="s">
        <v>3</v>
      </c>
      <c r="N10" s="504"/>
      <c r="O10" s="504"/>
      <c r="P10" s="504"/>
      <c r="Q10" s="23">
        <v>2</v>
      </c>
      <c r="R10" s="408" t="s">
        <v>43</v>
      </c>
      <c r="S10" s="22">
        <v>3</v>
      </c>
      <c r="T10" s="387" t="s">
        <v>42</v>
      </c>
      <c r="U10" s="505" t="s">
        <v>44</v>
      </c>
      <c r="V10" s="514" t="s">
        <v>45</v>
      </c>
      <c r="W10" s="514" t="s">
        <v>46</v>
      </c>
      <c r="X10" s="516" t="s">
        <v>47</v>
      </c>
      <c r="Y10" s="345" t="s">
        <v>15</v>
      </c>
    </row>
    <row r="11" spans="1:25" ht="10.5" customHeight="1" x14ac:dyDescent="0.2">
      <c r="A11" s="381"/>
      <c r="B11" s="394"/>
      <c r="C11" s="348" t="s">
        <v>26</v>
      </c>
      <c r="D11" s="391"/>
      <c r="E11" s="472"/>
      <c r="F11" s="473"/>
      <c r="G11" s="473"/>
      <c r="H11" s="473"/>
      <c r="I11" s="473"/>
      <c r="J11" s="473"/>
      <c r="K11" s="473"/>
      <c r="L11" s="473"/>
      <c r="M11" s="472"/>
      <c r="N11" s="473"/>
      <c r="O11" s="473"/>
      <c r="P11" s="474"/>
      <c r="Q11" s="375" t="s">
        <v>28</v>
      </c>
      <c r="R11" s="409"/>
      <c r="S11" s="377" t="s">
        <v>30</v>
      </c>
      <c r="T11" s="388"/>
      <c r="U11" s="506"/>
      <c r="V11" s="493"/>
      <c r="W11" s="493"/>
      <c r="X11" s="517"/>
      <c r="Y11" s="339"/>
    </row>
    <row r="12" spans="1:25" ht="10.5" customHeight="1" x14ac:dyDescent="0.2">
      <c r="A12" s="381"/>
      <c r="B12" s="394"/>
      <c r="C12" s="349"/>
      <c r="D12" s="391"/>
      <c r="E12" s="520" t="s">
        <v>48</v>
      </c>
      <c r="F12" s="523" t="s">
        <v>49</v>
      </c>
      <c r="G12" s="523" t="s">
        <v>50</v>
      </c>
      <c r="H12" s="524" t="s">
        <v>51</v>
      </c>
      <c r="I12" s="520" t="s">
        <v>52</v>
      </c>
      <c r="J12" s="508" t="s">
        <v>53</v>
      </c>
      <c r="K12" s="508" t="s">
        <v>54</v>
      </c>
      <c r="L12" s="508" t="s">
        <v>55</v>
      </c>
      <c r="M12" s="520" t="s">
        <v>56</v>
      </c>
      <c r="N12" s="508" t="s">
        <v>57</v>
      </c>
      <c r="O12" s="508" t="s">
        <v>58</v>
      </c>
      <c r="P12" s="511" t="s">
        <v>59</v>
      </c>
      <c r="Q12" s="376"/>
      <c r="R12" s="409"/>
      <c r="S12" s="378"/>
      <c r="T12" s="388"/>
      <c r="U12" s="506"/>
      <c r="V12" s="493"/>
      <c r="W12" s="493"/>
      <c r="X12" s="517"/>
      <c r="Y12" s="339"/>
    </row>
    <row r="13" spans="1:25" ht="10.5" customHeight="1" x14ac:dyDescent="0.2">
      <c r="A13" s="381"/>
      <c r="B13" s="394"/>
      <c r="C13" s="349"/>
      <c r="D13" s="391"/>
      <c r="E13" s="521"/>
      <c r="F13" s="509"/>
      <c r="G13" s="509"/>
      <c r="H13" s="525"/>
      <c r="I13" s="521"/>
      <c r="J13" s="509"/>
      <c r="K13" s="509"/>
      <c r="L13" s="509"/>
      <c r="M13" s="521"/>
      <c r="N13" s="509"/>
      <c r="O13" s="509"/>
      <c r="P13" s="512"/>
      <c r="Q13" s="376"/>
      <c r="R13" s="409"/>
      <c r="S13" s="378"/>
      <c r="T13" s="388"/>
      <c r="U13" s="506"/>
      <c r="V13" s="493"/>
      <c r="W13" s="493"/>
      <c r="X13" s="517"/>
      <c r="Y13" s="339"/>
    </row>
    <row r="14" spans="1:25" ht="10.5" customHeight="1" x14ac:dyDescent="0.2">
      <c r="A14" s="381"/>
      <c r="B14" s="394"/>
      <c r="C14" s="349"/>
      <c r="D14" s="391"/>
      <c r="E14" s="521"/>
      <c r="F14" s="509"/>
      <c r="G14" s="509"/>
      <c r="H14" s="525"/>
      <c r="I14" s="521"/>
      <c r="J14" s="509"/>
      <c r="K14" s="509"/>
      <c r="L14" s="509"/>
      <c r="M14" s="521"/>
      <c r="N14" s="509"/>
      <c r="O14" s="509"/>
      <c r="P14" s="512"/>
      <c r="Q14" s="376"/>
      <c r="R14" s="409"/>
      <c r="S14" s="378"/>
      <c r="T14" s="388"/>
      <c r="U14" s="506"/>
      <c r="V14" s="493"/>
      <c r="W14" s="493"/>
      <c r="X14" s="517"/>
      <c r="Y14" s="339"/>
    </row>
    <row r="15" spans="1:25" ht="10.5" customHeight="1" x14ac:dyDescent="0.2">
      <c r="A15" s="381"/>
      <c r="B15" s="394"/>
      <c r="C15" s="349"/>
      <c r="D15" s="391"/>
      <c r="E15" s="521"/>
      <c r="F15" s="509"/>
      <c r="G15" s="509"/>
      <c r="H15" s="525"/>
      <c r="I15" s="521"/>
      <c r="J15" s="509"/>
      <c r="K15" s="509"/>
      <c r="L15" s="509"/>
      <c r="M15" s="521"/>
      <c r="N15" s="509"/>
      <c r="O15" s="509"/>
      <c r="P15" s="512"/>
      <c r="Q15" s="376"/>
      <c r="R15" s="409"/>
      <c r="S15" s="378"/>
      <c r="T15" s="388"/>
      <c r="U15" s="506"/>
      <c r="V15" s="493"/>
      <c r="W15" s="493"/>
      <c r="X15" s="517"/>
      <c r="Y15" s="339"/>
    </row>
    <row r="16" spans="1:25" ht="10.5" customHeight="1" x14ac:dyDescent="0.2">
      <c r="A16" s="381"/>
      <c r="B16" s="394"/>
      <c r="C16" s="349"/>
      <c r="D16" s="391"/>
      <c r="E16" s="521"/>
      <c r="F16" s="509"/>
      <c r="G16" s="509"/>
      <c r="H16" s="525"/>
      <c r="I16" s="521"/>
      <c r="J16" s="509"/>
      <c r="K16" s="509"/>
      <c r="L16" s="509"/>
      <c r="M16" s="521"/>
      <c r="N16" s="509"/>
      <c r="O16" s="509"/>
      <c r="P16" s="512"/>
      <c r="Q16" s="376"/>
      <c r="R16" s="409"/>
      <c r="S16" s="378"/>
      <c r="T16" s="388"/>
      <c r="U16" s="506"/>
      <c r="V16" s="493"/>
      <c r="W16" s="493"/>
      <c r="X16" s="517"/>
      <c r="Y16" s="339"/>
    </row>
    <row r="17" spans="1:25" ht="10.5" customHeight="1" x14ac:dyDescent="0.2">
      <c r="A17" s="381"/>
      <c r="B17" s="394"/>
      <c r="C17" s="349"/>
      <c r="D17" s="391"/>
      <c r="E17" s="521"/>
      <c r="F17" s="509"/>
      <c r="G17" s="509"/>
      <c r="H17" s="525"/>
      <c r="I17" s="521"/>
      <c r="J17" s="509"/>
      <c r="K17" s="509"/>
      <c r="L17" s="509"/>
      <c r="M17" s="521"/>
      <c r="N17" s="509"/>
      <c r="O17" s="509"/>
      <c r="P17" s="512"/>
      <c r="Q17" s="376"/>
      <c r="R17" s="409"/>
      <c r="S17" s="378"/>
      <c r="T17" s="388"/>
      <c r="U17" s="506"/>
      <c r="V17" s="493"/>
      <c r="W17" s="493"/>
      <c r="X17" s="517"/>
      <c r="Y17" s="339"/>
    </row>
    <row r="18" spans="1:25" ht="10.5" customHeight="1" x14ac:dyDescent="0.2">
      <c r="A18" s="381"/>
      <c r="B18" s="394"/>
      <c r="C18" s="349"/>
      <c r="D18" s="391"/>
      <c r="E18" s="521"/>
      <c r="F18" s="509"/>
      <c r="G18" s="509"/>
      <c r="H18" s="525"/>
      <c r="I18" s="521"/>
      <c r="J18" s="509"/>
      <c r="K18" s="509"/>
      <c r="L18" s="509"/>
      <c r="M18" s="521"/>
      <c r="N18" s="509"/>
      <c r="O18" s="509"/>
      <c r="P18" s="512"/>
      <c r="Q18" s="376"/>
      <c r="R18" s="409"/>
      <c r="S18" s="378"/>
      <c r="T18" s="388"/>
      <c r="U18" s="506"/>
      <c r="V18" s="493"/>
      <c r="W18" s="493"/>
      <c r="X18" s="517"/>
      <c r="Y18" s="339"/>
    </row>
    <row r="19" spans="1:25" ht="10.5" customHeight="1" x14ac:dyDescent="0.2">
      <c r="A19" s="381"/>
      <c r="B19" s="394"/>
      <c r="C19" s="350"/>
      <c r="D19" s="391"/>
      <c r="E19" s="522"/>
      <c r="F19" s="510"/>
      <c r="G19" s="510"/>
      <c r="H19" s="526"/>
      <c r="I19" s="522"/>
      <c r="J19" s="510"/>
      <c r="K19" s="510"/>
      <c r="L19" s="510"/>
      <c r="M19" s="522"/>
      <c r="N19" s="510"/>
      <c r="O19" s="510"/>
      <c r="P19" s="513"/>
      <c r="Q19" s="376"/>
      <c r="R19" s="410"/>
      <c r="S19" s="379"/>
      <c r="T19" s="389"/>
      <c r="U19" s="507"/>
      <c r="V19" s="515"/>
      <c r="W19" s="515"/>
      <c r="X19" s="518"/>
      <c r="Y19" s="519"/>
    </row>
    <row r="20" spans="1:25" ht="10.5" customHeight="1" x14ac:dyDescent="0.2">
      <c r="A20" s="381"/>
      <c r="B20" s="395"/>
      <c r="C20" s="42">
        <v>10</v>
      </c>
      <c r="D20" s="4"/>
      <c r="E20" s="5">
        <v>14</v>
      </c>
      <c r="F20" s="3">
        <v>12</v>
      </c>
      <c r="G20" s="3">
        <v>8</v>
      </c>
      <c r="H20" s="8">
        <v>6</v>
      </c>
      <c r="I20" s="5">
        <v>8</v>
      </c>
      <c r="J20" s="10">
        <v>10</v>
      </c>
      <c r="K20" s="3">
        <v>6</v>
      </c>
      <c r="L20" s="3">
        <v>6</v>
      </c>
      <c r="M20" s="5">
        <v>8</v>
      </c>
      <c r="N20" s="3">
        <v>10</v>
      </c>
      <c r="O20" s="3">
        <v>8</v>
      </c>
      <c r="P20" s="4">
        <v>4</v>
      </c>
      <c r="Q20" s="7">
        <v>70</v>
      </c>
      <c r="R20" s="3"/>
      <c r="S20" s="6">
        <v>30</v>
      </c>
      <c r="T20" s="4"/>
      <c r="U20" s="43">
        <v>30</v>
      </c>
      <c r="V20" s="3">
        <v>32</v>
      </c>
      <c r="W20" s="3">
        <v>22</v>
      </c>
      <c r="X20" s="8">
        <v>16</v>
      </c>
      <c r="Y20" s="9">
        <v>100</v>
      </c>
    </row>
    <row r="21" spans="1:25" ht="15" customHeight="1" x14ac:dyDescent="0.2">
      <c r="A21" s="32"/>
      <c r="B21" s="44"/>
      <c r="C21" s="11"/>
      <c r="D21" s="34"/>
      <c r="E21" s="11">
        <v>14</v>
      </c>
      <c r="F21" s="13">
        <v>12</v>
      </c>
      <c r="G21" s="13">
        <v>8</v>
      </c>
      <c r="H21" s="14">
        <v>6</v>
      </c>
      <c r="I21" s="11">
        <v>8</v>
      </c>
      <c r="J21" s="18">
        <v>10</v>
      </c>
      <c r="K21" s="13">
        <v>6</v>
      </c>
      <c r="L21" s="13">
        <v>6</v>
      </c>
      <c r="M21" s="11"/>
      <c r="N21" s="14"/>
      <c r="O21" s="14"/>
      <c r="P21" s="12"/>
      <c r="Q21" s="11">
        <v>70</v>
      </c>
      <c r="R21" s="35"/>
      <c r="S21" s="13"/>
      <c r="T21" s="34"/>
      <c r="U21" s="11"/>
      <c r="V21" s="13"/>
      <c r="W21" s="13"/>
      <c r="X21" s="14"/>
      <c r="Y21" s="15"/>
    </row>
    <row r="22" spans="1:25" ht="15" customHeight="1" x14ac:dyDescent="0.2">
      <c r="A22" s="45"/>
      <c r="B22" s="46"/>
      <c r="C22" s="47"/>
      <c r="D22" s="39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39"/>
      <c r="S22" s="47"/>
      <c r="T22" s="39"/>
      <c r="U22" s="47"/>
      <c r="V22" s="47"/>
      <c r="W22" s="47"/>
      <c r="X22" s="47"/>
      <c r="Y22" s="47"/>
    </row>
    <row r="23" spans="1:25" ht="15" customHeight="1" x14ac:dyDescent="0.2">
      <c r="A23" s="48"/>
      <c r="B23" s="49"/>
      <c r="C23" s="50"/>
      <c r="D23" s="4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40"/>
      <c r="S23" s="50"/>
      <c r="T23" s="40"/>
      <c r="U23" s="50"/>
      <c r="V23" s="50"/>
      <c r="W23" s="50"/>
      <c r="X23" s="50"/>
      <c r="Y23" s="50"/>
    </row>
    <row r="24" spans="1:25" ht="15" customHeight="1" x14ac:dyDescent="0.2">
      <c r="A24" s="32"/>
      <c r="B24" s="33"/>
      <c r="C24" s="11"/>
      <c r="D24" s="34"/>
      <c r="E24" s="11">
        <v>14</v>
      </c>
      <c r="F24" s="13">
        <v>12</v>
      </c>
      <c r="G24" s="13">
        <v>8</v>
      </c>
      <c r="H24" s="14">
        <v>6</v>
      </c>
      <c r="I24" s="11">
        <v>8</v>
      </c>
      <c r="J24" s="18">
        <v>10</v>
      </c>
      <c r="K24" s="13">
        <v>6</v>
      </c>
      <c r="L24" s="13">
        <v>6</v>
      </c>
      <c r="M24" s="51">
        <v>8</v>
      </c>
      <c r="N24" s="14"/>
      <c r="O24" s="14"/>
      <c r="P24" s="12"/>
      <c r="Q24" s="51">
        <v>78</v>
      </c>
      <c r="R24" s="35"/>
      <c r="S24" s="52">
        <v>8</v>
      </c>
      <c r="T24" s="34"/>
      <c r="U24" s="11"/>
      <c r="V24" s="13"/>
      <c r="W24" s="13"/>
      <c r="X24" s="14"/>
      <c r="Y24" s="15"/>
    </row>
    <row r="25" spans="1:25" ht="15" customHeight="1" x14ac:dyDescent="0.2">
      <c r="A25" s="32"/>
      <c r="B25" s="33"/>
      <c r="C25" s="11"/>
      <c r="D25" s="34"/>
      <c r="E25" s="11"/>
      <c r="F25" s="13"/>
      <c r="G25" s="13"/>
      <c r="H25" s="14"/>
      <c r="I25" s="11"/>
      <c r="J25" s="18"/>
      <c r="K25" s="13"/>
      <c r="L25" s="13"/>
      <c r="M25" s="11"/>
      <c r="N25" s="14"/>
      <c r="O25" s="14"/>
      <c r="P25" s="12"/>
      <c r="Q25" s="11"/>
      <c r="R25" s="35"/>
      <c r="S25" s="13"/>
      <c r="T25" s="34"/>
      <c r="U25" s="11"/>
      <c r="V25" s="13"/>
      <c r="W25" s="13"/>
      <c r="X25" s="14"/>
      <c r="Y25" s="15"/>
    </row>
    <row r="26" spans="1:25" ht="15" customHeight="1" x14ac:dyDescent="0.2">
      <c r="A26" s="32"/>
      <c r="B26" s="33"/>
      <c r="C26" s="11"/>
      <c r="D26" s="34"/>
      <c r="E26" s="11"/>
      <c r="F26" s="13"/>
      <c r="G26" s="13"/>
      <c r="H26" s="14"/>
      <c r="I26" s="11"/>
      <c r="J26" s="18"/>
      <c r="K26" s="13"/>
      <c r="L26" s="13"/>
      <c r="M26" s="11"/>
      <c r="N26" s="14"/>
      <c r="O26" s="14"/>
      <c r="P26" s="12"/>
      <c r="Q26" s="11"/>
      <c r="R26" s="35"/>
      <c r="S26" s="13"/>
      <c r="T26" s="34"/>
      <c r="U26" s="11"/>
      <c r="V26" s="13"/>
      <c r="W26" s="13"/>
      <c r="X26" s="14"/>
      <c r="Y26" s="15"/>
    </row>
    <row r="27" spans="1:25" ht="15" customHeight="1" x14ac:dyDescent="0.2">
      <c r="A27" s="32"/>
      <c r="B27" s="33"/>
      <c r="C27" s="11"/>
      <c r="D27" s="34"/>
      <c r="E27" s="11"/>
      <c r="F27" s="13"/>
      <c r="G27" s="13"/>
      <c r="H27" s="14"/>
      <c r="I27" s="11"/>
      <c r="J27" s="18"/>
      <c r="K27" s="13"/>
      <c r="L27" s="13"/>
      <c r="M27" s="11"/>
      <c r="N27" s="14"/>
      <c r="O27" s="14"/>
      <c r="P27" s="12"/>
      <c r="Q27" s="11"/>
      <c r="R27" s="35"/>
      <c r="S27" s="13"/>
      <c r="T27" s="34"/>
      <c r="U27" s="11"/>
      <c r="V27" s="13"/>
      <c r="W27" s="13"/>
      <c r="X27" s="14"/>
      <c r="Y27" s="15"/>
    </row>
  </sheetData>
  <mergeCells count="29"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中１国</vt:lpstr>
      <vt:lpstr>中2国 </vt:lpstr>
      <vt:lpstr>中３国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隆 齊藤</cp:lastModifiedBy>
  <cp:lastPrinted>2022-02-20T05:54:10Z</cp:lastPrinted>
  <dcterms:created xsi:type="dcterms:W3CDTF">2021-09-13T08:31:27Z</dcterms:created>
  <dcterms:modified xsi:type="dcterms:W3CDTF">2024-11-05T03:00:38Z</dcterms:modified>
</cp:coreProperties>
</file>