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得点集計表\R6中・得点集計表・学級成績の統計\"/>
    </mc:Choice>
  </mc:AlternateContent>
  <xr:revisionPtr revIDLastSave="0" documentId="13_ncr:1_{8F89C2FA-F463-48DB-A101-5AA6FF397B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中１外" sheetId="1" r:id="rId1"/>
    <sheet name="中２外 " sheetId="9" r:id="rId2"/>
    <sheet name="中３外  " sheetId="10" r:id="rId3"/>
    <sheet name="正しく計算されない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10" l="1"/>
  <c r="D65" i="9" l="1"/>
  <c r="D65" i="1"/>
  <c r="AX25" i="10"/>
  <c r="AX26" i="10"/>
  <c r="AX27" i="10"/>
  <c r="AX28" i="10"/>
  <c r="AX29" i="10"/>
  <c r="AX30" i="10"/>
  <c r="AX31" i="10"/>
  <c r="AX32" i="10"/>
  <c r="AX33" i="10"/>
  <c r="AX34" i="10"/>
  <c r="AX35" i="10"/>
  <c r="AX36" i="10"/>
  <c r="AX37" i="10"/>
  <c r="AX38" i="10"/>
  <c r="AX39" i="10"/>
  <c r="AX40" i="10"/>
  <c r="AX41" i="10"/>
  <c r="AX42" i="10"/>
  <c r="AX43" i="10"/>
  <c r="AX44" i="10"/>
  <c r="AX45" i="10"/>
  <c r="AX46" i="10"/>
  <c r="AX47" i="10"/>
  <c r="AX48" i="10"/>
  <c r="AX49" i="10"/>
  <c r="AX50" i="10"/>
  <c r="AX51" i="10"/>
  <c r="AX52" i="10"/>
  <c r="AX53" i="10"/>
  <c r="AX54" i="10"/>
  <c r="AX55" i="10"/>
  <c r="AX56" i="10"/>
  <c r="AX57" i="10"/>
  <c r="AX58" i="10"/>
  <c r="AX59" i="10"/>
  <c r="AX60" i="10"/>
  <c r="AX61" i="10"/>
  <c r="AX62" i="10"/>
  <c r="AX63" i="10"/>
  <c r="AX24" i="10"/>
  <c r="Z24" i="10"/>
  <c r="Y24" i="10"/>
  <c r="X24" i="10"/>
  <c r="W24" i="10"/>
  <c r="V24" i="10"/>
  <c r="T24" i="10"/>
  <c r="R24" i="10"/>
  <c r="AZ25" i="9"/>
  <c r="AZ26" i="9"/>
  <c r="AZ27" i="9"/>
  <c r="AZ28" i="9"/>
  <c r="AZ29" i="9"/>
  <c r="AZ30" i="9"/>
  <c r="AZ31" i="9"/>
  <c r="AZ32" i="9"/>
  <c r="AZ33" i="9"/>
  <c r="AZ34" i="9"/>
  <c r="AZ35" i="9"/>
  <c r="AZ36" i="9"/>
  <c r="AZ37" i="9"/>
  <c r="AZ38" i="9"/>
  <c r="AZ39" i="9"/>
  <c r="AZ40" i="9"/>
  <c r="AZ41" i="9"/>
  <c r="AZ42" i="9"/>
  <c r="AZ43" i="9"/>
  <c r="AZ44" i="9"/>
  <c r="AZ45" i="9"/>
  <c r="AZ46" i="9"/>
  <c r="AZ47" i="9"/>
  <c r="AZ48" i="9"/>
  <c r="AZ49" i="9"/>
  <c r="AZ50" i="9"/>
  <c r="AZ51" i="9"/>
  <c r="AZ52" i="9"/>
  <c r="AZ53" i="9"/>
  <c r="AZ54" i="9"/>
  <c r="AZ55" i="9"/>
  <c r="AZ56" i="9"/>
  <c r="AZ57" i="9"/>
  <c r="AZ58" i="9"/>
  <c r="AZ59" i="9"/>
  <c r="AZ60" i="9"/>
  <c r="AZ61" i="9"/>
  <c r="AZ62" i="9"/>
  <c r="AZ63" i="9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AY25" i="10"/>
  <c r="AY26" i="10"/>
  <c r="AY27" i="10"/>
  <c r="AY28" i="10"/>
  <c r="AY29" i="10"/>
  <c r="AY30" i="10"/>
  <c r="AY31" i="10"/>
  <c r="AY32" i="10"/>
  <c r="AY33" i="10"/>
  <c r="AY34" i="10"/>
  <c r="AY35" i="10"/>
  <c r="AY36" i="10"/>
  <c r="AY37" i="10"/>
  <c r="AY38" i="10"/>
  <c r="AY39" i="10"/>
  <c r="AY40" i="10"/>
  <c r="AY41" i="10"/>
  <c r="AY42" i="10"/>
  <c r="AY43" i="10"/>
  <c r="AY44" i="10"/>
  <c r="AY45" i="10"/>
  <c r="AY46" i="10"/>
  <c r="AY47" i="10"/>
  <c r="AY48" i="10"/>
  <c r="AY49" i="10"/>
  <c r="AY50" i="10"/>
  <c r="AY51" i="10"/>
  <c r="AY52" i="10"/>
  <c r="AY53" i="10"/>
  <c r="AY54" i="10"/>
  <c r="AY55" i="10"/>
  <c r="AY56" i="10"/>
  <c r="AY57" i="10"/>
  <c r="AY58" i="10"/>
  <c r="AY59" i="10"/>
  <c r="AY60" i="10"/>
  <c r="AY61" i="10"/>
  <c r="AY62" i="10"/>
  <c r="AY63" i="10"/>
  <c r="AY24" i="10"/>
  <c r="AE25" i="10"/>
  <c r="AE26" i="10"/>
  <c r="AE27" i="10"/>
  <c r="AE28" i="10"/>
  <c r="AE29" i="10"/>
  <c r="AE30" i="10"/>
  <c r="AE31" i="10"/>
  <c r="AE32" i="10"/>
  <c r="AE33" i="10"/>
  <c r="AE34" i="10"/>
  <c r="AE35" i="10"/>
  <c r="AE36" i="10"/>
  <c r="AE37" i="10"/>
  <c r="AE38" i="10"/>
  <c r="AE39" i="10"/>
  <c r="AE40" i="10"/>
  <c r="AE41" i="10"/>
  <c r="AE42" i="10"/>
  <c r="AE43" i="10"/>
  <c r="AE44" i="10"/>
  <c r="AE45" i="10"/>
  <c r="AE46" i="10"/>
  <c r="AE47" i="10"/>
  <c r="AE48" i="10"/>
  <c r="AE49" i="10"/>
  <c r="AE50" i="10"/>
  <c r="AE51" i="10"/>
  <c r="AE52" i="10"/>
  <c r="AE53" i="10"/>
  <c r="AE54" i="10"/>
  <c r="AE55" i="10"/>
  <c r="AE56" i="10"/>
  <c r="AE57" i="10"/>
  <c r="AE58" i="10"/>
  <c r="AE59" i="10"/>
  <c r="AE60" i="10"/>
  <c r="AE61" i="10"/>
  <c r="AE62" i="10"/>
  <c r="AE63" i="10"/>
  <c r="AE24" i="10"/>
  <c r="AY25" i="9"/>
  <c r="AY26" i="9"/>
  <c r="AY27" i="9"/>
  <c r="AY28" i="9"/>
  <c r="AY29" i="9"/>
  <c r="AY30" i="9"/>
  <c r="AY31" i="9"/>
  <c r="AY32" i="9"/>
  <c r="AY33" i="9"/>
  <c r="AY34" i="9"/>
  <c r="AY35" i="9"/>
  <c r="AY36" i="9"/>
  <c r="AY37" i="9"/>
  <c r="AY38" i="9"/>
  <c r="AY39" i="9"/>
  <c r="AY40" i="9"/>
  <c r="AY41" i="9"/>
  <c r="AY42" i="9"/>
  <c r="AY43" i="9"/>
  <c r="AY44" i="9"/>
  <c r="AY45" i="9"/>
  <c r="AY46" i="9"/>
  <c r="AY47" i="9"/>
  <c r="AY48" i="9"/>
  <c r="AY49" i="9"/>
  <c r="AY50" i="9"/>
  <c r="AY51" i="9"/>
  <c r="AY52" i="9"/>
  <c r="AY53" i="9"/>
  <c r="AY54" i="9"/>
  <c r="AY55" i="9"/>
  <c r="AY56" i="9"/>
  <c r="AY57" i="9"/>
  <c r="AY58" i="9"/>
  <c r="AY59" i="9"/>
  <c r="AY60" i="9"/>
  <c r="AY61" i="9"/>
  <c r="AY62" i="9"/>
  <c r="AY63" i="9"/>
  <c r="AY24" i="9"/>
  <c r="AE25" i="9"/>
  <c r="AF25" i="9"/>
  <c r="AG25" i="9"/>
  <c r="AE26" i="9"/>
  <c r="AF26" i="9"/>
  <c r="AG26" i="9"/>
  <c r="AE27" i="9"/>
  <c r="AF27" i="9"/>
  <c r="AG27" i="9"/>
  <c r="AE28" i="9"/>
  <c r="AF28" i="9"/>
  <c r="AG28" i="9"/>
  <c r="AE29" i="9"/>
  <c r="AF29" i="9"/>
  <c r="AG29" i="9"/>
  <c r="AE30" i="9"/>
  <c r="AF30" i="9"/>
  <c r="AG30" i="9"/>
  <c r="AE31" i="9"/>
  <c r="AF31" i="9"/>
  <c r="AG31" i="9"/>
  <c r="AE32" i="9"/>
  <c r="AF32" i="9"/>
  <c r="AG32" i="9"/>
  <c r="AE33" i="9"/>
  <c r="AF33" i="9"/>
  <c r="AG33" i="9"/>
  <c r="AE34" i="9"/>
  <c r="AF34" i="9"/>
  <c r="AG34" i="9"/>
  <c r="AE35" i="9"/>
  <c r="AF35" i="9"/>
  <c r="AG35" i="9"/>
  <c r="AE36" i="9"/>
  <c r="AF36" i="9"/>
  <c r="AG36" i="9"/>
  <c r="AE37" i="9"/>
  <c r="AF37" i="9"/>
  <c r="AG37" i="9"/>
  <c r="AE38" i="9"/>
  <c r="AF38" i="9"/>
  <c r="AG38" i="9"/>
  <c r="AE39" i="9"/>
  <c r="AF39" i="9"/>
  <c r="AG39" i="9"/>
  <c r="AE40" i="9"/>
  <c r="AF40" i="9"/>
  <c r="AG40" i="9"/>
  <c r="AE41" i="9"/>
  <c r="AF41" i="9"/>
  <c r="AG41" i="9"/>
  <c r="AE42" i="9"/>
  <c r="AF42" i="9"/>
  <c r="AG42" i="9"/>
  <c r="AE43" i="9"/>
  <c r="AF43" i="9"/>
  <c r="AG43" i="9"/>
  <c r="AE44" i="9"/>
  <c r="AF44" i="9"/>
  <c r="AG44" i="9"/>
  <c r="AE45" i="9"/>
  <c r="AF45" i="9"/>
  <c r="AG45" i="9"/>
  <c r="AE46" i="9"/>
  <c r="AF46" i="9"/>
  <c r="AG46" i="9"/>
  <c r="AE47" i="9"/>
  <c r="AF47" i="9"/>
  <c r="AG47" i="9"/>
  <c r="AE48" i="9"/>
  <c r="AF48" i="9"/>
  <c r="AG48" i="9"/>
  <c r="AE49" i="9"/>
  <c r="AF49" i="9"/>
  <c r="AG49" i="9"/>
  <c r="AE50" i="9"/>
  <c r="AF50" i="9"/>
  <c r="AG50" i="9"/>
  <c r="AE51" i="9"/>
  <c r="AF51" i="9"/>
  <c r="AG51" i="9"/>
  <c r="AE52" i="9"/>
  <c r="AF52" i="9"/>
  <c r="AG52" i="9"/>
  <c r="AE53" i="9"/>
  <c r="AF53" i="9"/>
  <c r="AG53" i="9"/>
  <c r="AE54" i="9"/>
  <c r="AF54" i="9"/>
  <c r="AG54" i="9"/>
  <c r="AE55" i="9"/>
  <c r="AF55" i="9"/>
  <c r="AG55" i="9"/>
  <c r="AE56" i="9"/>
  <c r="AF56" i="9"/>
  <c r="AG56" i="9"/>
  <c r="AE57" i="9"/>
  <c r="AF57" i="9"/>
  <c r="AG57" i="9"/>
  <c r="AE58" i="9"/>
  <c r="AF58" i="9"/>
  <c r="AG58" i="9"/>
  <c r="AE59" i="9"/>
  <c r="AF59" i="9"/>
  <c r="AG59" i="9"/>
  <c r="AE60" i="9"/>
  <c r="AF60" i="9"/>
  <c r="AG60" i="9"/>
  <c r="AE61" i="9"/>
  <c r="AF61" i="9"/>
  <c r="AG61" i="9"/>
  <c r="AE62" i="9"/>
  <c r="AF62" i="9"/>
  <c r="AG62" i="9"/>
  <c r="AE63" i="9"/>
  <c r="AF63" i="9"/>
  <c r="AG63" i="9"/>
  <c r="AE24" i="9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24" i="1"/>
  <c r="F133" i="10"/>
  <c r="G133" i="10"/>
  <c r="H133" i="10"/>
  <c r="I133" i="10"/>
  <c r="J133" i="10"/>
  <c r="K133" i="10"/>
  <c r="L133" i="10"/>
  <c r="M133" i="10"/>
  <c r="N133" i="10"/>
  <c r="O133" i="10"/>
  <c r="P133" i="10"/>
  <c r="Q133" i="10"/>
  <c r="R133" i="10"/>
  <c r="T133" i="10"/>
  <c r="V133" i="10"/>
  <c r="W133" i="10"/>
  <c r="X133" i="10"/>
  <c r="Y133" i="10"/>
  <c r="Z133" i="10"/>
  <c r="AA133" i="10"/>
  <c r="E133" i="10"/>
  <c r="F133" i="9"/>
  <c r="G133" i="9"/>
  <c r="H133" i="9"/>
  <c r="I133" i="9"/>
  <c r="J133" i="9"/>
  <c r="K133" i="9"/>
  <c r="L133" i="9"/>
  <c r="M133" i="9"/>
  <c r="N133" i="9"/>
  <c r="O133" i="9"/>
  <c r="P133" i="9"/>
  <c r="Q133" i="9"/>
  <c r="R133" i="9"/>
  <c r="T133" i="9"/>
  <c r="V133" i="9"/>
  <c r="W133" i="9"/>
  <c r="X133" i="9"/>
  <c r="Y133" i="9"/>
  <c r="Z133" i="9"/>
  <c r="AA133" i="9"/>
  <c r="E133" i="9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T133" i="1"/>
  <c r="V133" i="1"/>
  <c r="W133" i="1"/>
  <c r="X133" i="1"/>
  <c r="Y133" i="1"/>
  <c r="Z133" i="1"/>
  <c r="AA133" i="1"/>
  <c r="E133" i="1"/>
  <c r="AA24" i="10" l="1"/>
  <c r="Z24" i="9"/>
  <c r="Y24" i="9"/>
  <c r="X24" i="9"/>
  <c r="W24" i="9"/>
  <c r="V24" i="9"/>
  <c r="T24" i="9"/>
  <c r="R24" i="9"/>
  <c r="Z24" i="1"/>
  <c r="Y24" i="1"/>
  <c r="X24" i="1"/>
  <c r="W24" i="1"/>
  <c r="V24" i="1"/>
  <c r="T24" i="1"/>
  <c r="R24" i="1"/>
  <c r="AA24" i="1" l="1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24" i="10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24" i="9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24" i="1"/>
  <c r="AZ24" i="1" l="1"/>
  <c r="AF24" i="1"/>
  <c r="AF24" i="10"/>
  <c r="AZ24" i="10"/>
  <c r="AB24" i="10"/>
  <c r="AG24" i="10" s="1"/>
  <c r="AB24" i="1"/>
  <c r="AG24" i="1" s="1"/>
  <c r="C93" i="10"/>
  <c r="D93" i="10"/>
  <c r="C94" i="10"/>
  <c r="D94" i="10"/>
  <c r="C95" i="10"/>
  <c r="D95" i="10"/>
  <c r="C96" i="10"/>
  <c r="D96" i="10"/>
  <c r="C97" i="10"/>
  <c r="D97" i="10"/>
  <c r="C98" i="10"/>
  <c r="D98" i="10"/>
  <c r="C99" i="10"/>
  <c r="D99" i="10"/>
  <c r="C100" i="10"/>
  <c r="D100" i="10"/>
  <c r="C101" i="10"/>
  <c r="D101" i="10"/>
  <c r="C102" i="10"/>
  <c r="D102" i="10"/>
  <c r="C103" i="10"/>
  <c r="D103" i="10"/>
  <c r="C104" i="10"/>
  <c r="D104" i="10"/>
  <c r="C105" i="10"/>
  <c r="D105" i="10"/>
  <c r="C106" i="10"/>
  <c r="D106" i="10"/>
  <c r="C107" i="10"/>
  <c r="D107" i="10"/>
  <c r="C108" i="10"/>
  <c r="D108" i="10"/>
  <c r="C109" i="10"/>
  <c r="D109" i="10"/>
  <c r="C110" i="10"/>
  <c r="D110" i="10"/>
  <c r="C111" i="10"/>
  <c r="D111" i="10"/>
  <c r="C112" i="10"/>
  <c r="D112" i="10"/>
  <c r="C113" i="10"/>
  <c r="D113" i="10"/>
  <c r="C114" i="10"/>
  <c r="D114" i="10"/>
  <c r="C115" i="10"/>
  <c r="D115" i="10"/>
  <c r="C116" i="10"/>
  <c r="D116" i="10"/>
  <c r="C117" i="10"/>
  <c r="D117" i="10"/>
  <c r="C118" i="10"/>
  <c r="D118" i="10"/>
  <c r="C119" i="10"/>
  <c r="D119" i="10"/>
  <c r="C120" i="10"/>
  <c r="D120" i="10"/>
  <c r="C121" i="10"/>
  <c r="D121" i="10"/>
  <c r="C122" i="10"/>
  <c r="D122" i="10"/>
  <c r="C123" i="10"/>
  <c r="D123" i="10"/>
  <c r="C124" i="10"/>
  <c r="D124" i="10"/>
  <c r="C125" i="10"/>
  <c r="D125" i="10"/>
  <c r="C126" i="10"/>
  <c r="D126" i="10"/>
  <c r="C127" i="10"/>
  <c r="D127" i="10"/>
  <c r="C128" i="10"/>
  <c r="D128" i="10"/>
  <c r="C129" i="10"/>
  <c r="D129" i="10"/>
  <c r="C130" i="10"/>
  <c r="D130" i="10"/>
  <c r="C131" i="10"/>
  <c r="D131" i="10"/>
  <c r="D92" i="10"/>
  <c r="C92" i="10"/>
  <c r="C93" i="9"/>
  <c r="D93" i="9"/>
  <c r="C94" i="9"/>
  <c r="D94" i="9"/>
  <c r="C95" i="9"/>
  <c r="D95" i="9"/>
  <c r="C96" i="9"/>
  <c r="D96" i="9"/>
  <c r="C97" i="9"/>
  <c r="D97" i="9"/>
  <c r="C98" i="9"/>
  <c r="D98" i="9"/>
  <c r="C99" i="9"/>
  <c r="D99" i="9"/>
  <c r="C100" i="9"/>
  <c r="D100" i="9"/>
  <c r="C101" i="9"/>
  <c r="D101" i="9"/>
  <c r="C102" i="9"/>
  <c r="D102" i="9"/>
  <c r="C103" i="9"/>
  <c r="D103" i="9"/>
  <c r="C104" i="9"/>
  <c r="D104" i="9"/>
  <c r="C105" i="9"/>
  <c r="D105" i="9"/>
  <c r="C106" i="9"/>
  <c r="D106" i="9"/>
  <c r="C107" i="9"/>
  <c r="D107" i="9"/>
  <c r="C108" i="9"/>
  <c r="D108" i="9"/>
  <c r="C109" i="9"/>
  <c r="D109" i="9"/>
  <c r="C110" i="9"/>
  <c r="D110" i="9"/>
  <c r="C111" i="9"/>
  <c r="D111" i="9"/>
  <c r="C112" i="9"/>
  <c r="D112" i="9"/>
  <c r="C113" i="9"/>
  <c r="D113" i="9"/>
  <c r="C114" i="9"/>
  <c r="D114" i="9"/>
  <c r="C115" i="9"/>
  <c r="D115" i="9"/>
  <c r="C116" i="9"/>
  <c r="D116" i="9"/>
  <c r="C117" i="9"/>
  <c r="D117" i="9"/>
  <c r="C118" i="9"/>
  <c r="D118" i="9"/>
  <c r="C119" i="9"/>
  <c r="D119" i="9"/>
  <c r="C120" i="9"/>
  <c r="D120" i="9"/>
  <c r="C121" i="9"/>
  <c r="D121" i="9"/>
  <c r="C122" i="9"/>
  <c r="D122" i="9"/>
  <c r="C123" i="9"/>
  <c r="D123" i="9"/>
  <c r="C124" i="9"/>
  <c r="D124" i="9"/>
  <c r="C125" i="9"/>
  <c r="D125" i="9"/>
  <c r="C126" i="9"/>
  <c r="D126" i="9"/>
  <c r="C127" i="9"/>
  <c r="D127" i="9"/>
  <c r="C128" i="9"/>
  <c r="D128" i="9"/>
  <c r="C129" i="9"/>
  <c r="D129" i="9"/>
  <c r="C130" i="9"/>
  <c r="D130" i="9"/>
  <c r="C131" i="9"/>
  <c r="D131" i="9"/>
  <c r="D92" i="9"/>
  <c r="C92" i="9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D92" i="1"/>
  <c r="C92" i="1"/>
  <c r="E93" i="10" l="1"/>
  <c r="F93" i="10"/>
  <c r="G93" i="10"/>
  <c r="H93" i="10"/>
  <c r="I93" i="10"/>
  <c r="J93" i="10"/>
  <c r="K93" i="10"/>
  <c r="L93" i="10"/>
  <c r="M93" i="10"/>
  <c r="N93" i="10"/>
  <c r="O93" i="10"/>
  <c r="P93" i="10"/>
  <c r="Q93" i="10"/>
  <c r="E94" i="10"/>
  <c r="F94" i="10"/>
  <c r="G94" i="10"/>
  <c r="H94" i="10"/>
  <c r="I94" i="10"/>
  <c r="J94" i="10"/>
  <c r="K94" i="10"/>
  <c r="L94" i="10"/>
  <c r="M94" i="10"/>
  <c r="N94" i="10"/>
  <c r="O94" i="10"/>
  <c r="P94" i="10"/>
  <c r="Q94" i="10"/>
  <c r="E95" i="10"/>
  <c r="F95" i="10"/>
  <c r="G95" i="10"/>
  <c r="H95" i="10"/>
  <c r="I95" i="10"/>
  <c r="J95" i="10"/>
  <c r="K95" i="10"/>
  <c r="L95" i="10"/>
  <c r="M95" i="10"/>
  <c r="N95" i="10"/>
  <c r="O95" i="10"/>
  <c r="P95" i="10"/>
  <c r="Q95" i="10"/>
  <c r="E96" i="10"/>
  <c r="F96" i="10"/>
  <c r="G96" i="10"/>
  <c r="H96" i="10"/>
  <c r="I96" i="10"/>
  <c r="J96" i="10"/>
  <c r="K96" i="10"/>
  <c r="L96" i="10"/>
  <c r="M96" i="10"/>
  <c r="N96" i="10"/>
  <c r="O96" i="10"/>
  <c r="P96" i="10"/>
  <c r="Q96" i="10"/>
  <c r="E97" i="10"/>
  <c r="F97" i="10"/>
  <c r="G97" i="10"/>
  <c r="H97" i="10"/>
  <c r="I97" i="10"/>
  <c r="J97" i="10"/>
  <c r="K97" i="10"/>
  <c r="L97" i="10"/>
  <c r="M97" i="10"/>
  <c r="N97" i="10"/>
  <c r="O97" i="10"/>
  <c r="P97" i="10"/>
  <c r="Q97" i="10"/>
  <c r="E98" i="10"/>
  <c r="F98" i="10"/>
  <c r="G98" i="10"/>
  <c r="H98" i="10"/>
  <c r="I98" i="10"/>
  <c r="J98" i="10"/>
  <c r="K98" i="10"/>
  <c r="L98" i="10"/>
  <c r="M98" i="10"/>
  <c r="N98" i="10"/>
  <c r="O98" i="10"/>
  <c r="P98" i="10"/>
  <c r="Q98" i="10"/>
  <c r="E99" i="10"/>
  <c r="F99" i="10"/>
  <c r="G99" i="10"/>
  <c r="H99" i="10"/>
  <c r="I99" i="10"/>
  <c r="J99" i="10"/>
  <c r="K99" i="10"/>
  <c r="L99" i="10"/>
  <c r="M99" i="10"/>
  <c r="N99" i="10"/>
  <c r="O99" i="10"/>
  <c r="P99" i="10"/>
  <c r="Q99" i="10"/>
  <c r="E100" i="10"/>
  <c r="F100" i="10"/>
  <c r="G100" i="10"/>
  <c r="H100" i="10"/>
  <c r="I100" i="10"/>
  <c r="J100" i="10"/>
  <c r="K100" i="10"/>
  <c r="L100" i="10"/>
  <c r="M100" i="10"/>
  <c r="N100" i="10"/>
  <c r="O100" i="10"/>
  <c r="P100" i="10"/>
  <c r="Q100" i="10"/>
  <c r="E101" i="10"/>
  <c r="F101" i="10"/>
  <c r="G101" i="10"/>
  <c r="H101" i="10"/>
  <c r="I101" i="10"/>
  <c r="J101" i="10"/>
  <c r="K101" i="10"/>
  <c r="L101" i="10"/>
  <c r="M101" i="10"/>
  <c r="N101" i="10"/>
  <c r="O101" i="10"/>
  <c r="P101" i="10"/>
  <c r="Q101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E103" i="10"/>
  <c r="F103" i="10"/>
  <c r="G103" i="10"/>
  <c r="H103" i="10"/>
  <c r="I103" i="10"/>
  <c r="J103" i="10"/>
  <c r="K103" i="10"/>
  <c r="L103" i="10"/>
  <c r="M103" i="10"/>
  <c r="N103" i="10"/>
  <c r="O103" i="10"/>
  <c r="P103" i="10"/>
  <c r="Q103" i="10"/>
  <c r="E104" i="10"/>
  <c r="F104" i="10"/>
  <c r="G104" i="10"/>
  <c r="H104" i="10"/>
  <c r="I104" i="10"/>
  <c r="J104" i="10"/>
  <c r="K104" i="10"/>
  <c r="L104" i="10"/>
  <c r="M104" i="10"/>
  <c r="N104" i="10"/>
  <c r="O104" i="10"/>
  <c r="P104" i="10"/>
  <c r="Q104" i="10"/>
  <c r="E105" i="10"/>
  <c r="F105" i="10"/>
  <c r="G105" i="10"/>
  <c r="H105" i="10"/>
  <c r="I105" i="10"/>
  <c r="J105" i="10"/>
  <c r="K105" i="10"/>
  <c r="L105" i="10"/>
  <c r="M105" i="10"/>
  <c r="N105" i="10"/>
  <c r="O105" i="10"/>
  <c r="P105" i="10"/>
  <c r="Q105" i="10"/>
  <c r="E106" i="10"/>
  <c r="F106" i="10"/>
  <c r="G106" i="10"/>
  <c r="H106" i="10"/>
  <c r="I106" i="10"/>
  <c r="J106" i="10"/>
  <c r="K106" i="10"/>
  <c r="L106" i="10"/>
  <c r="M106" i="10"/>
  <c r="N106" i="10"/>
  <c r="O106" i="10"/>
  <c r="P106" i="10"/>
  <c r="Q106" i="10"/>
  <c r="E107" i="10"/>
  <c r="F107" i="10"/>
  <c r="G107" i="10"/>
  <c r="H107" i="10"/>
  <c r="I107" i="10"/>
  <c r="J107" i="10"/>
  <c r="K107" i="10"/>
  <c r="L107" i="10"/>
  <c r="M107" i="10"/>
  <c r="N107" i="10"/>
  <c r="O107" i="10"/>
  <c r="P107" i="10"/>
  <c r="Q107" i="10"/>
  <c r="E108" i="10"/>
  <c r="F108" i="10"/>
  <c r="G108" i="10"/>
  <c r="H108" i="10"/>
  <c r="I108" i="10"/>
  <c r="J108" i="10"/>
  <c r="K108" i="10"/>
  <c r="L108" i="10"/>
  <c r="M108" i="10"/>
  <c r="N108" i="10"/>
  <c r="O108" i="10"/>
  <c r="P108" i="10"/>
  <c r="Q108" i="10"/>
  <c r="E109" i="10"/>
  <c r="F109" i="10"/>
  <c r="G109" i="10"/>
  <c r="H109" i="10"/>
  <c r="I109" i="10"/>
  <c r="J109" i="10"/>
  <c r="K109" i="10"/>
  <c r="L109" i="10"/>
  <c r="M109" i="10"/>
  <c r="N109" i="10"/>
  <c r="O109" i="10"/>
  <c r="P109" i="10"/>
  <c r="Q109" i="10"/>
  <c r="E110" i="10"/>
  <c r="F110" i="10"/>
  <c r="G110" i="10"/>
  <c r="H110" i="10"/>
  <c r="I110" i="10"/>
  <c r="J110" i="10"/>
  <c r="K110" i="10"/>
  <c r="L110" i="10"/>
  <c r="M110" i="10"/>
  <c r="N110" i="10"/>
  <c r="O110" i="10"/>
  <c r="P110" i="10"/>
  <c r="Q110" i="10"/>
  <c r="E111" i="10"/>
  <c r="F111" i="10"/>
  <c r="G111" i="10"/>
  <c r="H111" i="10"/>
  <c r="I111" i="10"/>
  <c r="J111" i="10"/>
  <c r="K111" i="10"/>
  <c r="L111" i="10"/>
  <c r="M111" i="10"/>
  <c r="N111" i="10"/>
  <c r="O111" i="10"/>
  <c r="P111" i="10"/>
  <c r="Q111" i="10"/>
  <c r="E112" i="10"/>
  <c r="F112" i="10"/>
  <c r="G112" i="10"/>
  <c r="H112" i="10"/>
  <c r="I112" i="10"/>
  <c r="J112" i="10"/>
  <c r="K112" i="10"/>
  <c r="L112" i="10"/>
  <c r="M112" i="10"/>
  <c r="N112" i="10"/>
  <c r="O112" i="10"/>
  <c r="P112" i="10"/>
  <c r="Q112" i="10"/>
  <c r="E113" i="10"/>
  <c r="F113" i="10"/>
  <c r="G113" i="10"/>
  <c r="H113" i="10"/>
  <c r="I113" i="10"/>
  <c r="J113" i="10"/>
  <c r="K113" i="10"/>
  <c r="L113" i="10"/>
  <c r="M113" i="10"/>
  <c r="N113" i="10"/>
  <c r="O113" i="10"/>
  <c r="P113" i="10"/>
  <c r="Q113" i="10"/>
  <c r="E114" i="10"/>
  <c r="F114" i="10"/>
  <c r="G114" i="10"/>
  <c r="H114" i="10"/>
  <c r="I114" i="10"/>
  <c r="J114" i="10"/>
  <c r="K114" i="10"/>
  <c r="L114" i="10"/>
  <c r="M114" i="10"/>
  <c r="N114" i="10"/>
  <c r="O114" i="10"/>
  <c r="P114" i="10"/>
  <c r="Q114" i="10"/>
  <c r="E115" i="10"/>
  <c r="F115" i="10"/>
  <c r="G115" i="10"/>
  <c r="H115" i="10"/>
  <c r="I115" i="10"/>
  <c r="J115" i="10"/>
  <c r="K115" i="10"/>
  <c r="L115" i="10"/>
  <c r="M115" i="10"/>
  <c r="N115" i="10"/>
  <c r="O115" i="10"/>
  <c r="P115" i="10"/>
  <c r="Q115" i="10"/>
  <c r="E116" i="10"/>
  <c r="F116" i="10"/>
  <c r="G116" i="10"/>
  <c r="H116" i="10"/>
  <c r="I116" i="10"/>
  <c r="J116" i="10"/>
  <c r="K116" i="10"/>
  <c r="L116" i="10"/>
  <c r="M116" i="10"/>
  <c r="N116" i="10"/>
  <c r="O116" i="10"/>
  <c r="P116" i="10"/>
  <c r="Q116" i="10"/>
  <c r="E117" i="10"/>
  <c r="F117" i="10"/>
  <c r="G117" i="10"/>
  <c r="H117" i="10"/>
  <c r="I117" i="10"/>
  <c r="J117" i="10"/>
  <c r="K117" i="10"/>
  <c r="L117" i="10"/>
  <c r="M117" i="10"/>
  <c r="N117" i="10"/>
  <c r="O117" i="10"/>
  <c r="P117" i="10"/>
  <c r="Q117" i="10"/>
  <c r="E118" i="10"/>
  <c r="F118" i="10"/>
  <c r="G118" i="10"/>
  <c r="H118" i="10"/>
  <c r="I118" i="10"/>
  <c r="J118" i="10"/>
  <c r="K118" i="10"/>
  <c r="L118" i="10"/>
  <c r="M118" i="10"/>
  <c r="N118" i="10"/>
  <c r="O118" i="10"/>
  <c r="P118" i="10"/>
  <c r="Q118" i="10"/>
  <c r="E119" i="10"/>
  <c r="F119" i="10"/>
  <c r="G119" i="10"/>
  <c r="H119" i="10"/>
  <c r="I119" i="10"/>
  <c r="J119" i="10"/>
  <c r="K119" i="10"/>
  <c r="L119" i="10"/>
  <c r="M119" i="10"/>
  <c r="N119" i="10"/>
  <c r="O119" i="10"/>
  <c r="P119" i="10"/>
  <c r="Q119" i="10"/>
  <c r="E120" i="10"/>
  <c r="F120" i="10"/>
  <c r="G120" i="10"/>
  <c r="H120" i="10"/>
  <c r="I120" i="10"/>
  <c r="J120" i="10"/>
  <c r="K120" i="10"/>
  <c r="L120" i="10"/>
  <c r="M120" i="10"/>
  <c r="N120" i="10"/>
  <c r="O120" i="10"/>
  <c r="P120" i="10"/>
  <c r="Q120" i="10"/>
  <c r="E121" i="10"/>
  <c r="F121" i="10"/>
  <c r="G121" i="10"/>
  <c r="H121" i="10"/>
  <c r="I121" i="10"/>
  <c r="J121" i="10"/>
  <c r="K121" i="10"/>
  <c r="L121" i="10"/>
  <c r="M121" i="10"/>
  <c r="N121" i="10"/>
  <c r="O121" i="10"/>
  <c r="P121" i="10"/>
  <c r="Q121" i="10"/>
  <c r="E122" i="10"/>
  <c r="F122" i="10"/>
  <c r="G122" i="10"/>
  <c r="H122" i="10"/>
  <c r="I122" i="10"/>
  <c r="J122" i="10"/>
  <c r="K122" i="10"/>
  <c r="L122" i="10"/>
  <c r="M122" i="10"/>
  <c r="N122" i="10"/>
  <c r="O122" i="10"/>
  <c r="P122" i="10"/>
  <c r="Q122" i="10"/>
  <c r="E123" i="10"/>
  <c r="F123" i="10"/>
  <c r="G123" i="10"/>
  <c r="H123" i="10"/>
  <c r="I123" i="10"/>
  <c r="J123" i="10"/>
  <c r="K123" i="10"/>
  <c r="L123" i="10"/>
  <c r="M123" i="10"/>
  <c r="N123" i="10"/>
  <c r="O123" i="10"/>
  <c r="P123" i="10"/>
  <c r="Q123" i="10"/>
  <c r="E124" i="10"/>
  <c r="F124" i="10"/>
  <c r="G124" i="10"/>
  <c r="H124" i="10"/>
  <c r="I124" i="10"/>
  <c r="J124" i="10"/>
  <c r="K124" i="10"/>
  <c r="L124" i="10"/>
  <c r="M124" i="10"/>
  <c r="N124" i="10"/>
  <c r="O124" i="10"/>
  <c r="P124" i="10"/>
  <c r="Q124" i="10"/>
  <c r="E125" i="10"/>
  <c r="F125" i="10"/>
  <c r="G125" i="10"/>
  <c r="H125" i="10"/>
  <c r="I125" i="10"/>
  <c r="J125" i="10"/>
  <c r="K125" i="10"/>
  <c r="L125" i="10"/>
  <c r="M125" i="10"/>
  <c r="N125" i="10"/>
  <c r="O125" i="10"/>
  <c r="P125" i="10"/>
  <c r="Q125" i="10"/>
  <c r="E126" i="10"/>
  <c r="F126" i="10"/>
  <c r="G126" i="10"/>
  <c r="H126" i="10"/>
  <c r="I126" i="10"/>
  <c r="J126" i="10"/>
  <c r="K126" i="10"/>
  <c r="L126" i="10"/>
  <c r="M126" i="10"/>
  <c r="N126" i="10"/>
  <c r="O126" i="10"/>
  <c r="P126" i="10"/>
  <c r="Q126" i="10"/>
  <c r="E127" i="10"/>
  <c r="F127" i="10"/>
  <c r="G127" i="10"/>
  <c r="H127" i="10"/>
  <c r="I127" i="10"/>
  <c r="J127" i="10"/>
  <c r="K127" i="10"/>
  <c r="L127" i="10"/>
  <c r="M127" i="10"/>
  <c r="N127" i="10"/>
  <c r="O127" i="10"/>
  <c r="P127" i="10"/>
  <c r="Q127" i="10"/>
  <c r="E128" i="10"/>
  <c r="F128" i="10"/>
  <c r="G128" i="10"/>
  <c r="H128" i="10"/>
  <c r="I128" i="10"/>
  <c r="J128" i="10"/>
  <c r="K128" i="10"/>
  <c r="L128" i="10"/>
  <c r="M128" i="10"/>
  <c r="N128" i="10"/>
  <c r="O128" i="10"/>
  <c r="P128" i="10"/>
  <c r="Q128" i="10"/>
  <c r="E129" i="10"/>
  <c r="F129" i="10"/>
  <c r="G129" i="10"/>
  <c r="H129" i="10"/>
  <c r="I129" i="10"/>
  <c r="J129" i="10"/>
  <c r="K129" i="10"/>
  <c r="L129" i="10"/>
  <c r="M129" i="10"/>
  <c r="N129" i="10"/>
  <c r="O129" i="10"/>
  <c r="P129" i="10"/>
  <c r="Q129" i="10"/>
  <c r="E130" i="10"/>
  <c r="F130" i="10"/>
  <c r="G130" i="10"/>
  <c r="H130" i="10"/>
  <c r="I130" i="10"/>
  <c r="J130" i="10"/>
  <c r="K130" i="10"/>
  <c r="L130" i="10"/>
  <c r="M130" i="10"/>
  <c r="N130" i="10"/>
  <c r="O130" i="10"/>
  <c r="P130" i="10"/>
  <c r="Q130" i="10"/>
  <c r="E131" i="10"/>
  <c r="F131" i="10"/>
  <c r="G131" i="10"/>
  <c r="H131" i="10"/>
  <c r="I131" i="10"/>
  <c r="J131" i="10"/>
  <c r="K131" i="10"/>
  <c r="L131" i="10"/>
  <c r="M131" i="10"/>
  <c r="N131" i="10"/>
  <c r="O131" i="10"/>
  <c r="P131" i="10"/>
  <c r="Q131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E95" i="9"/>
  <c r="F95" i="9"/>
  <c r="G95" i="9"/>
  <c r="H95" i="9"/>
  <c r="I95" i="9"/>
  <c r="J95" i="9"/>
  <c r="K95" i="9"/>
  <c r="L95" i="9"/>
  <c r="M95" i="9"/>
  <c r="N95" i="9"/>
  <c r="O95" i="9"/>
  <c r="P95" i="9"/>
  <c r="Q95" i="9"/>
  <c r="E96" i="9"/>
  <c r="F96" i="9"/>
  <c r="G96" i="9"/>
  <c r="H96" i="9"/>
  <c r="I96" i="9"/>
  <c r="J96" i="9"/>
  <c r="K96" i="9"/>
  <c r="L96" i="9"/>
  <c r="M96" i="9"/>
  <c r="N96" i="9"/>
  <c r="O96" i="9"/>
  <c r="P96" i="9"/>
  <c r="Q96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E98" i="9"/>
  <c r="F98" i="9"/>
  <c r="G98" i="9"/>
  <c r="H98" i="9"/>
  <c r="I98" i="9"/>
  <c r="J98" i="9"/>
  <c r="K98" i="9"/>
  <c r="L98" i="9"/>
  <c r="M98" i="9"/>
  <c r="N98" i="9"/>
  <c r="O98" i="9"/>
  <c r="P98" i="9"/>
  <c r="Q98" i="9"/>
  <c r="E99" i="9"/>
  <c r="F99" i="9"/>
  <c r="G99" i="9"/>
  <c r="H99" i="9"/>
  <c r="I99" i="9"/>
  <c r="J99" i="9"/>
  <c r="K99" i="9"/>
  <c r="L99" i="9"/>
  <c r="M99" i="9"/>
  <c r="N99" i="9"/>
  <c r="O99" i="9"/>
  <c r="P99" i="9"/>
  <c r="Q99" i="9"/>
  <c r="E100" i="9"/>
  <c r="F100" i="9"/>
  <c r="G100" i="9"/>
  <c r="H100" i="9"/>
  <c r="I100" i="9"/>
  <c r="J100" i="9"/>
  <c r="K100" i="9"/>
  <c r="L100" i="9"/>
  <c r="M100" i="9"/>
  <c r="N100" i="9"/>
  <c r="O100" i="9"/>
  <c r="P100" i="9"/>
  <c r="Q100" i="9"/>
  <c r="E101" i="9"/>
  <c r="F101" i="9"/>
  <c r="G101" i="9"/>
  <c r="H101" i="9"/>
  <c r="I101" i="9"/>
  <c r="J101" i="9"/>
  <c r="K101" i="9"/>
  <c r="L101" i="9"/>
  <c r="M101" i="9"/>
  <c r="N101" i="9"/>
  <c r="O101" i="9"/>
  <c r="P101" i="9"/>
  <c r="Q101" i="9"/>
  <c r="E102" i="9"/>
  <c r="F102" i="9"/>
  <c r="G102" i="9"/>
  <c r="H102" i="9"/>
  <c r="I102" i="9"/>
  <c r="J102" i="9"/>
  <c r="K102" i="9"/>
  <c r="L102" i="9"/>
  <c r="M102" i="9"/>
  <c r="N102" i="9"/>
  <c r="O102" i="9"/>
  <c r="P102" i="9"/>
  <c r="Q102" i="9"/>
  <c r="E103" i="9"/>
  <c r="F103" i="9"/>
  <c r="G103" i="9"/>
  <c r="H103" i="9"/>
  <c r="I103" i="9"/>
  <c r="J103" i="9"/>
  <c r="K103" i="9"/>
  <c r="L103" i="9"/>
  <c r="M103" i="9"/>
  <c r="N103" i="9"/>
  <c r="O103" i="9"/>
  <c r="P103" i="9"/>
  <c r="Q103" i="9"/>
  <c r="E104" i="9"/>
  <c r="F104" i="9"/>
  <c r="G104" i="9"/>
  <c r="H104" i="9"/>
  <c r="I104" i="9"/>
  <c r="J104" i="9"/>
  <c r="K104" i="9"/>
  <c r="L104" i="9"/>
  <c r="M104" i="9"/>
  <c r="N104" i="9"/>
  <c r="O104" i="9"/>
  <c r="P104" i="9"/>
  <c r="Q104" i="9"/>
  <c r="E105" i="9"/>
  <c r="F105" i="9"/>
  <c r="G105" i="9"/>
  <c r="H105" i="9"/>
  <c r="I105" i="9"/>
  <c r="J105" i="9"/>
  <c r="K105" i="9"/>
  <c r="L105" i="9"/>
  <c r="M105" i="9"/>
  <c r="N105" i="9"/>
  <c r="O105" i="9"/>
  <c r="P105" i="9"/>
  <c r="Q105" i="9"/>
  <c r="E106" i="9"/>
  <c r="F106" i="9"/>
  <c r="G106" i="9"/>
  <c r="H106" i="9"/>
  <c r="I106" i="9"/>
  <c r="J106" i="9"/>
  <c r="K106" i="9"/>
  <c r="L106" i="9"/>
  <c r="M106" i="9"/>
  <c r="N106" i="9"/>
  <c r="O106" i="9"/>
  <c r="P106" i="9"/>
  <c r="Q106" i="9"/>
  <c r="E107" i="9"/>
  <c r="F107" i="9"/>
  <c r="G107" i="9"/>
  <c r="H107" i="9"/>
  <c r="I107" i="9"/>
  <c r="J107" i="9"/>
  <c r="K107" i="9"/>
  <c r="L107" i="9"/>
  <c r="M107" i="9"/>
  <c r="N107" i="9"/>
  <c r="O107" i="9"/>
  <c r="P107" i="9"/>
  <c r="Q107" i="9"/>
  <c r="E108" i="9"/>
  <c r="F108" i="9"/>
  <c r="G108" i="9"/>
  <c r="H108" i="9"/>
  <c r="I108" i="9"/>
  <c r="J108" i="9"/>
  <c r="K108" i="9"/>
  <c r="L108" i="9"/>
  <c r="M108" i="9"/>
  <c r="N108" i="9"/>
  <c r="O108" i="9"/>
  <c r="P108" i="9"/>
  <c r="Q108" i="9"/>
  <c r="E109" i="9"/>
  <c r="F109" i="9"/>
  <c r="G109" i="9"/>
  <c r="H109" i="9"/>
  <c r="I109" i="9"/>
  <c r="J109" i="9"/>
  <c r="K109" i="9"/>
  <c r="L109" i="9"/>
  <c r="M109" i="9"/>
  <c r="N109" i="9"/>
  <c r="O109" i="9"/>
  <c r="P109" i="9"/>
  <c r="Q109" i="9"/>
  <c r="E110" i="9"/>
  <c r="F110" i="9"/>
  <c r="G110" i="9"/>
  <c r="H110" i="9"/>
  <c r="I110" i="9"/>
  <c r="J110" i="9"/>
  <c r="K110" i="9"/>
  <c r="L110" i="9"/>
  <c r="M110" i="9"/>
  <c r="N110" i="9"/>
  <c r="O110" i="9"/>
  <c r="P110" i="9"/>
  <c r="Q110" i="9"/>
  <c r="E111" i="9"/>
  <c r="F111" i="9"/>
  <c r="G111" i="9"/>
  <c r="H111" i="9"/>
  <c r="I111" i="9"/>
  <c r="J111" i="9"/>
  <c r="K111" i="9"/>
  <c r="L111" i="9"/>
  <c r="M111" i="9"/>
  <c r="N111" i="9"/>
  <c r="O111" i="9"/>
  <c r="P111" i="9"/>
  <c r="Q111" i="9"/>
  <c r="E112" i="9"/>
  <c r="F112" i="9"/>
  <c r="G112" i="9"/>
  <c r="H112" i="9"/>
  <c r="I112" i="9"/>
  <c r="J112" i="9"/>
  <c r="K112" i="9"/>
  <c r="L112" i="9"/>
  <c r="M112" i="9"/>
  <c r="N112" i="9"/>
  <c r="O112" i="9"/>
  <c r="P112" i="9"/>
  <c r="Q112" i="9"/>
  <c r="E113" i="9"/>
  <c r="F113" i="9"/>
  <c r="G113" i="9"/>
  <c r="H113" i="9"/>
  <c r="I113" i="9"/>
  <c r="J113" i="9"/>
  <c r="K113" i="9"/>
  <c r="L113" i="9"/>
  <c r="M113" i="9"/>
  <c r="N113" i="9"/>
  <c r="O113" i="9"/>
  <c r="P113" i="9"/>
  <c r="Q113" i="9"/>
  <c r="E114" i="9"/>
  <c r="F114" i="9"/>
  <c r="G114" i="9"/>
  <c r="H114" i="9"/>
  <c r="I114" i="9"/>
  <c r="J114" i="9"/>
  <c r="K114" i="9"/>
  <c r="L114" i="9"/>
  <c r="M114" i="9"/>
  <c r="N114" i="9"/>
  <c r="O114" i="9"/>
  <c r="P114" i="9"/>
  <c r="Q114" i="9"/>
  <c r="E115" i="9"/>
  <c r="F115" i="9"/>
  <c r="G115" i="9"/>
  <c r="H115" i="9"/>
  <c r="I115" i="9"/>
  <c r="J115" i="9"/>
  <c r="K115" i="9"/>
  <c r="L115" i="9"/>
  <c r="M115" i="9"/>
  <c r="N115" i="9"/>
  <c r="O115" i="9"/>
  <c r="P115" i="9"/>
  <c r="Q115" i="9"/>
  <c r="E116" i="9"/>
  <c r="F116" i="9"/>
  <c r="G116" i="9"/>
  <c r="H116" i="9"/>
  <c r="I116" i="9"/>
  <c r="J116" i="9"/>
  <c r="K116" i="9"/>
  <c r="L116" i="9"/>
  <c r="M116" i="9"/>
  <c r="N116" i="9"/>
  <c r="O116" i="9"/>
  <c r="P116" i="9"/>
  <c r="Q116" i="9"/>
  <c r="E117" i="9"/>
  <c r="F117" i="9"/>
  <c r="G117" i="9"/>
  <c r="H117" i="9"/>
  <c r="I117" i="9"/>
  <c r="J117" i="9"/>
  <c r="K117" i="9"/>
  <c r="L117" i="9"/>
  <c r="M117" i="9"/>
  <c r="N117" i="9"/>
  <c r="O117" i="9"/>
  <c r="P117" i="9"/>
  <c r="Q117" i="9"/>
  <c r="E118" i="9"/>
  <c r="F118" i="9"/>
  <c r="G118" i="9"/>
  <c r="H118" i="9"/>
  <c r="I118" i="9"/>
  <c r="J118" i="9"/>
  <c r="K118" i="9"/>
  <c r="L118" i="9"/>
  <c r="M118" i="9"/>
  <c r="N118" i="9"/>
  <c r="O118" i="9"/>
  <c r="P118" i="9"/>
  <c r="Q118" i="9"/>
  <c r="E119" i="9"/>
  <c r="F119" i="9"/>
  <c r="G119" i="9"/>
  <c r="H119" i="9"/>
  <c r="I119" i="9"/>
  <c r="J119" i="9"/>
  <c r="K119" i="9"/>
  <c r="L119" i="9"/>
  <c r="M119" i="9"/>
  <c r="N119" i="9"/>
  <c r="O119" i="9"/>
  <c r="P119" i="9"/>
  <c r="Q119" i="9"/>
  <c r="E120" i="9"/>
  <c r="F120" i="9"/>
  <c r="G120" i="9"/>
  <c r="H120" i="9"/>
  <c r="I120" i="9"/>
  <c r="J120" i="9"/>
  <c r="K120" i="9"/>
  <c r="L120" i="9"/>
  <c r="M120" i="9"/>
  <c r="N120" i="9"/>
  <c r="O120" i="9"/>
  <c r="P120" i="9"/>
  <c r="Q120" i="9"/>
  <c r="E121" i="9"/>
  <c r="F121" i="9"/>
  <c r="G121" i="9"/>
  <c r="H121" i="9"/>
  <c r="I121" i="9"/>
  <c r="J121" i="9"/>
  <c r="K121" i="9"/>
  <c r="L121" i="9"/>
  <c r="M121" i="9"/>
  <c r="N121" i="9"/>
  <c r="O121" i="9"/>
  <c r="P121" i="9"/>
  <c r="Q121" i="9"/>
  <c r="E122" i="9"/>
  <c r="F122" i="9"/>
  <c r="G122" i="9"/>
  <c r="H122" i="9"/>
  <c r="I122" i="9"/>
  <c r="J122" i="9"/>
  <c r="K122" i="9"/>
  <c r="L122" i="9"/>
  <c r="M122" i="9"/>
  <c r="N122" i="9"/>
  <c r="O122" i="9"/>
  <c r="P122" i="9"/>
  <c r="Q122" i="9"/>
  <c r="E123" i="9"/>
  <c r="F123" i="9"/>
  <c r="G123" i="9"/>
  <c r="H123" i="9"/>
  <c r="I123" i="9"/>
  <c r="J123" i="9"/>
  <c r="K123" i="9"/>
  <c r="L123" i="9"/>
  <c r="M123" i="9"/>
  <c r="N123" i="9"/>
  <c r="O123" i="9"/>
  <c r="P123" i="9"/>
  <c r="Q123" i="9"/>
  <c r="E124" i="9"/>
  <c r="F124" i="9"/>
  <c r="G124" i="9"/>
  <c r="H124" i="9"/>
  <c r="I124" i="9"/>
  <c r="J124" i="9"/>
  <c r="K124" i="9"/>
  <c r="L124" i="9"/>
  <c r="M124" i="9"/>
  <c r="N124" i="9"/>
  <c r="O124" i="9"/>
  <c r="P124" i="9"/>
  <c r="Q124" i="9"/>
  <c r="E125" i="9"/>
  <c r="F125" i="9"/>
  <c r="G125" i="9"/>
  <c r="H125" i="9"/>
  <c r="I125" i="9"/>
  <c r="J125" i="9"/>
  <c r="K125" i="9"/>
  <c r="L125" i="9"/>
  <c r="M125" i="9"/>
  <c r="N125" i="9"/>
  <c r="O125" i="9"/>
  <c r="P125" i="9"/>
  <c r="Q125" i="9"/>
  <c r="E126" i="9"/>
  <c r="F126" i="9"/>
  <c r="G126" i="9"/>
  <c r="H126" i="9"/>
  <c r="I126" i="9"/>
  <c r="J126" i="9"/>
  <c r="K126" i="9"/>
  <c r="L126" i="9"/>
  <c r="M126" i="9"/>
  <c r="N126" i="9"/>
  <c r="O126" i="9"/>
  <c r="P126" i="9"/>
  <c r="Q126" i="9"/>
  <c r="E127" i="9"/>
  <c r="F127" i="9"/>
  <c r="G127" i="9"/>
  <c r="H127" i="9"/>
  <c r="I127" i="9"/>
  <c r="J127" i="9"/>
  <c r="K127" i="9"/>
  <c r="L127" i="9"/>
  <c r="M127" i="9"/>
  <c r="N127" i="9"/>
  <c r="O127" i="9"/>
  <c r="P127" i="9"/>
  <c r="Q127" i="9"/>
  <c r="E128" i="9"/>
  <c r="F128" i="9"/>
  <c r="G128" i="9"/>
  <c r="H128" i="9"/>
  <c r="I128" i="9"/>
  <c r="J128" i="9"/>
  <c r="K128" i="9"/>
  <c r="L128" i="9"/>
  <c r="M128" i="9"/>
  <c r="N128" i="9"/>
  <c r="O128" i="9"/>
  <c r="P128" i="9"/>
  <c r="Q128" i="9"/>
  <c r="E129" i="9"/>
  <c r="F129" i="9"/>
  <c r="G129" i="9"/>
  <c r="H129" i="9"/>
  <c r="I129" i="9"/>
  <c r="J129" i="9"/>
  <c r="K129" i="9"/>
  <c r="L129" i="9"/>
  <c r="M129" i="9"/>
  <c r="N129" i="9"/>
  <c r="O129" i="9"/>
  <c r="P129" i="9"/>
  <c r="Q129" i="9"/>
  <c r="E130" i="9"/>
  <c r="F130" i="9"/>
  <c r="G130" i="9"/>
  <c r="H130" i="9"/>
  <c r="I130" i="9"/>
  <c r="J130" i="9"/>
  <c r="K130" i="9"/>
  <c r="L130" i="9"/>
  <c r="M130" i="9"/>
  <c r="N130" i="9"/>
  <c r="O130" i="9"/>
  <c r="P130" i="9"/>
  <c r="Q130" i="9"/>
  <c r="E131" i="9"/>
  <c r="F131" i="9"/>
  <c r="G131" i="9"/>
  <c r="H131" i="9"/>
  <c r="I131" i="9"/>
  <c r="J131" i="9"/>
  <c r="K131" i="9"/>
  <c r="L131" i="9"/>
  <c r="M131" i="9"/>
  <c r="N131" i="9"/>
  <c r="O131" i="9"/>
  <c r="P131" i="9"/>
  <c r="Q131" i="9"/>
  <c r="Q92" i="9"/>
  <c r="P92" i="9"/>
  <c r="O92" i="9"/>
  <c r="N92" i="9"/>
  <c r="M92" i="9"/>
  <c r="L92" i="9"/>
  <c r="K92" i="9"/>
  <c r="J92" i="9"/>
  <c r="I92" i="9"/>
  <c r="H92" i="9"/>
  <c r="G92" i="9"/>
  <c r="F92" i="9"/>
  <c r="E92" i="9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B93" i="10" l="1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92" i="10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92" i="9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92" i="1"/>
  <c r="F65" i="10" l="1"/>
  <c r="G65" i="10"/>
  <c r="H65" i="10"/>
  <c r="I65" i="10"/>
  <c r="J65" i="10"/>
  <c r="K65" i="10"/>
  <c r="L65" i="10"/>
  <c r="M65" i="10"/>
  <c r="N65" i="10"/>
  <c r="O65" i="10"/>
  <c r="P65" i="10"/>
  <c r="Q65" i="10"/>
  <c r="R65" i="10"/>
  <c r="T65" i="10"/>
  <c r="V65" i="10"/>
  <c r="W65" i="10"/>
  <c r="X65" i="10"/>
  <c r="Y65" i="10"/>
  <c r="Z65" i="10"/>
  <c r="AA65" i="10"/>
  <c r="E65" i="10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T65" i="9"/>
  <c r="V65" i="9"/>
  <c r="W65" i="9"/>
  <c r="X65" i="9"/>
  <c r="Y65" i="9"/>
  <c r="Z65" i="9"/>
  <c r="AA65" i="9"/>
  <c r="E65" i="9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T65" i="1"/>
  <c r="V65" i="1"/>
  <c r="W65" i="1"/>
  <c r="X65" i="1"/>
  <c r="Y65" i="1"/>
  <c r="Z65" i="1"/>
  <c r="AA65" i="1"/>
  <c r="E65" i="1"/>
  <c r="Z25" i="9" l="1"/>
  <c r="Z93" i="9" s="1"/>
  <c r="Z26" i="9"/>
  <c r="Z94" i="9" s="1"/>
  <c r="Z27" i="9"/>
  <c r="Z95" i="9" s="1"/>
  <c r="Z28" i="9"/>
  <c r="Z96" i="9" s="1"/>
  <c r="Z29" i="9"/>
  <c r="Z97" i="9" s="1"/>
  <c r="Z30" i="9"/>
  <c r="Z98" i="9" s="1"/>
  <c r="Z31" i="9"/>
  <c r="Z99" i="9" s="1"/>
  <c r="Z32" i="9"/>
  <c r="Z100" i="9" s="1"/>
  <c r="Z33" i="9"/>
  <c r="Z101" i="9" s="1"/>
  <c r="Z34" i="9"/>
  <c r="Z102" i="9" s="1"/>
  <c r="Z35" i="9"/>
  <c r="Z103" i="9" s="1"/>
  <c r="Z36" i="9"/>
  <c r="Z104" i="9" s="1"/>
  <c r="Z37" i="9"/>
  <c r="Z105" i="9" s="1"/>
  <c r="Z38" i="9"/>
  <c r="Z106" i="9" s="1"/>
  <c r="Z39" i="9"/>
  <c r="Z107" i="9" s="1"/>
  <c r="Z40" i="9"/>
  <c r="Z108" i="9" s="1"/>
  <c r="Z41" i="9"/>
  <c r="Z109" i="9" s="1"/>
  <c r="Z42" i="9"/>
  <c r="Z110" i="9" s="1"/>
  <c r="Z43" i="9"/>
  <c r="Z111" i="9" s="1"/>
  <c r="Z44" i="9"/>
  <c r="Z112" i="9" s="1"/>
  <c r="Z45" i="9"/>
  <c r="Z113" i="9" s="1"/>
  <c r="Z46" i="9"/>
  <c r="Z114" i="9" s="1"/>
  <c r="Z47" i="9"/>
  <c r="Z115" i="9" s="1"/>
  <c r="Z48" i="9"/>
  <c r="Z116" i="9" s="1"/>
  <c r="Z49" i="9"/>
  <c r="Z117" i="9" s="1"/>
  <c r="Z50" i="9"/>
  <c r="Z118" i="9" s="1"/>
  <c r="Z51" i="9"/>
  <c r="Z119" i="9" s="1"/>
  <c r="Z52" i="9"/>
  <c r="Z120" i="9" s="1"/>
  <c r="Z53" i="9"/>
  <c r="Z121" i="9" s="1"/>
  <c r="Z54" i="9"/>
  <c r="Z122" i="9" s="1"/>
  <c r="Z55" i="9"/>
  <c r="Z123" i="9" s="1"/>
  <c r="Z56" i="9"/>
  <c r="Z124" i="9" s="1"/>
  <c r="Z57" i="9"/>
  <c r="Z125" i="9" s="1"/>
  <c r="Z58" i="9"/>
  <c r="Z126" i="9" s="1"/>
  <c r="Z59" i="9"/>
  <c r="Z127" i="9" s="1"/>
  <c r="Z60" i="9"/>
  <c r="Z128" i="9" s="1"/>
  <c r="Z61" i="9"/>
  <c r="Z129" i="9" s="1"/>
  <c r="Z62" i="9"/>
  <c r="Z130" i="9" s="1"/>
  <c r="Z63" i="9"/>
  <c r="Z131" i="9" s="1"/>
  <c r="Z25" i="10"/>
  <c r="Z93" i="10" s="1"/>
  <c r="Z26" i="10"/>
  <c r="Z94" i="10" s="1"/>
  <c r="Z27" i="10"/>
  <c r="Z95" i="10" s="1"/>
  <c r="Z28" i="10"/>
  <c r="Z96" i="10" s="1"/>
  <c r="Z29" i="10"/>
  <c r="Z97" i="10" s="1"/>
  <c r="Z30" i="10"/>
  <c r="Z98" i="10" s="1"/>
  <c r="Z31" i="10"/>
  <c r="Z99" i="10" s="1"/>
  <c r="Z32" i="10"/>
  <c r="Z100" i="10" s="1"/>
  <c r="Z33" i="10"/>
  <c r="Z101" i="10" s="1"/>
  <c r="Z34" i="10"/>
  <c r="Z102" i="10" s="1"/>
  <c r="Z35" i="10"/>
  <c r="Z103" i="10" s="1"/>
  <c r="Z36" i="10"/>
  <c r="Z104" i="10" s="1"/>
  <c r="Z37" i="10"/>
  <c r="Z105" i="10" s="1"/>
  <c r="Z38" i="10"/>
  <c r="Z106" i="10" s="1"/>
  <c r="Z39" i="10"/>
  <c r="Z107" i="10" s="1"/>
  <c r="Z40" i="10"/>
  <c r="Z108" i="10" s="1"/>
  <c r="Z41" i="10"/>
  <c r="Z109" i="10" s="1"/>
  <c r="Z42" i="10"/>
  <c r="Z110" i="10" s="1"/>
  <c r="Z43" i="10"/>
  <c r="Z111" i="10" s="1"/>
  <c r="Z44" i="10"/>
  <c r="Z112" i="10" s="1"/>
  <c r="Z45" i="10"/>
  <c r="Z113" i="10" s="1"/>
  <c r="Z46" i="10"/>
  <c r="Z114" i="10" s="1"/>
  <c r="Z47" i="10"/>
  <c r="Z115" i="10" s="1"/>
  <c r="Z48" i="10"/>
  <c r="Z116" i="10" s="1"/>
  <c r="Z49" i="10"/>
  <c r="Z117" i="10" s="1"/>
  <c r="Z50" i="10"/>
  <c r="Z118" i="10" s="1"/>
  <c r="Z51" i="10"/>
  <c r="Z119" i="10" s="1"/>
  <c r="Z52" i="10"/>
  <c r="Z120" i="10" s="1"/>
  <c r="Z53" i="10"/>
  <c r="Z121" i="10" s="1"/>
  <c r="Z54" i="10"/>
  <c r="Z122" i="10" s="1"/>
  <c r="Z55" i="10"/>
  <c r="Z123" i="10" s="1"/>
  <c r="Z56" i="10"/>
  <c r="Z124" i="10" s="1"/>
  <c r="Z57" i="10"/>
  <c r="Z125" i="10" s="1"/>
  <c r="Z58" i="10"/>
  <c r="Z126" i="10" s="1"/>
  <c r="Z59" i="10"/>
  <c r="Z127" i="10" s="1"/>
  <c r="Z60" i="10"/>
  <c r="Z128" i="10" s="1"/>
  <c r="Z61" i="10"/>
  <c r="Z129" i="10" s="1"/>
  <c r="Z62" i="10"/>
  <c r="Z130" i="10" s="1"/>
  <c r="Z63" i="10"/>
  <c r="Z131" i="10" s="1"/>
  <c r="Z25" i="1"/>
  <c r="Z93" i="1" s="1"/>
  <c r="Z26" i="1"/>
  <c r="Z94" i="1" s="1"/>
  <c r="Z27" i="1"/>
  <c r="Z95" i="1" s="1"/>
  <c r="Z28" i="1"/>
  <c r="Z96" i="1" s="1"/>
  <c r="Z29" i="1"/>
  <c r="Z97" i="1" s="1"/>
  <c r="Z30" i="1"/>
  <c r="Z98" i="1" s="1"/>
  <c r="Z31" i="1"/>
  <c r="Z99" i="1" s="1"/>
  <c r="Z32" i="1"/>
  <c r="Z100" i="1" s="1"/>
  <c r="Z33" i="1"/>
  <c r="Z101" i="1" s="1"/>
  <c r="Z34" i="1"/>
  <c r="Z102" i="1" s="1"/>
  <c r="Z35" i="1"/>
  <c r="Z103" i="1" s="1"/>
  <c r="Z36" i="1"/>
  <c r="Z104" i="1" s="1"/>
  <c r="Z37" i="1"/>
  <c r="Z105" i="1" s="1"/>
  <c r="Z38" i="1"/>
  <c r="Z106" i="1" s="1"/>
  <c r="Z39" i="1"/>
  <c r="Z107" i="1" s="1"/>
  <c r="Z40" i="1"/>
  <c r="Z108" i="1" s="1"/>
  <c r="Z41" i="1"/>
  <c r="Z109" i="1" s="1"/>
  <c r="Z42" i="1"/>
  <c r="Z110" i="1" s="1"/>
  <c r="Z43" i="1"/>
  <c r="Z111" i="1" s="1"/>
  <c r="Z44" i="1"/>
  <c r="Z112" i="1" s="1"/>
  <c r="Z45" i="1"/>
  <c r="Z113" i="1" s="1"/>
  <c r="Z46" i="1"/>
  <c r="Z114" i="1" s="1"/>
  <c r="Z47" i="1"/>
  <c r="Z115" i="1" s="1"/>
  <c r="Z48" i="1"/>
  <c r="Z116" i="1" s="1"/>
  <c r="Z49" i="1"/>
  <c r="Z117" i="1" s="1"/>
  <c r="Z50" i="1"/>
  <c r="Z118" i="1" s="1"/>
  <c r="Z51" i="1"/>
  <c r="Z119" i="1" s="1"/>
  <c r="Z52" i="1"/>
  <c r="Z120" i="1" s="1"/>
  <c r="Z53" i="1"/>
  <c r="Z121" i="1" s="1"/>
  <c r="Z54" i="1"/>
  <c r="Z122" i="1" s="1"/>
  <c r="Z55" i="1"/>
  <c r="Z123" i="1" s="1"/>
  <c r="Z56" i="1"/>
  <c r="Z124" i="1" s="1"/>
  <c r="Z57" i="1"/>
  <c r="Z125" i="1" s="1"/>
  <c r="Z58" i="1"/>
  <c r="Z126" i="1" s="1"/>
  <c r="Z59" i="1"/>
  <c r="Z127" i="1" s="1"/>
  <c r="Z60" i="1"/>
  <c r="Z128" i="1" s="1"/>
  <c r="Z61" i="1"/>
  <c r="Z129" i="1" s="1"/>
  <c r="Z62" i="1"/>
  <c r="Z130" i="1" s="1"/>
  <c r="Z63" i="1"/>
  <c r="Z131" i="1" s="1"/>
  <c r="Z92" i="9"/>
  <c r="Z92" i="10"/>
  <c r="Z92" i="1"/>
  <c r="Y25" i="9"/>
  <c r="Y93" i="9" s="1"/>
  <c r="Y26" i="9"/>
  <c r="Y94" i="9" s="1"/>
  <c r="Y27" i="9"/>
  <c r="Y95" i="9" s="1"/>
  <c r="Y28" i="9"/>
  <c r="Y96" i="9" s="1"/>
  <c r="Y29" i="9"/>
  <c r="Y97" i="9" s="1"/>
  <c r="Y30" i="9"/>
  <c r="Y98" i="9" s="1"/>
  <c r="Y31" i="9"/>
  <c r="Y99" i="9" s="1"/>
  <c r="Y32" i="9"/>
  <c r="Y100" i="9" s="1"/>
  <c r="Y33" i="9"/>
  <c r="Y101" i="9" s="1"/>
  <c r="Y34" i="9"/>
  <c r="Y102" i="9" s="1"/>
  <c r="Y35" i="9"/>
  <c r="Y103" i="9" s="1"/>
  <c r="Y36" i="9"/>
  <c r="Y104" i="9" s="1"/>
  <c r="Y37" i="9"/>
  <c r="Y105" i="9" s="1"/>
  <c r="Y38" i="9"/>
  <c r="Y106" i="9" s="1"/>
  <c r="Y39" i="9"/>
  <c r="Y107" i="9" s="1"/>
  <c r="Y40" i="9"/>
  <c r="Y108" i="9" s="1"/>
  <c r="Y41" i="9"/>
  <c r="Y109" i="9" s="1"/>
  <c r="Y42" i="9"/>
  <c r="Y110" i="9" s="1"/>
  <c r="Y43" i="9"/>
  <c r="Y111" i="9" s="1"/>
  <c r="Y44" i="9"/>
  <c r="Y112" i="9" s="1"/>
  <c r="Y45" i="9"/>
  <c r="Y113" i="9" s="1"/>
  <c r="Y46" i="9"/>
  <c r="Y114" i="9" s="1"/>
  <c r="Y47" i="9"/>
  <c r="Y115" i="9" s="1"/>
  <c r="Y48" i="9"/>
  <c r="Y116" i="9" s="1"/>
  <c r="Y49" i="9"/>
  <c r="Y117" i="9" s="1"/>
  <c r="Y50" i="9"/>
  <c r="Y118" i="9" s="1"/>
  <c r="Y51" i="9"/>
  <c r="Y119" i="9" s="1"/>
  <c r="Y52" i="9"/>
  <c r="Y120" i="9" s="1"/>
  <c r="Y53" i="9"/>
  <c r="Y121" i="9" s="1"/>
  <c r="Y54" i="9"/>
  <c r="Y122" i="9" s="1"/>
  <c r="Y55" i="9"/>
  <c r="Y123" i="9" s="1"/>
  <c r="Y56" i="9"/>
  <c r="Y124" i="9" s="1"/>
  <c r="Y57" i="9"/>
  <c r="Y125" i="9" s="1"/>
  <c r="Y58" i="9"/>
  <c r="Y126" i="9" s="1"/>
  <c r="Y59" i="9"/>
  <c r="Y127" i="9" s="1"/>
  <c r="Y60" i="9"/>
  <c r="Y128" i="9" s="1"/>
  <c r="Y61" i="9"/>
  <c r="Y129" i="9" s="1"/>
  <c r="Y62" i="9"/>
  <c r="Y130" i="9" s="1"/>
  <c r="Y63" i="9"/>
  <c r="Y131" i="9" s="1"/>
  <c r="Y25" i="10"/>
  <c r="Y93" i="10" s="1"/>
  <c r="Y26" i="10"/>
  <c r="Y94" i="10" s="1"/>
  <c r="Y27" i="10"/>
  <c r="Y95" i="10" s="1"/>
  <c r="Y28" i="10"/>
  <c r="Y96" i="10" s="1"/>
  <c r="Y29" i="10"/>
  <c r="Y97" i="10" s="1"/>
  <c r="Y30" i="10"/>
  <c r="Y98" i="10" s="1"/>
  <c r="Y31" i="10"/>
  <c r="Y99" i="10" s="1"/>
  <c r="Y32" i="10"/>
  <c r="Y100" i="10" s="1"/>
  <c r="Y33" i="10"/>
  <c r="Y101" i="10" s="1"/>
  <c r="Y34" i="10"/>
  <c r="Y102" i="10" s="1"/>
  <c r="Y35" i="10"/>
  <c r="Y103" i="10" s="1"/>
  <c r="Y36" i="10"/>
  <c r="Y104" i="10" s="1"/>
  <c r="Y37" i="10"/>
  <c r="Y105" i="10" s="1"/>
  <c r="Y38" i="10"/>
  <c r="Y106" i="10" s="1"/>
  <c r="Y39" i="10"/>
  <c r="Y107" i="10" s="1"/>
  <c r="Y40" i="10"/>
  <c r="Y108" i="10" s="1"/>
  <c r="Y41" i="10"/>
  <c r="Y109" i="10" s="1"/>
  <c r="Y42" i="10"/>
  <c r="Y110" i="10" s="1"/>
  <c r="Y43" i="10"/>
  <c r="Y111" i="10" s="1"/>
  <c r="Y44" i="10"/>
  <c r="Y112" i="10" s="1"/>
  <c r="Y45" i="10"/>
  <c r="Y113" i="10" s="1"/>
  <c r="Y46" i="10"/>
  <c r="Y114" i="10" s="1"/>
  <c r="Y47" i="10"/>
  <c r="Y115" i="10" s="1"/>
  <c r="Y48" i="10"/>
  <c r="Y116" i="10" s="1"/>
  <c r="Y49" i="10"/>
  <c r="Y117" i="10" s="1"/>
  <c r="Y50" i="10"/>
  <c r="Y118" i="10" s="1"/>
  <c r="Y51" i="10"/>
  <c r="Y119" i="10" s="1"/>
  <c r="Y52" i="10"/>
  <c r="Y120" i="10" s="1"/>
  <c r="Y53" i="10"/>
  <c r="Y121" i="10" s="1"/>
  <c r="Y54" i="10"/>
  <c r="Y122" i="10" s="1"/>
  <c r="Y55" i="10"/>
  <c r="Y123" i="10" s="1"/>
  <c r="Y56" i="10"/>
  <c r="Y124" i="10" s="1"/>
  <c r="Y57" i="10"/>
  <c r="Y125" i="10" s="1"/>
  <c r="Y58" i="10"/>
  <c r="Y126" i="10" s="1"/>
  <c r="Y59" i="10"/>
  <c r="Y127" i="10" s="1"/>
  <c r="Y60" i="10"/>
  <c r="Y128" i="10" s="1"/>
  <c r="Y61" i="10"/>
  <c r="Y129" i="10" s="1"/>
  <c r="Y62" i="10"/>
  <c r="Y130" i="10" s="1"/>
  <c r="Y63" i="10"/>
  <c r="Y131" i="10" s="1"/>
  <c r="Y25" i="1"/>
  <c r="Y93" i="1" s="1"/>
  <c r="Y26" i="1"/>
  <c r="Y94" i="1" s="1"/>
  <c r="Y27" i="1"/>
  <c r="Y95" i="1" s="1"/>
  <c r="Y28" i="1"/>
  <c r="Y96" i="1" s="1"/>
  <c r="Y29" i="1"/>
  <c r="Y97" i="1" s="1"/>
  <c r="Y30" i="1"/>
  <c r="Y98" i="1" s="1"/>
  <c r="Y31" i="1"/>
  <c r="Y99" i="1" s="1"/>
  <c r="Y32" i="1"/>
  <c r="Y100" i="1" s="1"/>
  <c r="Y33" i="1"/>
  <c r="Y101" i="1" s="1"/>
  <c r="Y34" i="1"/>
  <c r="Y102" i="1" s="1"/>
  <c r="Y35" i="1"/>
  <c r="Y103" i="1" s="1"/>
  <c r="Y36" i="1"/>
  <c r="Y104" i="1" s="1"/>
  <c r="Y37" i="1"/>
  <c r="Y105" i="1" s="1"/>
  <c r="Y38" i="1"/>
  <c r="Y106" i="1" s="1"/>
  <c r="Y39" i="1"/>
  <c r="Y107" i="1" s="1"/>
  <c r="Y40" i="1"/>
  <c r="Y108" i="1" s="1"/>
  <c r="Y41" i="1"/>
  <c r="Y109" i="1" s="1"/>
  <c r="Y42" i="1"/>
  <c r="Y110" i="1" s="1"/>
  <c r="Y43" i="1"/>
  <c r="Y111" i="1" s="1"/>
  <c r="Y44" i="1"/>
  <c r="Y112" i="1" s="1"/>
  <c r="Y45" i="1"/>
  <c r="Y113" i="1" s="1"/>
  <c r="Y46" i="1"/>
  <c r="Y114" i="1" s="1"/>
  <c r="Y47" i="1"/>
  <c r="Y115" i="1" s="1"/>
  <c r="Y48" i="1"/>
  <c r="Y116" i="1" s="1"/>
  <c r="Y49" i="1"/>
  <c r="Y117" i="1" s="1"/>
  <c r="Y50" i="1"/>
  <c r="Y118" i="1" s="1"/>
  <c r="Y51" i="1"/>
  <c r="Y119" i="1" s="1"/>
  <c r="Y52" i="1"/>
  <c r="Y120" i="1" s="1"/>
  <c r="Y53" i="1"/>
  <c r="Y121" i="1" s="1"/>
  <c r="Y54" i="1"/>
  <c r="Y122" i="1" s="1"/>
  <c r="Y55" i="1"/>
  <c r="Y123" i="1" s="1"/>
  <c r="Y56" i="1"/>
  <c r="Y124" i="1" s="1"/>
  <c r="Y57" i="1"/>
  <c r="Y125" i="1" s="1"/>
  <c r="Y58" i="1"/>
  <c r="Y126" i="1" s="1"/>
  <c r="Y59" i="1"/>
  <c r="Y127" i="1" s="1"/>
  <c r="Y60" i="1"/>
  <c r="Y128" i="1" s="1"/>
  <c r="Y61" i="1"/>
  <c r="Y129" i="1" s="1"/>
  <c r="Y62" i="1"/>
  <c r="Y130" i="1" s="1"/>
  <c r="Y63" i="1"/>
  <c r="Y131" i="1" s="1"/>
  <c r="Y92" i="9"/>
  <c r="Y92" i="10"/>
  <c r="Y92" i="1"/>
  <c r="X25" i="9"/>
  <c r="X93" i="9" s="1"/>
  <c r="X26" i="9"/>
  <c r="X94" i="9" s="1"/>
  <c r="X27" i="9"/>
  <c r="X95" i="9" s="1"/>
  <c r="X28" i="9"/>
  <c r="X96" i="9" s="1"/>
  <c r="X29" i="9"/>
  <c r="X97" i="9" s="1"/>
  <c r="X30" i="9"/>
  <c r="X98" i="9" s="1"/>
  <c r="X31" i="9"/>
  <c r="X99" i="9" s="1"/>
  <c r="X32" i="9"/>
  <c r="X100" i="9" s="1"/>
  <c r="X33" i="9"/>
  <c r="X101" i="9" s="1"/>
  <c r="X34" i="9"/>
  <c r="X102" i="9" s="1"/>
  <c r="X35" i="9"/>
  <c r="X103" i="9" s="1"/>
  <c r="X36" i="9"/>
  <c r="X104" i="9" s="1"/>
  <c r="X37" i="9"/>
  <c r="X105" i="9" s="1"/>
  <c r="X38" i="9"/>
  <c r="X106" i="9" s="1"/>
  <c r="X39" i="9"/>
  <c r="X107" i="9" s="1"/>
  <c r="X40" i="9"/>
  <c r="X108" i="9" s="1"/>
  <c r="X41" i="9"/>
  <c r="X109" i="9" s="1"/>
  <c r="X42" i="9"/>
  <c r="X110" i="9" s="1"/>
  <c r="X43" i="9"/>
  <c r="X111" i="9" s="1"/>
  <c r="X44" i="9"/>
  <c r="X112" i="9" s="1"/>
  <c r="X45" i="9"/>
  <c r="X113" i="9" s="1"/>
  <c r="X46" i="9"/>
  <c r="X114" i="9" s="1"/>
  <c r="X47" i="9"/>
  <c r="X115" i="9" s="1"/>
  <c r="X48" i="9"/>
  <c r="X116" i="9" s="1"/>
  <c r="X49" i="9"/>
  <c r="X117" i="9" s="1"/>
  <c r="X50" i="9"/>
  <c r="X118" i="9" s="1"/>
  <c r="X51" i="9"/>
  <c r="X119" i="9" s="1"/>
  <c r="X52" i="9"/>
  <c r="X120" i="9" s="1"/>
  <c r="X53" i="9"/>
  <c r="X121" i="9" s="1"/>
  <c r="X54" i="9"/>
  <c r="X122" i="9" s="1"/>
  <c r="X55" i="9"/>
  <c r="X123" i="9" s="1"/>
  <c r="X56" i="9"/>
  <c r="X124" i="9" s="1"/>
  <c r="X57" i="9"/>
  <c r="X125" i="9" s="1"/>
  <c r="X58" i="9"/>
  <c r="X126" i="9" s="1"/>
  <c r="X59" i="9"/>
  <c r="X127" i="9" s="1"/>
  <c r="X60" i="9"/>
  <c r="X128" i="9" s="1"/>
  <c r="X61" i="9"/>
  <c r="X129" i="9" s="1"/>
  <c r="X62" i="9"/>
  <c r="X130" i="9" s="1"/>
  <c r="X63" i="9"/>
  <c r="X131" i="9" s="1"/>
  <c r="X25" i="10"/>
  <c r="X93" i="10" s="1"/>
  <c r="X26" i="10"/>
  <c r="X94" i="10" s="1"/>
  <c r="X27" i="10"/>
  <c r="X95" i="10" s="1"/>
  <c r="X28" i="10"/>
  <c r="X96" i="10" s="1"/>
  <c r="X29" i="10"/>
  <c r="X97" i="10" s="1"/>
  <c r="X30" i="10"/>
  <c r="X98" i="10" s="1"/>
  <c r="X31" i="10"/>
  <c r="X99" i="10" s="1"/>
  <c r="X32" i="10"/>
  <c r="X100" i="10" s="1"/>
  <c r="X33" i="10"/>
  <c r="X101" i="10" s="1"/>
  <c r="X34" i="10"/>
  <c r="X102" i="10" s="1"/>
  <c r="X35" i="10"/>
  <c r="X103" i="10" s="1"/>
  <c r="X36" i="10"/>
  <c r="X104" i="10" s="1"/>
  <c r="X37" i="10"/>
  <c r="X105" i="10" s="1"/>
  <c r="X38" i="10"/>
  <c r="X106" i="10" s="1"/>
  <c r="X39" i="10"/>
  <c r="X107" i="10" s="1"/>
  <c r="X40" i="10"/>
  <c r="X108" i="10" s="1"/>
  <c r="X41" i="10"/>
  <c r="X109" i="10" s="1"/>
  <c r="X42" i="10"/>
  <c r="X110" i="10" s="1"/>
  <c r="X43" i="10"/>
  <c r="X111" i="10" s="1"/>
  <c r="X44" i="10"/>
  <c r="X112" i="10" s="1"/>
  <c r="X45" i="10"/>
  <c r="X113" i="10" s="1"/>
  <c r="X46" i="10"/>
  <c r="X114" i="10" s="1"/>
  <c r="X47" i="10"/>
  <c r="X115" i="10" s="1"/>
  <c r="X48" i="10"/>
  <c r="X116" i="10" s="1"/>
  <c r="X49" i="10"/>
  <c r="X117" i="10" s="1"/>
  <c r="X50" i="10"/>
  <c r="X118" i="10" s="1"/>
  <c r="X51" i="10"/>
  <c r="X119" i="10" s="1"/>
  <c r="X52" i="10"/>
  <c r="X120" i="10" s="1"/>
  <c r="X53" i="10"/>
  <c r="X121" i="10" s="1"/>
  <c r="X54" i="10"/>
  <c r="X122" i="10" s="1"/>
  <c r="X55" i="10"/>
  <c r="X123" i="10" s="1"/>
  <c r="X56" i="10"/>
  <c r="X124" i="10" s="1"/>
  <c r="X57" i="10"/>
  <c r="X125" i="10" s="1"/>
  <c r="X58" i="10"/>
  <c r="X126" i="10" s="1"/>
  <c r="X59" i="10"/>
  <c r="X127" i="10" s="1"/>
  <c r="X60" i="10"/>
  <c r="X128" i="10" s="1"/>
  <c r="X61" i="10"/>
  <c r="X129" i="10" s="1"/>
  <c r="X62" i="10"/>
  <c r="X130" i="10" s="1"/>
  <c r="X63" i="10"/>
  <c r="X131" i="10" s="1"/>
  <c r="X25" i="1"/>
  <c r="X93" i="1" s="1"/>
  <c r="X26" i="1"/>
  <c r="X94" i="1" s="1"/>
  <c r="X27" i="1"/>
  <c r="X95" i="1" s="1"/>
  <c r="X28" i="1"/>
  <c r="X96" i="1" s="1"/>
  <c r="X29" i="1"/>
  <c r="X97" i="1" s="1"/>
  <c r="X30" i="1"/>
  <c r="X98" i="1" s="1"/>
  <c r="X31" i="1"/>
  <c r="X99" i="1" s="1"/>
  <c r="X32" i="1"/>
  <c r="X100" i="1" s="1"/>
  <c r="X33" i="1"/>
  <c r="X101" i="1" s="1"/>
  <c r="X34" i="1"/>
  <c r="X102" i="1" s="1"/>
  <c r="X35" i="1"/>
  <c r="X103" i="1" s="1"/>
  <c r="X36" i="1"/>
  <c r="X104" i="1" s="1"/>
  <c r="X37" i="1"/>
  <c r="X105" i="1" s="1"/>
  <c r="X38" i="1"/>
  <c r="X106" i="1" s="1"/>
  <c r="X39" i="1"/>
  <c r="X107" i="1" s="1"/>
  <c r="X40" i="1"/>
  <c r="X108" i="1" s="1"/>
  <c r="X41" i="1"/>
  <c r="X109" i="1" s="1"/>
  <c r="X42" i="1"/>
  <c r="X110" i="1" s="1"/>
  <c r="X43" i="1"/>
  <c r="X111" i="1" s="1"/>
  <c r="X44" i="1"/>
  <c r="X112" i="1" s="1"/>
  <c r="X45" i="1"/>
  <c r="X113" i="1" s="1"/>
  <c r="X46" i="1"/>
  <c r="X114" i="1" s="1"/>
  <c r="X47" i="1"/>
  <c r="X115" i="1" s="1"/>
  <c r="X48" i="1"/>
  <c r="X116" i="1" s="1"/>
  <c r="X49" i="1"/>
  <c r="X117" i="1" s="1"/>
  <c r="X50" i="1"/>
  <c r="X118" i="1" s="1"/>
  <c r="X51" i="1"/>
  <c r="X119" i="1" s="1"/>
  <c r="X52" i="1"/>
  <c r="X120" i="1" s="1"/>
  <c r="X53" i="1"/>
  <c r="X121" i="1" s="1"/>
  <c r="X54" i="1"/>
  <c r="X122" i="1" s="1"/>
  <c r="X55" i="1"/>
  <c r="X123" i="1" s="1"/>
  <c r="X56" i="1"/>
  <c r="X124" i="1" s="1"/>
  <c r="X57" i="1"/>
  <c r="X125" i="1" s="1"/>
  <c r="X58" i="1"/>
  <c r="X126" i="1" s="1"/>
  <c r="X59" i="1"/>
  <c r="X127" i="1" s="1"/>
  <c r="X60" i="1"/>
  <c r="X128" i="1" s="1"/>
  <c r="X61" i="1"/>
  <c r="X129" i="1" s="1"/>
  <c r="X62" i="1"/>
  <c r="X130" i="1" s="1"/>
  <c r="X63" i="1"/>
  <c r="X131" i="1" s="1"/>
  <c r="X92" i="9"/>
  <c r="X92" i="10"/>
  <c r="X92" i="1"/>
  <c r="W25" i="9"/>
  <c r="W93" i="9" s="1"/>
  <c r="W26" i="9"/>
  <c r="W94" i="9" s="1"/>
  <c r="W27" i="9"/>
  <c r="W95" i="9" s="1"/>
  <c r="W28" i="9"/>
  <c r="W96" i="9" s="1"/>
  <c r="W29" i="9"/>
  <c r="W97" i="9" s="1"/>
  <c r="W30" i="9"/>
  <c r="W98" i="9" s="1"/>
  <c r="W31" i="9"/>
  <c r="W99" i="9" s="1"/>
  <c r="W32" i="9"/>
  <c r="W100" i="9" s="1"/>
  <c r="W33" i="9"/>
  <c r="W101" i="9" s="1"/>
  <c r="W34" i="9"/>
  <c r="W102" i="9" s="1"/>
  <c r="W35" i="9"/>
  <c r="W103" i="9" s="1"/>
  <c r="W36" i="9"/>
  <c r="W104" i="9" s="1"/>
  <c r="W37" i="9"/>
  <c r="W105" i="9" s="1"/>
  <c r="W38" i="9"/>
  <c r="W106" i="9" s="1"/>
  <c r="W39" i="9"/>
  <c r="W107" i="9" s="1"/>
  <c r="W40" i="9"/>
  <c r="W108" i="9" s="1"/>
  <c r="W41" i="9"/>
  <c r="W109" i="9" s="1"/>
  <c r="W42" i="9"/>
  <c r="W110" i="9" s="1"/>
  <c r="W43" i="9"/>
  <c r="W111" i="9" s="1"/>
  <c r="W44" i="9"/>
  <c r="W112" i="9" s="1"/>
  <c r="W45" i="9"/>
  <c r="W113" i="9" s="1"/>
  <c r="W46" i="9"/>
  <c r="W114" i="9" s="1"/>
  <c r="W47" i="9"/>
  <c r="W115" i="9" s="1"/>
  <c r="W48" i="9"/>
  <c r="W116" i="9" s="1"/>
  <c r="W49" i="9"/>
  <c r="W117" i="9" s="1"/>
  <c r="W50" i="9"/>
  <c r="W118" i="9" s="1"/>
  <c r="W51" i="9"/>
  <c r="W119" i="9" s="1"/>
  <c r="W52" i="9"/>
  <c r="W120" i="9" s="1"/>
  <c r="W53" i="9"/>
  <c r="W121" i="9" s="1"/>
  <c r="W54" i="9"/>
  <c r="W122" i="9" s="1"/>
  <c r="W55" i="9"/>
  <c r="W123" i="9" s="1"/>
  <c r="W56" i="9"/>
  <c r="W124" i="9" s="1"/>
  <c r="W57" i="9"/>
  <c r="W125" i="9" s="1"/>
  <c r="W58" i="9"/>
  <c r="W126" i="9" s="1"/>
  <c r="W59" i="9"/>
  <c r="W127" i="9" s="1"/>
  <c r="W60" i="9"/>
  <c r="W128" i="9" s="1"/>
  <c r="W61" i="9"/>
  <c r="W129" i="9" s="1"/>
  <c r="W62" i="9"/>
  <c r="W130" i="9" s="1"/>
  <c r="W63" i="9"/>
  <c r="W131" i="9" s="1"/>
  <c r="W25" i="10"/>
  <c r="W93" i="10" s="1"/>
  <c r="W26" i="10"/>
  <c r="W94" i="10" s="1"/>
  <c r="W27" i="10"/>
  <c r="W95" i="10" s="1"/>
  <c r="W28" i="10"/>
  <c r="W96" i="10" s="1"/>
  <c r="W29" i="10"/>
  <c r="W97" i="10" s="1"/>
  <c r="W30" i="10"/>
  <c r="W98" i="10" s="1"/>
  <c r="W31" i="10"/>
  <c r="W99" i="10" s="1"/>
  <c r="W32" i="10"/>
  <c r="W100" i="10" s="1"/>
  <c r="W33" i="10"/>
  <c r="W101" i="10" s="1"/>
  <c r="W34" i="10"/>
  <c r="W102" i="10" s="1"/>
  <c r="W35" i="10"/>
  <c r="W103" i="10" s="1"/>
  <c r="W36" i="10"/>
  <c r="W104" i="10" s="1"/>
  <c r="W37" i="10"/>
  <c r="W105" i="10" s="1"/>
  <c r="W38" i="10"/>
  <c r="W106" i="10" s="1"/>
  <c r="W39" i="10"/>
  <c r="W107" i="10" s="1"/>
  <c r="W40" i="10"/>
  <c r="W108" i="10" s="1"/>
  <c r="W41" i="10"/>
  <c r="W109" i="10" s="1"/>
  <c r="W42" i="10"/>
  <c r="W110" i="10" s="1"/>
  <c r="W43" i="10"/>
  <c r="W111" i="10" s="1"/>
  <c r="W44" i="10"/>
  <c r="W112" i="10" s="1"/>
  <c r="W45" i="10"/>
  <c r="W113" i="10" s="1"/>
  <c r="W46" i="10"/>
  <c r="W114" i="10" s="1"/>
  <c r="W47" i="10"/>
  <c r="W115" i="10" s="1"/>
  <c r="W48" i="10"/>
  <c r="W116" i="10" s="1"/>
  <c r="W49" i="10"/>
  <c r="W117" i="10" s="1"/>
  <c r="W50" i="10"/>
  <c r="W118" i="10" s="1"/>
  <c r="W51" i="10"/>
  <c r="W119" i="10" s="1"/>
  <c r="W52" i="10"/>
  <c r="W120" i="10" s="1"/>
  <c r="W53" i="10"/>
  <c r="W121" i="10" s="1"/>
  <c r="W54" i="10"/>
  <c r="W122" i="10" s="1"/>
  <c r="W55" i="10"/>
  <c r="W123" i="10" s="1"/>
  <c r="W56" i="10"/>
  <c r="W124" i="10" s="1"/>
  <c r="W57" i="10"/>
  <c r="W125" i="10" s="1"/>
  <c r="W58" i="10"/>
  <c r="W126" i="10" s="1"/>
  <c r="W59" i="10"/>
  <c r="W127" i="10" s="1"/>
  <c r="W60" i="10"/>
  <c r="W128" i="10" s="1"/>
  <c r="W61" i="10"/>
  <c r="W129" i="10" s="1"/>
  <c r="W62" i="10"/>
  <c r="W130" i="10" s="1"/>
  <c r="W63" i="10"/>
  <c r="W131" i="10" s="1"/>
  <c r="W25" i="1"/>
  <c r="W93" i="1" s="1"/>
  <c r="W26" i="1"/>
  <c r="W94" i="1" s="1"/>
  <c r="W27" i="1"/>
  <c r="W95" i="1" s="1"/>
  <c r="W28" i="1"/>
  <c r="W96" i="1" s="1"/>
  <c r="W29" i="1"/>
  <c r="W97" i="1" s="1"/>
  <c r="W30" i="1"/>
  <c r="W98" i="1" s="1"/>
  <c r="W31" i="1"/>
  <c r="W99" i="1" s="1"/>
  <c r="W32" i="1"/>
  <c r="W100" i="1" s="1"/>
  <c r="W33" i="1"/>
  <c r="W101" i="1" s="1"/>
  <c r="W34" i="1"/>
  <c r="W102" i="1" s="1"/>
  <c r="W35" i="1"/>
  <c r="W103" i="1" s="1"/>
  <c r="W36" i="1"/>
  <c r="W104" i="1" s="1"/>
  <c r="W37" i="1"/>
  <c r="W105" i="1" s="1"/>
  <c r="W38" i="1"/>
  <c r="W106" i="1" s="1"/>
  <c r="W39" i="1"/>
  <c r="W107" i="1" s="1"/>
  <c r="W40" i="1"/>
  <c r="W108" i="1" s="1"/>
  <c r="W41" i="1"/>
  <c r="W109" i="1" s="1"/>
  <c r="W42" i="1"/>
  <c r="W110" i="1" s="1"/>
  <c r="W43" i="1"/>
  <c r="W111" i="1" s="1"/>
  <c r="W44" i="1"/>
  <c r="W112" i="1" s="1"/>
  <c r="W45" i="1"/>
  <c r="W113" i="1" s="1"/>
  <c r="W46" i="1"/>
  <c r="W114" i="1" s="1"/>
  <c r="W47" i="1"/>
  <c r="W115" i="1" s="1"/>
  <c r="W48" i="1"/>
  <c r="W116" i="1" s="1"/>
  <c r="W49" i="1"/>
  <c r="W117" i="1" s="1"/>
  <c r="W50" i="1"/>
  <c r="W118" i="1" s="1"/>
  <c r="W51" i="1"/>
  <c r="W119" i="1" s="1"/>
  <c r="W52" i="1"/>
  <c r="W120" i="1" s="1"/>
  <c r="W53" i="1"/>
  <c r="W121" i="1" s="1"/>
  <c r="W54" i="1"/>
  <c r="W122" i="1" s="1"/>
  <c r="W55" i="1"/>
  <c r="W123" i="1" s="1"/>
  <c r="W56" i="1"/>
  <c r="W124" i="1" s="1"/>
  <c r="W57" i="1"/>
  <c r="W125" i="1" s="1"/>
  <c r="W58" i="1"/>
  <c r="W126" i="1" s="1"/>
  <c r="W59" i="1"/>
  <c r="W127" i="1" s="1"/>
  <c r="W60" i="1"/>
  <c r="W128" i="1" s="1"/>
  <c r="W61" i="1"/>
  <c r="W129" i="1" s="1"/>
  <c r="W62" i="1"/>
  <c r="W130" i="1" s="1"/>
  <c r="W63" i="1"/>
  <c r="W131" i="1" s="1"/>
  <c r="W92" i="9"/>
  <c r="W92" i="10"/>
  <c r="W92" i="1"/>
  <c r="V25" i="9"/>
  <c r="V93" i="9" s="1"/>
  <c r="V26" i="9"/>
  <c r="V94" i="9" s="1"/>
  <c r="V27" i="9"/>
  <c r="V95" i="9" s="1"/>
  <c r="V28" i="9"/>
  <c r="V96" i="9" s="1"/>
  <c r="V29" i="9"/>
  <c r="V97" i="9" s="1"/>
  <c r="V30" i="9"/>
  <c r="V98" i="9" s="1"/>
  <c r="V31" i="9"/>
  <c r="V99" i="9" s="1"/>
  <c r="V32" i="9"/>
  <c r="V100" i="9" s="1"/>
  <c r="V33" i="9"/>
  <c r="V101" i="9" s="1"/>
  <c r="V34" i="9"/>
  <c r="V102" i="9" s="1"/>
  <c r="V35" i="9"/>
  <c r="V103" i="9" s="1"/>
  <c r="V36" i="9"/>
  <c r="V104" i="9" s="1"/>
  <c r="V37" i="9"/>
  <c r="V105" i="9" s="1"/>
  <c r="V38" i="9"/>
  <c r="V106" i="9" s="1"/>
  <c r="V39" i="9"/>
  <c r="V107" i="9" s="1"/>
  <c r="V40" i="9"/>
  <c r="V108" i="9" s="1"/>
  <c r="V41" i="9"/>
  <c r="V109" i="9" s="1"/>
  <c r="V42" i="9"/>
  <c r="V110" i="9" s="1"/>
  <c r="V43" i="9"/>
  <c r="V111" i="9" s="1"/>
  <c r="V44" i="9"/>
  <c r="V112" i="9" s="1"/>
  <c r="V45" i="9"/>
  <c r="V113" i="9" s="1"/>
  <c r="V46" i="9"/>
  <c r="V114" i="9" s="1"/>
  <c r="V47" i="9"/>
  <c r="V115" i="9" s="1"/>
  <c r="V48" i="9"/>
  <c r="V116" i="9" s="1"/>
  <c r="V49" i="9"/>
  <c r="V117" i="9" s="1"/>
  <c r="V50" i="9"/>
  <c r="V118" i="9" s="1"/>
  <c r="V51" i="9"/>
  <c r="V119" i="9" s="1"/>
  <c r="V52" i="9"/>
  <c r="V120" i="9" s="1"/>
  <c r="V53" i="9"/>
  <c r="V121" i="9" s="1"/>
  <c r="V54" i="9"/>
  <c r="V122" i="9" s="1"/>
  <c r="V55" i="9"/>
  <c r="V123" i="9" s="1"/>
  <c r="V56" i="9"/>
  <c r="V124" i="9" s="1"/>
  <c r="V57" i="9"/>
  <c r="V125" i="9" s="1"/>
  <c r="V58" i="9"/>
  <c r="V126" i="9" s="1"/>
  <c r="V59" i="9"/>
  <c r="V127" i="9" s="1"/>
  <c r="V60" i="9"/>
  <c r="V128" i="9" s="1"/>
  <c r="V61" i="9"/>
  <c r="V129" i="9" s="1"/>
  <c r="V62" i="9"/>
  <c r="V130" i="9" s="1"/>
  <c r="V63" i="9"/>
  <c r="V131" i="9" s="1"/>
  <c r="V25" i="10"/>
  <c r="V93" i="10" s="1"/>
  <c r="V26" i="10"/>
  <c r="V94" i="10" s="1"/>
  <c r="V27" i="10"/>
  <c r="V95" i="10" s="1"/>
  <c r="V28" i="10"/>
  <c r="V96" i="10" s="1"/>
  <c r="V29" i="10"/>
  <c r="V97" i="10" s="1"/>
  <c r="V30" i="10"/>
  <c r="V98" i="10" s="1"/>
  <c r="V31" i="10"/>
  <c r="V99" i="10" s="1"/>
  <c r="V32" i="10"/>
  <c r="V100" i="10" s="1"/>
  <c r="V33" i="10"/>
  <c r="V101" i="10" s="1"/>
  <c r="V34" i="10"/>
  <c r="V102" i="10" s="1"/>
  <c r="V35" i="10"/>
  <c r="V103" i="10" s="1"/>
  <c r="V36" i="10"/>
  <c r="V104" i="10" s="1"/>
  <c r="V37" i="10"/>
  <c r="V105" i="10" s="1"/>
  <c r="V38" i="10"/>
  <c r="V106" i="10" s="1"/>
  <c r="V39" i="10"/>
  <c r="V107" i="10" s="1"/>
  <c r="V40" i="10"/>
  <c r="V108" i="10" s="1"/>
  <c r="V41" i="10"/>
  <c r="V109" i="10" s="1"/>
  <c r="V42" i="10"/>
  <c r="V110" i="10" s="1"/>
  <c r="V43" i="10"/>
  <c r="V111" i="10" s="1"/>
  <c r="V44" i="10"/>
  <c r="V112" i="10" s="1"/>
  <c r="V45" i="10"/>
  <c r="V113" i="10" s="1"/>
  <c r="V46" i="10"/>
  <c r="V114" i="10" s="1"/>
  <c r="V47" i="10"/>
  <c r="V115" i="10" s="1"/>
  <c r="V48" i="10"/>
  <c r="V116" i="10" s="1"/>
  <c r="V49" i="10"/>
  <c r="V117" i="10" s="1"/>
  <c r="V50" i="10"/>
  <c r="V118" i="10" s="1"/>
  <c r="V51" i="10"/>
  <c r="V119" i="10" s="1"/>
  <c r="V52" i="10"/>
  <c r="V120" i="10" s="1"/>
  <c r="V53" i="10"/>
  <c r="V121" i="10" s="1"/>
  <c r="V54" i="10"/>
  <c r="V122" i="10" s="1"/>
  <c r="V55" i="10"/>
  <c r="V123" i="10" s="1"/>
  <c r="V56" i="10"/>
  <c r="V124" i="10" s="1"/>
  <c r="V57" i="10"/>
  <c r="V125" i="10" s="1"/>
  <c r="V58" i="10"/>
  <c r="V126" i="10" s="1"/>
  <c r="V59" i="10"/>
  <c r="V127" i="10" s="1"/>
  <c r="V60" i="10"/>
  <c r="V128" i="10" s="1"/>
  <c r="V61" i="10"/>
  <c r="V129" i="10" s="1"/>
  <c r="V62" i="10"/>
  <c r="V130" i="10" s="1"/>
  <c r="V63" i="10"/>
  <c r="V131" i="10" s="1"/>
  <c r="V25" i="1"/>
  <c r="V93" i="1" s="1"/>
  <c r="V26" i="1"/>
  <c r="V94" i="1" s="1"/>
  <c r="V27" i="1"/>
  <c r="V95" i="1" s="1"/>
  <c r="V28" i="1"/>
  <c r="V96" i="1" s="1"/>
  <c r="V29" i="1"/>
  <c r="V97" i="1" s="1"/>
  <c r="V30" i="1"/>
  <c r="V98" i="1" s="1"/>
  <c r="V31" i="1"/>
  <c r="V99" i="1" s="1"/>
  <c r="V32" i="1"/>
  <c r="V100" i="1" s="1"/>
  <c r="V33" i="1"/>
  <c r="V101" i="1" s="1"/>
  <c r="V34" i="1"/>
  <c r="V102" i="1" s="1"/>
  <c r="V35" i="1"/>
  <c r="V103" i="1" s="1"/>
  <c r="V36" i="1"/>
  <c r="V104" i="1" s="1"/>
  <c r="V37" i="1"/>
  <c r="V105" i="1" s="1"/>
  <c r="V38" i="1"/>
  <c r="V106" i="1" s="1"/>
  <c r="V39" i="1"/>
  <c r="V107" i="1" s="1"/>
  <c r="V40" i="1"/>
  <c r="V108" i="1" s="1"/>
  <c r="V41" i="1"/>
  <c r="V109" i="1" s="1"/>
  <c r="V42" i="1"/>
  <c r="V110" i="1" s="1"/>
  <c r="V43" i="1"/>
  <c r="V111" i="1" s="1"/>
  <c r="V44" i="1"/>
  <c r="V112" i="1" s="1"/>
  <c r="V45" i="1"/>
  <c r="V113" i="1" s="1"/>
  <c r="V46" i="1"/>
  <c r="V114" i="1" s="1"/>
  <c r="V47" i="1"/>
  <c r="V115" i="1" s="1"/>
  <c r="V48" i="1"/>
  <c r="V116" i="1" s="1"/>
  <c r="V49" i="1"/>
  <c r="V117" i="1" s="1"/>
  <c r="V50" i="1"/>
  <c r="V118" i="1" s="1"/>
  <c r="V51" i="1"/>
  <c r="V119" i="1" s="1"/>
  <c r="V52" i="1"/>
  <c r="V120" i="1" s="1"/>
  <c r="V53" i="1"/>
  <c r="V121" i="1" s="1"/>
  <c r="V54" i="1"/>
  <c r="V122" i="1" s="1"/>
  <c r="V55" i="1"/>
  <c r="V123" i="1" s="1"/>
  <c r="V56" i="1"/>
  <c r="V124" i="1" s="1"/>
  <c r="V57" i="1"/>
  <c r="V125" i="1" s="1"/>
  <c r="V58" i="1"/>
  <c r="V126" i="1" s="1"/>
  <c r="V59" i="1"/>
  <c r="V127" i="1" s="1"/>
  <c r="V60" i="1"/>
  <c r="V128" i="1" s="1"/>
  <c r="V61" i="1"/>
  <c r="V129" i="1" s="1"/>
  <c r="V62" i="1"/>
  <c r="V130" i="1" s="1"/>
  <c r="V63" i="1"/>
  <c r="V131" i="1" s="1"/>
  <c r="V92" i="9"/>
  <c r="V92" i="10"/>
  <c r="V92" i="1"/>
  <c r="T27" i="10" l="1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56" i="10"/>
  <c r="T57" i="10"/>
  <c r="T58" i="10"/>
  <c r="T59" i="10"/>
  <c r="T60" i="10"/>
  <c r="T61" i="10"/>
  <c r="T62" i="10"/>
  <c r="T63" i="10"/>
  <c r="T26" i="10"/>
  <c r="T25" i="10"/>
  <c r="S27" i="10"/>
  <c r="S95" i="10" s="1"/>
  <c r="S28" i="10"/>
  <c r="S96" i="10" s="1"/>
  <c r="S29" i="10"/>
  <c r="S97" i="10" s="1"/>
  <c r="S30" i="10"/>
  <c r="S98" i="10" s="1"/>
  <c r="S31" i="10"/>
  <c r="S99" i="10" s="1"/>
  <c r="S32" i="10"/>
  <c r="S100" i="10" s="1"/>
  <c r="S33" i="10"/>
  <c r="S101" i="10" s="1"/>
  <c r="S34" i="10"/>
  <c r="S102" i="10" s="1"/>
  <c r="S35" i="10"/>
  <c r="S103" i="10" s="1"/>
  <c r="S36" i="10"/>
  <c r="S104" i="10" s="1"/>
  <c r="S37" i="10"/>
  <c r="S105" i="10" s="1"/>
  <c r="S38" i="10"/>
  <c r="S106" i="10" s="1"/>
  <c r="S39" i="10"/>
  <c r="S107" i="10" s="1"/>
  <c r="S40" i="10"/>
  <c r="S108" i="10" s="1"/>
  <c r="S41" i="10"/>
  <c r="S109" i="10" s="1"/>
  <c r="S42" i="10"/>
  <c r="S110" i="10" s="1"/>
  <c r="S43" i="10"/>
  <c r="S111" i="10" s="1"/>
  <c r="S44" i="10"/>
  <c r="S112" i="10" s="1"/>
  <c r="S45" i="10"/>
  <c r="S113" i="10" s="1"/>
  <c r="S46" i="10"/>
  <c r="S114" i="10" s="1"/>
  <c r="S47" i="10"/>
  <c r="S115" i="10" s="1"/>
  <c r="S48" i="10"/>
  <c r="S116" i="10" s="1"/>
  <c r="S49" i="10"/>
  <c r="S117" i="10" s="1"/>
  <c r="S50" i="10"/>
  <c r="S118" i="10" s="1"/>
  <c r="S51" i="10"/>
  <c r="S119" i="10" s="1"/>
  <c r="S52" i="10"/>
  <c r="S120" i="10" s="1"/>
  <c r="S53" i="10"/>
  <c r="S121" i="10" s="1"/>
  <c r="S54" i="10"/>
  <c r="S122" i="10" s="1"/>
  <c r="S55" i="10"/>
  <c r="S123" i="10" s="1"/>
  <c r="S56" i="10"/>
  <c r="S124" i="10" s="1"/>
  <c r="S57" i="10"/>
  <c r="S125" i="10" s="1"/>
  <c r="S58" i="10"/>
  <c r="S126" i="10" s="1"/>
  <c r="S59" i="10"/>
  <c r="S127" i="10" s="1"/>
  <c r="S60" i="10"/>
  <c r="S128" i="10" s="1"/>
  <c r="S61" i="10"/>
  <c r="S129" i="10" s="1"/>
  <c r="S62" i="10"/>
  <c r="S130" i="10" s="1"/>
  <c r="S63" i="10"/>
  <c r="S131" i="10" s="1"/>
  <c r="S26" i="10"/>
  <c r="S94" i="10" s="1"/>
  <c r="S25" i="10"/>
  <c r="S93" i="10" s="1"/>
  <c r="H64" i="10"/>
  <c r="H66" i="10" s="1"/>
  <c r="H134" i="10" s="1"/>
  <c r="I64" i="10"/>
  <c r="I66" i="10" s="1"/>
  <c r="I134" i="10" s="1"/>
  <c r="J64" i="10"/>
  <c r="J66" i="10" s="1"/>
  <c r="J134" i="10" s="1"/>
  <c r="K64" i="10"/>
  <c r="K66" i="10" s="1"/>
  <c r="K134" i="10" s="1"/>
  <c r="L64" i="10"/>
  <c r="L66" i="10" s="1"/>
  <c r="L134" i="10" s="1"/>
  <c r="M64" i="10"/>
  <c r="M66" i="10" s="1"/>
  <c r="M134" i="10" s="1"/>
  <c r="N64" i="10"/>
  <c r="N66" i="10" s="1"/>
  <c r="N134" i="10" s="1"/>
  <c r="O64" i="10"/>
  <c r="O66" i="10" s="1"/>
  <c r="O134" i="10" s="1"/>
  <c r="P64" i="10"/>
  <c r="P66" i="10" s="1"/>
  <c r="P134" i="10" s="1"/>
  <c r="Q64" i="10"/>
  <c r="Q66" i="10" s="1"/>
  <c r="Q134" i="10" s="1"/>
  <c r="V64" i="10"/>
  <c r="V66" i="10" s="1"/>
  <c r="V134" i="10" s="1"/>
  <c r="W64" i="10"/>
  <c r="W66" i="10" s="1"/>
  <c r="W134" i="10" s="1"/>
  <c r="X64" i="10"/>
  <c r="X66" i="10" s="1"/>
  <c r="X134" i="10" s="1"/>
  <c r="Y64" i="10"/>
  <c r="Y66" i="10" s="1"/>
  <c r="Y134" i="10" s="1"/>
  <c r="Z64" i="10"/>
  <c r="Z66" i="10" s="1"/>
  <c r="Z134" i="10" s="1"/>
  <c r="G64" i="10"/>
  <c r="G66" i="10" s="1"/>
  <c r="G134" i="10" s="1"/>
  <c r="F64" i="10"/>
  <c r="F66" i="10" s="1"/>
  <c r="F134" i="10" s="1"/>
  <c r="E64" i="10"/>
  <c r="E66" i="10" s="1"/>
  <c r="E134" i="10" s="1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26" i="9"/>
  <c r="T25" i="9"/>
  <c r="R27" i="9"/>
  <c r="S27" i="9" s="1"/>
  <c r="S95" i="9" s="1"/>
  <c r="R28" i="9"/>
  <c r="S28" i="9" s="1"/>
  <c r="S96" i="9" s="1"/>
  <c r="R29" i="9"/>
  <c r="R30" i="9"/>
  <c r="S30" i="9" s="1"/>
  <c r="S98" i="9" s="1"/>
  <c r="R31" i="9"/>
  <c r="S31" i="9" s="1"/>
  <c r="S99" i="9" s="1"/>
  <c r="R32" i="9"/>
  <c r="S32" i="9" s="1"/>
  <c r="S100" i="9" s="1"/>
  <c r="R33" i="9"/>
  <c r="S33" i="9" s="1"/>
  <c r="S101" i="9" s="1"/>
  <c r="R34" i="9"/>
  <c r="S34" i="9" s="1"/>
  <c r="S102" i="9" s="1"/>
  <c r="R35" i="9"/>
  <c r="S35" i="9" s="1"/>
  <c r="S103" i="9" s="1"/>
  <c r="R36" i="9"/>
  <c r="S36" i="9" s="1"/>
  <c r="S104" i="9" s="1"/>
  <c r="R37" i="9"/>
  <c r="S37" i="9" s="1"/>
  <c r="S105" i="9" s="1"/>
  <c r="R38" i="9"/>
  <c r="S38" i="9" s="1"/>
  <c r="S106" i="9" s="1"/>
  <c r="R39" i="9"/>
  <c r="S39" i="9" s="1"/>
  <c r="S107" i="9" s="1"/>
  <c r="R40" i="9"/>
  <c r="S40" i="9" s="1"/>
  <c r="S108" i="9" s="1"/>
  <c r="R41" i="9"/>
  <c r="S41" i="9" s="1"/>
  <c r="S109" i="9" s="1"/>
  <c r="R42" i="9"/>
  <c r="S42" i="9" s="1"/>
  <c r="S110" i="9" s="1"/>
  <c r="R43" i="9"/>
  <c r="S43" i="9" s="1"/>
  <c r="S111" i="9" s="1"/>
  <c r="R44" i="9"/>
  <c r="S44" i="9" s="1"/>
  <c r="S112" i="9" s="1"/>
  <c r="R45" i="9"/>
  <c r="S45" i="9" s="1"/>
  <c r="S113" i="9" s="1"/>
  <c r="R46" i="9"/>
  <c r="S46" i="9" s="1"/>
  <c r="S114" i="9" s="1"/>
  <c r="R47" i="9"/>
  <c r="S47" i="9" s="1"/>
  <c r="S115" i="9" s="1"/>
  <c r="R48" i="9"/>
  <c r="S48" i="9" s="1"/>
  <c r="S116" i="9" s="1"/>
  <c r="R49" i="9"/>
  <c r="S49" i="9" s="1"/>
  <c r="S117" i="9" s="1"/>
  <c r="R50" i="9"/>
  <c r="S50" i="9" s="1"/>
  <c r="S118" i="9" s="1"/>
  <c r="R51" i="9"/>
  <c r="S51" i="9" s="1"/>
  <c r="S119" i="9" s="1"/>
  <c r="R52" i="9"/>
  <c r="S52" i="9" s="1"/>
  <c r="S120" i="9" s="1"/>
  <c r="R53" i="9"/>
  <c r="S53" i="9" s="1"/>
  <c r="S121" i="9" s="1"/>
  <c r="R54" i="9"/>
  <c r="S54" i="9" s="1"/>
  <c r="S122" i="9" s="1"/>
  <c r="R55" i="9"/>
  <c r="S55" i="9" s="1"/>
  <c r="S123" i="9" s="1"/>
  <c r="R56" i="9"/>
  <c r="S56" i="9" s="1"/>
  <c r="S124" i="9" s="1"/>
  <c r="R57" i="9"/>
  <c r="S57" i="9" s="1"/>
  <c r="S125" i="9" s="1"/>
  <c r="R58" i="9"/>
  <c r="S58" i="9" s="1"/>
  <c r="S126" i="9" s="1"/>
  <c r="R59" i="9"/>
  <c r="S59" i="9" s="1"/>
  <c r="S127" i="9" s="1"/>
  <c r="R60" i="9"/>
  <c r="S60" i="9" s="1"/>
  <c r="S128" i="9" s="1"/>
  <c r="R61" i="9"/>
  <c r="S61" i="9" s="1"/>
  <c r="S129" i="9" s="1"/>
  <c r="R62" i="9"/>
  <c r="S62" i="9" s="1"/>
  <c r="S130" i="9" s="1"/>
  <c r="R63" i="9"/>
  <c r="S63" i="9" s="1"/>
  <c r="S131" i="9" s="1"/>
  <c r="R26" i="9"/>
  <c r="S26" i="9" s="1"/>
  <c r="S94" i="9" s="1"/>
  <c r="R25" i="9"/>
  <c r="S25" i="9" s="1"/>
  <c r="S93" i="9" s="1"/>
  <c r="S24" i="9"/>
  <c r="S92" i="9" s="1"/>
  <c r="Z64" i="9"/>
  <c r="Z66" i="9" s="1"/>
  <c r="Z134" i="9" s="1"/>
  <c r="Y64" i="9"/>
  <c r="Y66" i="9" s="1"/>
  <c r="Y134" i="9" s="1"/>
  <c r="X64" i="9"/>
  <c r="X66" i="9" s="1"/>
  <c r="X134" i="9" s="1"/>
  <c r="W64" i="9"/>
  <c r="W66" i="9" s="1"/>
  <c r="W134" i="9" s="1"/>
  <c r="V64" i="9"/>
  <c r="V66" i="9" s="1"/>
  <c r="V134" i="9" s="1"/>
  <c r="H64" i="9"/>
  <c r="H66" i="9" s="1"/>
  <c r="H134" i="9" s="1"/>
  <c r="I64" i="9"/>
  <c r="I66" i="9" s="1"/>
  <c r="I134" i="9" s="1"/>
  <c r="J64" i="9"/>
  <c r="J66" i="9" s="1"/>
  <c r="J134" i="9" s="1"/>
  <c r="K64" i="9"/>
  <c r="K66" i="9" s="1"/>
  <c r="K134" i="9" s="1"/>
  <c r="L64" i="9"/>
  <c r="L66" i="9" s="1"/>
  <c r="L134" i="9" s="1"/>
  <c r="M64" i="9"/>
  <c r="M66" i="9" s="1"/>
  <c r="M134" i="9" s="1"/>
  <c r="N64" i="9"/>
  <c r="N66" i="9" s="1"/>
  <c r="N134" i="9" s="1"/>
  <c r="O64" i="9"/>
  <c r="O66" i="9" s="1"/>
  <c r="O134" i="9" s="1"/>
  <c r="P64" i="9"/>
  <c r="P66" i="9" s="1"/>
  <c r="P134" i="9" s="1"/>
  <c r="Q64" i="9"/>
  <c r="Q66" i="9" s="1"/>
  <c r="Q134" i="9" s="1"/>
  <c r="G64" i="9"/>
  <c r="G66" i="9" s="1"/>
  <c r="G134" i="9" s="1"/>
  <c r="F64" i="9"/>
  <c r="F66" i="9" s="1"/>
  <c r="F134" i="9" s="1"/>
  <c r="E64" i="9"/>
  <c r="E66" i="9" s="1"/>
  <c r="E134" i="9" s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26" i="1"/>
  <c r="T25" i="1"/>
  <c r="R27" i="1"/>
  <c r="S27" i="1" s="1"/>
  <c r="S95" i="1" s="1"/>
  <c r="R28" i="1"/>
  <c r="S28" i="1" s="1"/>
  <c r="S96" i="1" s="1"/>
  <c r="R29" i="1"/>
  <c r="S29" i="1" s="1"/>
  <c r="S97" i="1" s="1"/>
  <c r="R30" i="1"/>
  <c r="S30" i="1" s="1"/>
  <c r="S98" i="1" s="1"/>
  <c r="R31" i="1"/>
  <c r="S31" i="1" s="1"/>
  <c r="S99" i="1" s="1"/>
  <c r="R32" i="1"/>
  <c r="S32" i="1" s="1"/>
  <c r="S100" i="1" s="1"/>
  <c r="R33" i="1"/>
  <c r="S33" i="1" s="1"/>
  <c r="S101" i="1" s="1"/>
  <c r="R34" i="1"/>
  <c r="S34" i="1" s="1"/>
  <c r="S102" i="1" s="1"/>
  <c r="R35" i="1"/>
  <c r="S35" i="1" s="1"/>
  <c r="S103" i="1" s="1"/>
  <c r="R36" i="1"/>
  <c r="S36" i="1" s="1"/>
  <c r="S104" i="1" s="1"/>
  <c r="R37" i="1"/>
  <c r="S37" i="1" s="1"/>
  <c r="S105" i="1" s="1"/>
  <c r="R38" i="1"/>
  <c r="S38" i="1" s="1"/>
  <c r="S106" i="1" s="1"/>
  <c r="R39" i="1"/>
  <c r="S39" i="1" s="1"/>
  <c r="S107" i="1" s="1"/>
  <c r="R40" i="1"/>
  <c r="S40" i="1" s="1"/>
  <c r="S108" i="1" s="1"/>
  <c r="R41" i="1"/>
  <c r="S41" i="1" s="1"/>
  <c r="S109" i="1" s="1"/>
  <c r="R42" i="1"/>
  <c r="S42" i="1" s="1"/>
  <c r="S110" i="1" s="1"/>
  <c r="R43" i="1"/>
  <c r="S43" i="1" s="1"/>
  <c r="S111" i="1" s="1"/>
  <c r="R44" i="1"/>
  <c r="S44" i="1" s="1"/>
  <c r="S112" i="1" s="1"/>
  <c r="R45" i="1"/>
  <c r="S45" i="1" s="1"/>
  <c r="S113" i="1" s="1"/>
  <c r="R46" i="1"/>
  <c r="S46" i="1" s="1"/>
  <c r="S114" i="1" s="1"/>
  <c r="R47" i="1"/>
  <c r="S47" i="1" s="1"/>
  <c r="S115" i="1" s="1"/>
  <c r="R48" i="1"/>
  <c r="S48" i="1" s="1"/>
  <c r="S116" i="1" s="1"/>
  <c r="R49" i="1"/>
  <c r="S49" i="1" s="1"/>
  <c r="S117" i="1" s="1"/>
  <c r="R50" i="1"/>
  <c r="S50" i="1" s="1"/>
  <c r="S118" i="1" s="1"/>
  <c r="R51" i="1"/>
  <c r="S51" i="1" s="1"/>
  <c r="S119" i="1" s="1"/>
  <c r="R52" i="1"/>
  <c r="S52" i="1" s="1"/>
  <c r="S120" i="1" s="1"/>
  <c r="R53" i="1"/>
  <c r="S53" i="1" s="1"/>
  <c r="S121" i="1" s="1"/>
  <c r="R54" i="1"/>
  <c r="S54" i="1" s="1"/>
  <c r="S122" i="1" s="1"/>
  <c r="R55" i="1"/>
  <c r="S55" i="1" s="1"/>
  <c r="S123" i="1" s="1"/>
  <c r="R56" i="1"/>
  <c r="S56" i="1" s="1"/>
  <c r="S124" i="1" s="1"/>
  <c r="R57" i="1"/>
  <c r="S57" i="1" s="1"/>
  <c r="S125" i="1" s="1"/>
  <c r="R58" i="1"/>
  <c r="S58" i="1" s="1"/>
  <c r="S126" i="1" s="1"/>
  <c r="R59" i="1"/>
  <c r="S59" i="1" s="1"/>
  <c r="S127" i="1" s="1"/>
  <c r="R60" i="1"/>
  <c r="S60" i="1" s="1"/>
  <c r="S128" i="1" s="1"/>
  <c r="R61" i="1"/>
  <c r="S61" i="1" s="1"/>
  <c r="S129" i="1" s="1"/>
  <c r="R62" i="1"/>
  <c r="S62" i="1" s="1"/>
  <c r="S130" i="1" s="1"/>
  <c r="R63" i="1"/>
  <c r="S63" i="1" s="1"/>
  <c r="S131" i="1" s="1"/>
  <c r="R26" i="1"/>
  <c r="S26" i="1" s="1"/>
  <c r="S94" i="1" s="1"/>
  <c r="R25" i="1"/>
  <c r="S25" i="1" s="1"/>
  <c r="S93" i="1" s="1"/>
  <c r="S24" i="1"/>
  <c r="S92" i="1" s="1"/>
  <c r="Z64" i="1"/>
  <c r="Z66" i="1" s="1"/>
  <c r="Z134" i="1" s="1"/>
  <c r="Y64" i="1"/>
  <c r="Y66" i="1" s="1"/>
  <c r="Y134" i="1" s="1"/>
  <c r="X64" i="1"/>
  <c r="X66" i="1" s="1"/>
  <c r="X134" i="1" s="1"/>
  <c r="W64" i="1"/>
  <c r="W66" i="1" s="1"/>
  <c r="W134" i="1" s="1"/>
  <c r="V64" i="1"/>
  <c r="V66" i="1" s="1"/>
  <c r="V134" i="1" s="1"/>
  <c r="H64" i="1"/>
  <c r="H66" i="1" s="1"/>
  <c r="H134" i="1" s="1"/>
  <c r="I64" i="1"/>
  <c r="I66" i="1" s="1"/>
  <c r="I134" i="1" s="1"/>
  <c r="J64" i="1"/>
  <c r="J66" i="1" s="1"/>
  <c r="J134" i="1" s="1"/>
  <c r="K64" i="1"/>
  <c r="K66" i="1" s="1"/>
  <c r="K134" i="1" s="1"/>
  <c r="L64" i="1"/>
  <c r="L66" i="1" s="1"/>
  <c r="L134" i="1" s="1"/>
  <c r="M64" i="1"/>
  <c r="M66" i="1" s="1"/>
  <c r="M134" i="1" s="1"/>
  <c r="N64" i="1"/>
  <c r="N66" i="1" s="1"/>
  <c r="N134" i="1" s="1"/>
  <c r="O64" i="1"/>
  <c r="O66" i="1" s="1"/>
  <c r="O134" i="1" s="1"/>
  <c r="P64" i="1"/>
  <c r="P66" i="1" s="1"/>
  <c r="P134" i="1" s="1"/>
  <c r="Q64" i="1"/>
  <c r="Q66" i="1" s="1"/>
  <c r="Q134" i="1" s="1"/>
  <c r="G64" i="1"/>
  <c r="G66" i="1" s="1"/>
  <c r="G134" i="1" s="1"/>
  <c r="F64" i="1"/>
  <c r="F66" i="1" s="1"/>
  <c r="F134" i="1" s="1"/>
  <c r="E64" i="1"/>
  <c r="E66" i="1" s="1"/>
  <c r="E134" i="1" s="1"/>
  <c r="G132" i="1" l="1"/>
  <c r="F132" i="9"/>
  <c r="Q132" i="1"/>
  <c r="H132" i="1"/>
  <c r="Q132" i="9"/>
  <c r="I132" i="9"/>
  <c r="G132" i="10"/>
  <c r="O132" i="10"/>
  <c r="I132" i="1"/>
  <c r="O132" i="1"/>
  <c r="P132" i="9"/>
  <c r="H132" i="9"/>
  <c r="N132" i="10"/>
  <c r="K132" i="9"/>
  <c r="E132" i="10"/>
  <c r="G132" i="9"/>
  <c r="O132" i="9"/>
  <c r="M132" i="10"/>
  <c r="J132" i="1"/>
  <c r="J132" i="9"/>
  <c r="H132" i="10"/>
  <c r="M132" i="1"/>
  <c r="N132" i="9"/>
  <c r="L132" i="10"/>
  <c r="I132" i="10"/>
  <c r="P132" i="10"/>
  <c r="P132" i="1"/>
  <c r="N132" i="1"/>
  <c r="E132" i="1"/>
  <c r="L132" i="1"/>
  <c r="M132" i="9"/>
  <c r="K132" i="10"/>
  <c r="Q132" i="10"/>
  <c r="F132" i="10"/>
  <c r="F132" i="1"/>
  <c r="K132" i="1"/>
  <c r="E132" i="9"/>
  <c r="L132" i="9"/>
  <c r="J132" i="10"/>
  <c r="T120" i="1"/>
  <c r="U52" i="1"/>
  <c r="U120" i="1" s="1"/>
  <c r="T110" i="1"/>
  <c r="U42" i="1"/>
  <c r="U110" i="1" s="1"/>
  <c r="T119" i="9"/>
  <c r="U51" i="9"/>
  <c r="U119" i="9" s="1"/>
  <c r="T103" i="9"/>
  <c r="U35" i="9"/>
  <c r="U103" i="9" s="1"/>
  <c r="T125" i="1"/>
  <c r="U57" i="1"/>
  <c r="U125" i="1" s="1"/>
  <c r="T117" i="1"/>
  <c r="U49" i="1"/>
  <c r="U117" i="1" s="1"/>
  <c r="T109" i="1"/>
  <c r="U41" i="1"/>
  <c r="U109" i="1" s="1"/>
  <c r="T101" i="1"/>
  <c r="U33" i="1"/>
  <c r="U101" i="1" s="1"/>
  <c r="T126" i="9"/>
  <c r="U58" i="9"/>
  <c r="U126" i="9" s="1"/>
  <c r="T118" i="9"/>
  <c r="U50" i="9"/>
  <c r="U118" i="9" s="1"/>
  <c r="T110" i="9"/>
  <c r="U42" i="9"/>
  <c r="U110" i="9" s="1"/>
  <c r="T102" i="9"/>
  <c r="U34" i="9"/>
  <c r="U102" i="9" s="1"/>
  <c r="T126" i="10"/>
  <c r="U58" i="10"/>
  <c r="U126" i="10" s="1"/>
  <c r="T118" i="10"/>
  <c r="U50" i="10"/>
  <c r="U118" i="10" s="1"/>
  <c r="T110" i="10"/>
  <c r="U42" i="10"/>
  <c r="U110" i="10" s="1"/>
  <c r="T102" i="10"/>
  <c r="U34" i="10"/>
  <c r="U102" i="10" s="1"/>
  <c r="T112" i="1"/>
  <c r="U44" i="1"/>
  <c r="U112" i="1" s="1"/>
  <c r="T118" i="1"/>
  <c r="U50" i="1"/>
  <c r="U118" i="1" s="1"/>
  <c r="T124" i="1"/>
  <c r="U56" i="1"/>
  <c r="U124" i="1" s="1"/>
  <c r="T116" i="1"/>
  <c r="U48" i="1"/>
  <c r="U116" i="1" s="1"/>
  <c r="T108" i="1"/>
  <c r="U40" i="1"/>
  <c r="U108" i="1" s="1"/>
  <c r="T100" i="1"/>
  <c r="U32" i="1"/>
  <c r="U100" i="1" s="1"/>
  <c r="T125" i="9"/>
  <c r="U57" i="9"/>
  <c r="U125" i="9" s="1"/>
  <c r="T117" i="9"/>
  <c r="U49" i="9"/>
  <c r="U117" i="9" s="1"/>
  <c r="T109" i="9"/>
  <c r="U41" i="9"/>
  <c r="U109" i="9" s="1"/>
  <c r="T101" i="9"/>
  <c r="U33" i="9"/>
  <c r="U101" i="9" s="1"/>
  <c r="T125" i="10"/>
  <c r="U57" i="10"/>
  <c r="U125" i="10" s="1"/>
  <c r="T117" i="10"/>
  <c r="U49" i="10"/>
  <c r="U117" i="10" s="1"/>
  <c r="T109" i="10"/>
  <c r="U41" i="10"/>
  <c r="U109" i="10" s="1"/>
  <c r="T101" i="10"/>
  <c r="U33" i="10"/>
  <c r="U101" i="10" s="1"/>
  <c r="T96" i="1"/>
  <c r="U28" i="1"/>
  <c r="U96" i="1" s="1"/>
  <c r="T126" i="1"/>
  <c r="U58" i="1"/>
  <c r="U126" i="1" s="1"/>
  <c r="T102" i="1"/>
  <c r="U34" i="1"/>
  <c r="U102" i="1" s="1"/>
  <c r="T131" i="1"/>
  <c r="U63" i="1"/>
  <c r="U131" i="1" s="1"/>
  <c r="T123" i="1"/>
  <c r="U55" i="1"/>
  <c r="U123" i="1" s="1"/>
  <c r="T115" i="1"/>
  <c r="U47" i="1"/>
  <c r="U115" i="1" s="1"/>
  <c r="T107" i="1"/>
  <c r="U39" i="1"/>
  <c r="U107" i="1" s="1"/>
  <c r="T99" i="1"/>
  <c r="U31" i="1"/>
  <c r="U99" i="1" s="1"/>
  <c r="T124" i="9"/>
  <c r="U56" i="9"/>
  <c r="U124" i="9" s="1"/>
  <c r="T116" i="9"/>
  <c r="U48" i="9"/>
  <c r="U116" i="9" s="1"/>
  <c r="T108" i="9"/>
  <c r="U40" i="9"/>
  <c r="U108" i="9" s="1"/>
  <c r="T100" i="9"/>
  <c r="U32" i="9"/>
  <c r="U100" i="9" s="1"/>
  <c r="T124" i="10"/>
  <c r="U56" i="10"/>
  <c r="U124" i="10" s="1"/>
  <c r="T116" i="10"/>
  <c r="U48" i="10"/>
  <c r="U116" i="10" s="1"/>
  <c r="T108" i="10"/>
  <c r="U40" i="10"/>
  <c r="U108" i="10" s="1"/>
  <c r="T100" i="10"/>
  <c r="U32" i="10"/>
  <c r="U100" i="10" s="1"/>
  <c r="T111" i="9"/>
  <c r="U43" i="9"/>
  <c r="U111" i="9" s="1"/>
  <c r="T130" i="1"/>
  <c r="U62" i="1"/>
  <c r="U130" i="1" s="1"/>
  <c r="T122" i="1"/>
  <c r="U54" i="1"/>
  <c r="U122" i="1" s="1"/>
  <c r="T114" i="1"/>
  <c r="U46" i="1"/>
  <c r="U114" i="1" s="1"/>
  <c r="T106" i="1"/>
  <c r="U38" i="1"/>
  <c r="U106" i="1" s="1"/>
  <c r="T98" i="1"/>
  <c r="U30" i="1"/>
  <c r="U98" i="1" s="1"/>
  <c r="T131" i="9"/>
  <c r="U63" i="9"/>
  <c r="U131" i="9" s="1"/>
  <c r="T123" i="9"/>
  <c r="U55" i="9"/>
  <c r="U123" i="9" s="1"/>
  <c r="T115" i="9"/>
  <c r="U47" i="9"/>
  <c r="U115" i="9" s="1"/>
  <c r="T107" i="9"/>
  <c r="U39" i="9"/>
  <c r="U107" i="9" s="1"/>
  <c r="T99" i="9"/>
  <c r="U31" i="9"/>
  <c r="U99" i="9" s="1"/>
  <c r="T131" i="10"/>
  <c r="U63" i="10"/>
  <c r="U131" i="10" s="1"/>
  <c r="T123" i="10"/>
  <c r="U55" i="10"/>
  <c r="U123" i="10" s="1"/>
  <c r="T115" i="10"/>
  <c r="U47" i="10"/>
  <c r="U115" i="10" s="1"/>
  <c r="T107" i="10"/>
  <c r="U39" i="10"/>
  <c r="U107" i="10" s="1"/>
  <c r="T99" i="10"/>
  <c r="U31" i="10"/>
  <c r="U99" i="10" s="1"/>
  <c r="T127" i="9"/>
  <c r="U59" i="9"/>
  <c r="U127" i="9" s="1"/>
  <c r="T129" i="1"/>
  <c r="U61" i="1"/>
  <c r="U129" i="1" s="1"/>
  <c r="T121" i="1"/>
  <c r="U53" i="1"/>
  <c r="U121" i="1" s="1"/>
  <c r="T113" i="1"/>
  <c r="U45" i="1"/>
  <c r="U113" i="1" s="1"/>
  <c r="T105" i="1"/>
  <c r="U37" i="1"/>
  <c r="U105" i="1" s="1"/>
  <c r="T97" i="1"/>
  <c r="U29" i="1"/>
  <c r="U97" i="1" s="1"/>
  <c r="T130" i="9"/>
  <c r="U62" i="9"/>
  <c r="U130" i="9" s="1"/>
  <c r="T122" i="9"/>
  <c r="U54" i="9"/>
  <c r="U122" i="9" s="1"/>
  <c r="T114" i="9"/>
  <c r="U46" i="9"/>
  <c r="U114" i="9" s="1"/>
  <c r="T106" i="9"/>
  <c r="U38" i="9"/>
  <c r="U106" i="9" s="1"/>
  <c r="T98" i="9"/>
  <c r="U30" i="9"/>
  <c r="U98" i="9" s="1"/>
  <c r="T130" i="10"/>
  <c r="U62" i="10"/>
  <c r="U130" i="10" s="1"/>
  <c r="T122" i="10"/>
  <c r="U54" i="10"/>
  <c r="U122" i="10" s="1"/>
  <c r="T114" i="10"/>
  <c r="U46" i="10"/>
  <c r="U114" i="10" s="1"/>
  <c r="T106" i="10"/>
  <c r="U38" i="10"/>
  <c r="U106" i="10" s="1"/>
  <c r="T98" i="10"/>
  <c r="U30" i="10"/>
  <c r="U98" i="10" s="1"/>
  <c r="T121" i="9"/>
  <c r="U53" i="9"/>
  <c r="U121" i="9" s="1"/>
  <c r="T129" i="10"/>
  <c r="U61" i="10"/>
  <c r="U129" i="10" s="1"/>
  <c r="T121" i="10"/>
  <c r="U53" i="10"/>
  <c r="U121" i="10" s="1"/>
  <c r="T113" i="10"/>
  <c r="U45" i="10"/>
  <c r="U113" i="10" s="1"/>
  <c r="T105" i="10"/>
  <c r="U37" i="10"/>
  <c r="U105" i="10" s="1"/>
  <c r="T97" i="10"/>
  <c r="U29" i="10"/>
  <c r="U97" i="10" s="1"/>
  <c r="T104" i="1"/>
  <c r="U36" i="1"/>
  <c r="U104" i="1" s="1"/>
  <c r="T129" i="9"/>
  <c r="U61" i="9"/>
  <c r="U129" i="9" s="1"/>
  <c r="T113" i="9"/>
  <c r="U45" i="9"/>
  <c r="U113" i="9" s="1"/>
  <c r="T105" i="9"/>
  <c r="U37" i="9"/>
  <c r="U105" i="9" s="1"/>
  <c r="T97" i="9"/>
  <c r="U29" i="9"/>
  <c r="U97" i="9" s="1"/>
  <c r="T127" i="1"/>
  <c r="U59" i="1"/>
  <c r="U127" i="1" s="1"/>
  <c r="T119" i="1"/>
  <c r="U51" i="1"/>
  <c r="U119" i="1" s="1"/>
  <c r="T111" i="1"/>
  <c r="U43" i="1"/>
  <c r="U111" i="1" s="1"/>
  <c r="T103" i="1"/>
  <c r="U35" i="1"/>
  <c r="U103" i="1" s="1"/>
  <c r="R97" i="9"/>
  <c r="S29" i="9"/>
  <c r="S97" i="9" s="1"/>
  <c r="T128" i="9"/>
  <c r="U60" i="9"/>
  <c r="U128" i="9" s="1"/>
  <c r="T120" i="9"/>
  <c r="U52" i="9"/>
  <c r="U120" i="9" s="1"/>
  <c r="T112" i="9"/>
  <c r="U44" i="9"/>
  <c r="U112" i="9" s="1"/>
  <c r="T104" i="9"/>
  <c r="U36" i="9"/>
  <c r="U104" i="9" s="1"/>
  <c r="T96" i="9"/>
  <c r="U28" i="9"/>
  <c r="U96" i="9" s="1"/>
  <c r="T128" i="10"/>
  <c r="U60" i="10"/>
  <c r="U128" i="10" s="1"/>
  <c r="T120" i="10"/>
  <c r="U52" i="10"/>
  <c r="U120" i="10" s="1"/>
  <c r="T112" i="10"/>
  <c r="U44" i="10"/>
  <c r="U112" i="10" s="1"/>
  <c r="T104" i="10"/>
  <c r="U36" i="10"/>
  <c r="U104" i="10" s="1"/>
  <c r="T96" i="10"/>
  <c r="U28" i="10"/>
  <c r="U96" i="10" s="1"/>
  <c r="T128" i="1"/>
  <c r="U60" i="1"/>
  <c r="U128" i="1" s="1"/>
  <c r="T127" i="10"/>
  <c r="U59" i="10"/>
  <c r="U127" i="10" s="1"/>
  <c r="T119" i="10"/>
  <c r="U51" i="10"/>
  <c r="U119" i="10" s="1"/>
  <c r="T111" i="10"/>
  <c r="U43" i="10"/>
  <c r="U111" i="10" s="1"/>
  <c r="T103" i="10"/>
  <c r="U35" i="10"/>
  <c r="U103" i="10" s="1"/>
  <c r="T95" i="10"/>
  <c r="U27" i="10"/>
  <c r="U95" i="10" s="1"/>
  <c r="T94" i="10"/>
  <c r="U26" i="10"/>
  <c r="U94" i="10" s="1"/>
  <c r="T93" i="10"/>
  <c r="U25" i="10"/>
  <c r="U93" i="10" s="1"/>
  <c r="T92" i="10"/>
  <c r="U24" i="10"/>
  <c r="U92" i="10" s="1"/>
  <c r="R92" i="10"/>
  <c r="S24" i="10"/>
  <c r="S92" i="10" s="1"/>
  <c r="T95" i="9"/>
  <c r="U27" i="9"/>
  <c r="U95" i="9" s="1"/>
  <c r="T94" i="9"/>
  <c r="U26" i="9"/>
  <c r="U94" i="9" s="1"/>
  <c r="T93" i="9"/>
  <c r="U25" i="9"/>
  <c r="U93" i="9" s="1"/>
  <c r="T92" i="9"/>
  <c r="U24" i="9"/>
  <c r="U92" i="9" s="1"/>
  <c r="T95" i="1"/>
  <c r="U27" i="1"/>
  <c r="U95" i="1" s="1"/>
  <c r="T94" i="1"/>
  <c r="U26" i="1"/>
  <c r="U94" i="1" s="1"/>
  <c r="T93" i="1"/>
  <c r="U25" i="1"/>
  <c r="U93" i="1" s="1"/>
  <c r="T92" i="1"/>
  <c r="U24" i="1"/>
  <c r="U92" i="1" s="1"/>
  <c r="AA62" i="1"/>
  <c r="R130" i="1"/>
  <c r="AA54" i="1"/>
  <c r="R122" i="1"/>
  <c r="AA46" i="1"/>
  <c r="R114" i="1"/>
  <c r="AA38" i="1"/>
  <c r="R106" i="1"/>
  <c r="AA30" i="1"/>
  <c r="R98" i="1"/>
  <c r="AA26" i="9"/>
  <c r="R94" i="9"/>
  <c r="AA56" i="9"/>
  <c r="R124" i="9"/>
  <c r="AA48" i="9"/>
  <c r="R116" i="9"/>
  <c r="AA40" i="9"/>
  <c r="R108" i="9"/>
  <c r="AA32" i="9"/>
  <c r="R100" i="9"/>
  <c r="AA58" i="10"/>
  <c r="AZ58" i="10" s="1"/>
  <c r="R126" i="10"/>
  <c r="AA50" i="10"/>
  <c r="AZ50" i="10" s="1"/>
  <c r="R118" i="10"/>
  <c r="AA42" i="10"/>
  <c r="AZ42" i="10" s="1"/>
  <c r="R110" i="10"/>
  <c r="AA34" i="10"/>
  <c r="AZ34" i="10" s="1"/>
  <c r="R102" i="10"/>
  <c r="AA61" i="1"/>
  <c r="R129" i="1"/>
  <c r="AA53" i="1"/>
  <c r="R121" i="1"/>
  <c r="AA45" i="1"/>
  <c r="R113" i="1"/>
  <c r="AA37" i="1"/>
  <c r="R105" i="1"/>
  <c r="AA29" i="1"/>
  <c r="R97" i="1"/>
  <c r="AA63" i="9"/>
  <c r="R131" i="9"/>
  <c r="AA55" i="9"/>
  <c r="R123" i="9"/>
  <c r="AA47" i="9"/>
  <c r="R115" i="9"/>
  <c r="AA39" i="9"/>
  <c r="R107" i="9"/>
  <c r="AA31" i="9"/>
  <c r="R99" i="9"/>
  <c r="AA57" i="10"/>
  <c r="AZ57" i="10" s="1"/>
  <c r="R125" i="10"/>
  <c r="AA49" i="10"/>
  <c r="AZ49" i="10" s="1"/>
  <c r="R117" i="10"/>
  <c r="AA41" i="10"/>
  <c r="AZ41" i="10" s="1"/>
  <c r="R109" i="10"/>
  <c r="AA33" i="10"/>
  <c r="AZ33" i="10" s="1"/>
  <c r="R101" i="10"/>
  <c r="AA60" i="1"/>
  <c r="R128" i="1"/>
  <c r="AA52" i="1"/>
  <c r="R120" i="1"/>
  <c r="AA44" i="1"/>
  <c r="R112" i="1"/>
  <c r="AA36" i="1"/>
  <c r="R104" i="1"/>
  <c r="AA28" i="1"/>
  <c r="R96" i="1"/>
  <c r="AA62" i="9"/>
  <c r="R130" i="9"/>
  <c r="AA54" i="9"/>
  <c r="R122" i="9"/>
  <c r="AA46" i="9"/>
  <c r="R114" i="9"/>
  <c r="AA38" i="9"/>
  <c r="R106" i="9"/>
  <c r="AA30" i="9"/>
  <c r="R98" i="9"/>
  <c r="AA26" i="10"/>
  <c r="AZ26" i="10" s="1"/>
  <c r="R94" i="10"/>
  <c r="AA56" i="10"/>
  <c r="AZ56" i="10" s="1"/>
  <c r="R124" i="10"/>
  <c r="AA48" i="10"/>
  <c r="AZ48" i="10" s="1"/>
  <c r="R116" i="10"/>
  <c r="AA40" i="10"/>
  <c r="AZ40" i="10" s="1"/>
  <c r="R108" i="10"/>
  <c r="AA32" i="10"/>
  <c r="AZ32" i="10" s="1"/>
  <c r="R100" i="10"/>
  <c r="AA59" i="1"/>
  <c r="R127" i="1"/>
  <c r="AA51" i="1"/>
  <c r="R119" i="1"/>
  <c r="AA43" i="1"/>
  <c r="R111" i="1"/>
  <c r="AA35" i="1"/>
  <c r="R103" i="1"/>
  <c r="AA27" i="1"/>
  <c r="R95" i="1"/>
  <c r="AA61" i="9"/>
  <c r="R129" i="9"/>
  <c r="AA53" i="9"/>
  <c r="R121" i="9"/>
  <c r="AA45" i="9"/>
  <c r="R113" i="9"/>
  <c r="AA37" i="9"/>
  <c r="R105" i="9"/>
  <c r="AA63" i="10"/>
  <c r="AZ63" i="10" s="1"/>
  <c r="R131" i="10"/>
  <c r="AA55" i="10"/>
  <c r="AZ55" i="10" s="1"/>
  <c r="R123" i="10"/>
  <c r="AA47" i="10"/>
  <c r="AZ47" i="10" s="1"/>
  <c r="R115" i="10"/>
  <c r="AA39" i="10"/>
  <c r="AZ39" i="10" s="1"/>
  <c r="R107" i="10"/>
  <c r="AA31" i="10"/>
  <c r="AZ31" i="10" s="1"/>
  <c r="R99" i="10"/>
  <c r="AA58" i="1"/>
  <c r="R126" i="1"/>
  <c r="AA50" i="1"/>
  <c r="R118" i="1"/>
  <c r="AA42" i="1"/>
  <c r="R110" i="1"/>
  <c r="AA34" i="1"/>
  <c r="R102" i="1"/>
  <c r="AA60" i="9"/>
  <c r="R128" i="9"/>
  <c r="AA52" i="9"/>
  <c r="R120" i="9"/>
  <c r="AA44" i="9"/>
  <c r="R112" i="9"/>
  <c r="AA36" i="9"/>
  <c r="R104" i="9"/>
  <c r="AA28" i="9"/>
  <c r="R96" i="9"/>
  <c r="AA62" i="10"/>
  <c r="AZ62" i="10" s="1"/>
  <c r="R130" i="10"/>
  <c r="AA54" i="10"/>
  <c r="AZ54" i="10" s="1"/>
  <c r="R122" i="10"/>
  <c r="AA46" i="10"/>
  <c r="AZ46" i="10" s="1"/>
  <c r="R114" i="10"/>
  <c r="AA38" i="10"/>
  <c r="AZ38" i="10" s="1"/>
  <c r="R106" i="10"/>
  <c r="AA30" i="10"/>
  <c r="AZ30" i="10" s="1"/>
  <c r="R98" i="10"/>
  <c r="AA57" i="1"/>
  <c r="R125" i="1"/>
  <c r="AA49" i="1"/>
  <c r="R117" i="1"/>
  <c r="AA41" i="1"/>
  <c r="R109" i="1"/>
  <c r="AA33" i="1"/>
  <c r="R101" i="1"/>
  <c r="AA59" i="9"/>
  <c r="R127" i="9"/>
  <c r="AA51" i="9"/>
  <c r="R119" i="9"/>
  <c r="AA43" i="9"/>
  <c r="R111" i="9"/>
  <c r="AA35" i="9"/>
  <c r="R103" i="9"/>
  <c r="AA27" i="9"/>
  <c r="R95" i="9"/>
  <c r="AA61" i="10"/>
  <c r="AZ61" i="10" s="1"/>
  <c r="R129" i="10"/>
  <c r="AA53" i="10"/>
  <c r="AZ53" i="10" s="1"/>
  <c r="R121" i="10"/>
  <c r="AA45" i="10"/>
  <c r="AZ45" i="10" s="1"/>
  <c r="R113" i="10"/>
  <c r="AA37" i="10"/>
  <c r="AZ37" i="10" s="1"/>
  <c r="R105" i="10"/>
  <c r="AA29" i="10"/>
  <c r="AZ29" i="10" s="1"/>
  <c r="R97" i="10"/>
  <c r="AA26" i="1"/>
  <c r="R94" i="1"/>
  <c r="AA56" i="1"/>
  <c r="R124" i="1"/>
  <c r="AA48" i="1"/>
  <c r="R116" i="1"/>
  <c r="AA40" i="1"/>
  <c r="R108" i="1"/>
  <c r="AA32" i="1"/>
  <c r="R100" i="1"/>
  <c r="AA58" i="9"/>
  <c r="R126" i="9"/>
  <c r="AA50" i="9"/>
  <c r="R118" i="9"/>
  <c r="AA42" i="9"/>
  <c r="R110" i="9"/>
  <c r="AA34" i="9"/>
  <c r="R102" i="9"/>
  <c r="AA60" i="10"/>
  <c r="AZ60" i="10" s="1"/>
  <c r="R128" i="10"/>
  <c r="AA52" i="10"/>
  <c r="AZ52" i="10" s="1"/>
  <c r="R120" i="10"/>
  <c r="AA44" i="10"/>
  <c r="AZ44" i="10" s="1"/>
  <c r="R112" i="10"/>
  <c r="AA36" i="10"/>
  <c r="AZ36" i="10" s="1"/>
  <c r="R104" i="10"/>
  <c r="AA28" i="10"/>
  <c r="AZ28" i="10" s="1"/>
  <c r="R96" i="10"/>
  <c r="AA63" i="1"/>
  <c r="R131" i="1"/>
  <c r="AA55" i="1"/>
  <c r="R123" i="1"/>
  <c r="AA47" i="1"/>
  <c r="R115" i="1"/>
  <c r="AA39" i="1"/>
  <c r="R107" i="1"/>
  <c r="AA31" i="1"/>
  <c r="R99" i="1"/>
  <c r="AA57" i="9"/>
  <c r="R125" i="9"/>
  <c r="AA49" i="9"/>
  <c r="R117" i="9"/>
  <c r="AA41" i="9"/>
  <c r="R109" i="9"/>
  <c r="AA33" i="9"/>
  <c r="R101" i="9"/>
  <c r="AA59" i="10"/>
  <c r="AZ59" i="10" s="1"/>
  <c r="R127" i="10"/>
  <c r="AA51" i="10"/>
  <c r="AZ51" i="10" s="1"/>
  <c r="R119" i="10"/>
  <c r="AA43" i="10"/>
  <c r="AZ43" i="10" s="1"/>
  <c r="R111" i="10"/>
  <c r="AA35" i="10"/>
  <c r="AZ35" i="10" s="1"/>
  <c r="R103" i="10"/>
  <c r="AA27" i="10"/>
  <c r="AZ27" i="10" s="1"/>
  <c r="R95" i="10"/>
  <c r="AA25" i="10"/>
  <c r="AZ25" i="10" s="1"/>
  <c r="R93" i="10"/>
  <c r="Y132" i="10"/>
  <c r="W132" i="10"/>
  <c r="X132" i="10"/>
  <c r="Z132" i="10"/>
  <c r="V132" i="10"/>
  <c r="AA25" i="9"/>
  <c r="R93" i="9"/>
  <c r="Y132" i="9"/>
  <c r="W132" i="9"/>
  <c r="X132" i="9"/>
  <c r="Z132" i="9"/>
  <c r="AA24" i="9"/>
  <c r="R92" i="9"/>
  <c r="V132" i="9"/>
  <c r="AA25" i="1"/>
  <c r="R93" i="1"/>
  <c r="Y132" i="1"/>
  <c r="W132" i="1"/>
  <c r="X132" i="1"/>
  <c r="Z132" i="1"/>
  <c r="V132" i="1"/>
  <c r="AA92" i="1"/>
  <c r="R92" i="1"/>
  <c r="T64" i="9"/>
  <c r="T66" i="9" s="1"/>
  <c r="T134" i="9" s="1"/>
  <c r="T64" i="1"/>
  <c r="T66" i="1" s="1"/>
  <c r="T134" i="1" s="1"/>
  <c r="R64" i="9"/>
  <c r="R66" i="9" s="1"/>
  <c r="R134" i="9" s="1"/>
  <c r="AA29" i="9"/>
  <c r="R64" i="10"/>
  <c r="T64" i="10"/>
  <c r="R64" i="1"/>
  <c r="R66" i="1" s="1"/>
  <c r="R134" i="1" s="1"/>
  <c r="AZ39" i="1" l="1"/>
  <c r="AF39" i="1"/>
  <c r="AZ56" i="1"/>
  <c r="AF56" i="1"/>
  <c r="AF61" i="1"/>
  <c r="AZ61" i="1"/>
  <c r="AZ46" i="1"/>
  <c r="AF46" i="1"/>
  <c r="AF25" i="1"/>
  <c r="AZ25" i="1"/>
  <c r="AZ47" i="1"/>
  <c r="AF47" i="1"/>
  <c r="AF32" i="1"/>
  <c r="AZ32" i="1"/>
  <c r="AF26" i="1"/>
  <c r="AZ26" i="1"/>
  <c r="AF41" i="1"/>
  <c r="AZ41" i="1"/>
  <c r="AF58" i="1"/>
  <c r="AZ58" i="1"/>
  <c r="AZ43" i="1"/>
  <c r="AF43" i="1"/>
  <c r="AF52" i="1"/>
  <c r="AZ52" i="1"/>
  <c r="AZ37" i="1"/>
  <c r="AF37" i="1"/>
  <c r="AZ54" i="1"/>
  <c r="AF54" i="1"/>
  <c r="AZ35" i="1"/>
  <c r="AF35" i="1"/>
  <c r="AF29" i="1"/>
  <c r="AZ29" i="1"/>
  <c r="AF50" i="1"/>
  <c r="AZ50" i="1"/>
  <c r="AZ44" i="1"/>
  <c r="AF44" i="1"/>
  <c r="AZ55" i="1"/>
  <c r="AF55" i="1"/>
  <c r="AF40" i="1"/>
  <c r="AZ40" i="1"/>
  <c r="AZ49" i="1"/>
  <c r="AF49" i="1"/>
  <c r="AZ34" i="1"/>
  <c r="AF34" i="1"/>
  <c r="AZ51" i="1"/>
  <c r="AF51" i="1"/>
  <c r="AF28" i="1"/>
  <c r="AZ28" i="1"/>
  <c r="AF60" i="1"/>
  <c r="AZ60" i="1"/>
  <c r="AZ45" i="1"/>
  <c r="AF45" i="1"/>
  <c r="AZ30" i="1"/>
  <c r="AF30" i="1"/>
  <c r="AZ62" i="1"/>
  <c r="AF62" i="1"/>
  <c r="AZ33" i="1"/>
  <c r="AF33" i="1"/>
  <c r="AZ31" i="1"/>
  <c r="AF31" i="1"/>
  <c r="AZ63" i="1"/>
  <c r="AF63" i="1"/>
  <c r="AF48" i="1"/>
  <c r="AZ48" i="1"/>
  <c r="AF57" i="1"/>
  <c r="AZ57" i="1"/>
  <c r="AF42" i="1"/>
  <c r="AZ42" i="1"/>
  <c r="AZ27" i="1"/>
  <c r="AF27" i="1"/>
  <c r="AZ59" i="1"/>
  <c r="AF59" i="1"/>
  <c r="AF36" i="1"/>
  <c r="AZ36" i="1"/>
  <c r="AF53" i="1"/>
  <c r="AZ53" i="1"/>
  <c r="AZ38" i="1"/>
  <c r="AF38" i="1"/>
  <c r="R66" i="10"/>
  <c r="R134" i="10" s="1"/>
  <c r="T66" i="10"/>
  <c r="T134" i="10" s="1"/>
  <c r="AZ24" i="9"/>
  <c r="AF24" i="9"/>
  <c r="AF43" i="10"/>
  <c r="AF45" i="10"/>
  <c r="AF30" i="10"/>
  <c r="AF47" i="10"/>
  <c r="AF41" i="10"/>
  <c r="AF28" i="10"/>
  <c r="AF32" i="10"/>
  <c r="AF25" i="10"/>
  <c r="AF51" i="10"/>
  <c r="AF36" i="10"/>
  <c r="AF53" i="10"/>
  <c r="AF38" i="10"/>
  <c r="AF55" i="10"/>
  <c r="AF40" i="10"/>
  <c r="AF49" i="10"/>
  <c r="AF34" i="10"/>
  <c r="AF60" i="10"/>
  <c r="AF62" i="10"/>
  <c r="AF26" i="10"/>
  <c r="AF58" i="10"/>
  <c r="AF27" i="10"/>
  <c r="AF59" i="10"/>
  <c r="AF44" i="10"/>
  <c r="AF29" i="10"/>
  <c r="AF61" i="10"/>
  <c r="AF46" i="10"/>
  <c r="AF31" i="10"/>
  <c r="AF63" i="10"/>
  <c r="AF48" i="10"/>
  <c r="AF57" i="10"/>
  <c r="AF42" i="10"/>
  <c r="AF35" i="10"/>
  <c r="AF52" i="10"/>
  <c r="AF37" i="10"/>
  <c r="AF54" i="10"/>
  <c r="AF39" i="10"/>
  <c r="AF56" i="10"/>
  <c r="AF33" i="10"/>
  <c r="AF50" i="10"/>
  <c r="AB29" i="9"/>
  <c r="AA93" i="10"/>
  <c r="AB25" i="10"/>
  <c r="AG25" i="10" s="1"/>
  <c r="AA119" i="10"/>
  <c r="AB51" i="10"/>
  <c r="AG51" i="10" s="1"/>
  <c r="AA117" i="9"/>
  <c r="AB49" i="9"/>
  <c r="AA115" i="1"/>
  <c r="AB47" i="1"/>
  <c r="AG47" i="1" s="1"/>
  <c r="AA104" i="10"/>
  <c r="AB36" i="10"/>
  <c r="AG36" i="10" s="1"/>
  <c r="AA102" i="9"/>
  <c r="AB34" i="9"/>
  <c r="AA100" i="1"/>
  <c r="AB32" i="1"/>
  <c r="AG32" i="1" s="1"/>
  <c r="AA94" i="1"/>
  <c r="AB26" i="1"/>
  <c r="AG26" i="1" s="1"/>
  <c r="AA121" i="10"/>
  <c r="AB53" i="10"/>
  <c r="AG53" i="10" s="1"/>
  <c r="AA111" i="9"/>
  <c r="AB43" i="9"/>
  <c r="AA109" i="1"/>
  <c r="AB41" i="1"/>
  <c r="AG41" i="1" s="1"/>
  <c r="AA106" i="10"/>
  <c r="AB38" i="10"/>
  <c r="AG38" i="10" s="1"/>
  <c r="AA96" i="9"/>
  <c r="AB28" i="9"/>
  <c r="AA128" i="9"/>
  <c r="AB60" i="9"/>
  <c r="AA126" i="1"/>
  <c r="AB58" i="1"/>
  <c r="AG58" i="1" s="1"/>
  <c r="AA123" i="10"/>
  <c r="AB55" i="10"/>
  <c r="AG55" i="10" s="1"/>
  <c r="AA121" i="9"/>
  <c r="AB53" i="9"/>
  <c r="AA111" i="1"/>
  <c r="AB43" i="1"/>
  <c r="AG43" i="1" s="1"/>
  <c r="AA108" i="10"/>
  <c r="AB40" i="10"/>
  <c r="AG40" i="10" s="1"/>
  <c r="AA98" i="9"/>
  <c r="AB30" i="9"/>
  <c r="AA130" i="9"/>
  <c r="AB62" i="9"/>
  <c r="AA120" i="1"/>
  <c r="AB52" i="1"/>
  <c r="AG52" i="1" s="1"/>
  <c r="AA117" i="10"/>
  <c r="AB49" i="10"/>
  <c r="AG49" i="10" s="1"/>
  <c r="AA115" i="9"/>
  <c r="AB47" i="9"/>
  <c r="AA105" i="1"/>
  <c r="AB37" i="1"/>
  <c r="AG37" i="1" s="1"/>
  <c r="AA102" i="10"/>
  <c r="AB34" i="10"/>
  <c r="AG34" i="10" s="1"/>
  <c r="AA100" i="9"/>
  <c r="AB32" i="9"/>
  <c r="AA94" i="9"/>
  <c r="AB26" i="9"/>
  <c r="AA122" i="1"/>
  <c r="AB54" i="1"/>
  <c r="AG54" i="1" s="1"/>
  <c r="AA95" i="10"/>
  <c r="AB27" i="10"/>
  <c r="AG27" i="10" s="1"/>
  <c r="AA127" i="10"/>
  <c r="AB59" i="10"/>
  <c r="AG59" i="10" s="1"/>
  <c r="AA125" i="9"/>
  <c r="AB57" i="9"/>
  <c r="AA123" i="1"/>
  <c r="AB55" i="1"/>
  <c r="AG55" i="1" s="1"/>
  <c r="AA112" i="10"/>
  <c r="AB44" i="10"/>
  <c r="AG44" i="10" s="1"/>
  <c r="AA110" i="9"/>
  <c r="AB42" i="9"/>
  <c r="AA108" i="1"/>
  <c r="AB40" i="1"/>
  <c r="AG40" i="1" s="1"/>
  <c r="AA97" i="10"/>
  <c r="AB29" i="10"/>
  <c r="AG29" i="10" s="1"/>
  <c r="AA129" i="10"/>
  <c r="AB61" i="10"/>
  <c r="AG61" i="10" s="1"/>
  <c r="AA119" i="9"/>
  <c r="AB51" i="9"/>
  <c r="AA117" i="1"/>
  <c r="AB49" i="1"/>
  <c r="AG49" i="1" s="1"/>
  <c r="AA114" i="10"/>
  <c r="AB46" i="10"/>
  <c r="AG46" i="10" s="1"/>
  <c r="AA104" i="9"/>
  <c r="AB36" i="9"/>
  <c r="AA102" i="1"/>
  <c r="AB34" i="1"/>
  <c r="AG34" i="1" s="1"/>
  <c r="AA99" i="10"/>
  <c r="AB31" i="10"/>
  <c r="AG31" i="10" s="1"/>
  <c r="AA131" i="10"/>
  <c r="AB63" i="10"/>
  <c r="AG63" i="10" s="1"/>
  <c r="AA129" i="9"/>
  <c r="AB61" i="9"/>
  <c r="AA119" i="1"/>
  <c r="AB51" i="1"/>
  <c r="AG51" i="1" s="1"/>
  <c r="AA116" i="10"/>
  <c r="AB48" i="10"/>
  <c r="AG48" i="10" s="1"/>
  <c r="AA106" i="9"/>
  <c r="AB38" i="9"/>
  <c r="AA96" i="1"/>
  <c r="AB28" i="1"/>
  <c r="AG28" i="1" s="1"/>
  <c r="AA128" i="1"/>
  <c r="AB60" i="1"/>
  <c r="AG60" i="1" s="1"/>
  <c r="AA125" i="10"/>
  <c r="AB57" i="10"/>
  <c r="AG57" i="10" s="1"/>
  <c r="AA123" i="9"/>
  <c r="AB55" i="9"/>
  <c r="AA113" i="1"/>
  <c r="AB45" i="1"/>
  <c r="AG45" i="1" s="1"/>
  <c r="AA110" i="10"/>
  <c r="AB42" i="10"/>
  <c r="AG42" i="10" s="1"/>
  <c r="AA108" i="9"/>
  <c r="AB40" i="9"/>
  <c r="AA98" i="1"/>
  <c r="AB30" i="1"/>
  <c r="AG30" i="1" s="1"/>
  <c r="AA130" i="1"/>
  <c r="AB62" i="1"/>
  <c r="AG62" i="1" s="1"/>
  <c r="AA93" i="9"/>
  <c r="AB25" i="9"/>
  <c r="AA103" i="10"/>
  <c r="AB35" i="10"/>
  <c r="AG35" i="10" s="1"/>
  <c r="AA101" i="9"/>
  <c r="AB33" i="9"/>
  <c r="AA99" i="1"/>
  <c r="AB31" i="1"/>
  <c r="AG31" i="1" s="1"/>
  <c r="AA131" i="1"/>
  <c r="AB63" i="1"/>
  <c r="AG63" i="1" s="1"/>
  <c r="AA120" i="10"/>
  <c r="AB52" i="10"/>
  <c r="AG52" i="10" s="1"/>
  <c r="AA118" i="9"/>
  <c r="AB50" i="9"/>
  <c r="AA116" i="1"/>
  <c r="AB48" i="1"/>
  <c r="AG48" i="1" s="1"/>
  <c r="AA105" i="10"/>
  <c r="AB37" i="10"/>
  <c r="AG37" i="10" s="1"/>
  <c r="AA95" i="9"/>
  <c r="AB27" i="9"/>
  <c r="AA127" i="9"/>
  <c r="AB59" i="9"/>
  <c r="AA125" i="1"/>
  <c r="AB57" i="1"/>
  <c r="AG57" i="1" s="1"/>
  <c r="AA122" i="10"/>
  <c r="AB54" i="10"/>
  <c r="AG54" i="10" s="1"/>
  <c r="AA112" i="9"/>
  <c r="AB44" i="9"/>
  <c r="AA110" i="1"/>
  <c r="AB42" i="1"/>
  <c r="AG42" i="1" s="1"/>
  <c r="AA107" i="10"/>
  <c r="AB39" i="10"/>
  <c r="AG39" i="10" s="1"/>
  <c r="AA105" i="9"/>
  <c r="AB37" i="9"/>
  <c r="AA95" i="1"/>
  <c r="AB27" i="1"/>
  <c r="AG27" i="1" s="1"/>
  <c r="AA127" i="1"/>
  <c r="AB59" i="1"/>
  <c r="AG59" i="1" s="1"/>
  <c r="AA124" i="10"/>
  <c r="AB56" i="10"/>
  <c r="AG56" i="10" s="1"/>
  <c r="AA114" i="9"/>
  <c r="AB46" i="9"/>
  <c r="AA104" i="1"/>
  <c r="AB36" i="1"/>
  <c r="AG36" i="1" s="1"/>
  <c r="AA101" i="10"/>
  <c r="AB33" i="10"/>
  <c r="AG33" i="10" s="1"/>
  <c r="AA99" i="9"/>
  <c r="AB31" i="9"/>
  <c r="AA131" i="9"/>
  <c r="AB63" i="9"/>
  <c r="AA121" i="1"/>
  <c r="AB53" i="1"/>
  <c r="AG53" i="1" s="1"/>
  <c r="AA118" i="10"/>
  <c r="AB50" i="10"/>
  <c r="AG50" i="10" s="1"/>
  <c r="AA116" i="9"/>
  <c r="AB48" i="9"/>
  <c r="AA106" i="1"/>
  <c r="AB38" i="1"/>
  <c r="AG38" i="1" s="1"/>
  <c r="AA93" i="1"/>
  <c r="AB25" i="1"/>
  <c r="AG25" i="1" s="1"/>
  <c r="AA111" i="10"/>
  <c r="AB43" i="10"/>
  <c r="AG43" i="10" s="1"/>
  <c r="AA109" i="9"/>
  <c r="AB41" i="9"/>
  <c r="AA107" i="1"/>
  <c r="AB39" i="1"/>
  <c r="AG39" i="1" s="1"/>
  <c r="AA96" i="10"/>
  <c r="AB28" i="10"/>
  <c r="AG28" i="10" s="1"/>
  <c r="AA128" i="10"/>
  <c r="AB60" i="10"/>
  <c r="AG60" i="10" s="1"/>
  <c r="AA126" i="9"/>
  <c r="AB58" i="9"/>
  <c r="AA124" i="1"/>
  <c r="AB56" i="1"/>
  <c r="AG56" i="1" s="1"/>
  <c r="AA113" i="10"/>
  <c r="AB45" i="10"/>
  <c r="AG45" i="10" s="1"/>
  <c r="AA103" i="9"/>
  <c r="AB35" i="9"/>
  <c r="AA101" i="1"/>
  <c r="AB33" i="1"/>
  <c r="AG33" i="1" s="1"/>
  <c r="AA98" i="10"/>
  <c r="AB30" i="10"/>
  <c r="AG30" i="10" s="1"/>
  <c r="AA130" i="10"/>
  <c r="AB62" i="10"/>
  <c r="AG62" i="10" s="1"/>
  <c r="AA120" i="9"/>
  <c r="AB52" i="9"/>
  <c r="AA118" i="1"/>
  <c r="AB50" i="1"/>
  <c r="AG50" i="1" s="1"/>
  <c r="AA115" i="10"/>
  <c r="AB47" i="10"/>
  <c r="AG47" i="10" s="1"/>
  <c r="AA113" i="9"/>
  <c r="AB45" i="9"/>
  <c r="AA103" i="1"/>
  <c r="AB35" i="1"/>
  <c r="AG35" i="1" s="1"/>
  <c r="AA100" i="10"/>
  <c r="AB32" i="10"/>
  <c r="AG32" i="10" s="1"/>
  <c r="AA94" i="10"/>
  <c r="AB26" i="10"/>
  <c r="AG26" i="10" s="1"/>
  <c r="AA122" i="9"/>
  <c r="AB54" i="9"/>
  <c r="AA112" i="1"/>
  <c r="AB44" i="1"/>
  <c r="AG44" i="1" s="1"/>
  <c r="AA109" i="10"/>
  <c r="AB41" i="10"/>
  <c r="AG41" i="10" s="1"/>
  <c r="AA107" i="9"/>
  <c r="AB39" i="9"/>
  <c r="AA97" i="1"/>
  <c r="AB29" i="1"/>
  <c r="AG29" i="1" s="1"/>
  <c r="AA129" i="1"/>
  <c r="AB61" i="1"/>
  <c r="AG61" i="1" s="1"/>
  <c r="AA126" i="10"/>
  <c r="AB58" i="10"/>
  <c r="AG58" i="10" s="1"/>
  <c r="AA124" i="9"/>
  <c r="AB56" i="9"/>
  <c r="AA114" i="1"/>
  <c r="AB46" i="1"/>
  <c r="AG46" i="1" s="1"/>
  <c r="AA92" i="9"/>
  <c r="AB24" i="9"/>
  <c r="AG24" i="9" s="1"/>
  <c r="AA64" i="9"/>
  <c r="AA66" i="9" s="1"/>
  <c r="AA97" i="9"/>
  <c r="AA64" i="10"/>
  <c r="AA66" i="10" s="1"/>
  <c r="AA92" i="10"/>
  <c r="T132" i="9"/>
  <c r="R132" i="9"/>
  <c r="T132" i="1"/>
  <c r="R132" i="1"/>
  <c r="AA64" i="1"/>
  <c r="AA66" i="1" s="1"/>
  <c r="T132" i="10" l="1"/>
  <c r="R132" i="10"/>
  <c r="BA28" i="9"/>
  <c r="BB28" i="9" s="1"/>
  <c r="BA35" i="9"/>
  <c r="BB35" i="9" s="1"/>
  <c r="BA42" i="9"/>
  <c r="BB42" i="9" s="1"/>
  <c r="BA49" i="9"/>
  <c r="BB49" i="9" s="1"/>
  <c r="BA53" i="9"/>
  <c r="BB53" i="9" s="1"/>
  <c r="BA60" i="9"/>
  <c r="BB60" i="9" s="1"/>
  <c r="BA40" i="9"/>
  <c r="BB40" i="9" s="1"/>
  <c r="BA41" i="9"/>
  <c r="BB41" i="9" s="1"/>
  <c r="BA59" i="9"/>
  <c r="BB59" i="9" s="1"/>
  <c r="BA38" i="9"/>
  <c r="BB38" i="9" s="1"/>
  <c r="BA32" i="9"/>
  <c r="BB32" i="9" s="1"/>
  <c r="BA39" i="9"/>
  <c r="BB39" i="9" s="1"/>
  <c r="BA46" i="9"/>
  <c r="BB46" i="9" s="1"/>
  <c r="BA54" i="9"/>
  <c r="BB54" i="9" s="1"/>
  <c r="BA45" i="9"/>
  <c r="BB45" i="9" s="1"/>
  <c r="BA25" i="9"/>
  <c r="BB25" i="9" s="1"/>
  <c r="BA29" i="9"/>
  <c r="BB29" i="9" s="1"/>
  <c r="BA36" i="9"/>
  <c r="BB36" i="9" s="1"/>
  <c r="BA43" i="9"/>
  <c r="BB43" i="9" s="1"/>
  <c r="BA50" i="9"/>
  <c r="BB50" i="9" s="1"/>
  <c r="BA57" i="9"/>
  <c r="BB57" i="9" s="1"/>
  <c r="BA61" i="9"/>
  <c r="BB61" i="9" s="1"/>
  <c r="BA47" i="9"/>
  <c r="BB47" i="9" s="1"/>
  <c r="BA27" i="9"/>
  <c r="BB27" i="9" s="1"/>
  <c r="BA52" i="9"/>
  <c r="BB52" i="9" s="1"/>
  <c r="BA31" i="9"/>
  <c r="BB31" i="9" s="1"/>
  <c r="BA56" i="9"/>
  <c r="BB56" i="9" s="1"/>
  <c r="BA26" i="9"/>
  <c r="BB26" i="9" s="1"/>
  <c r="BA33" i="9"/>
  <c r="BB33" i="9" s="1"/>
  <c r="BA37" i="9"/>
  <c r="BB37" i="9" s="1"/>
  <c r="BA44" i="9"/>
  <c r="BB44" i="9" s="1"/>
  <c r="BA51" i="9"/>
  <c r="BB51" i="9" s="1"/>
  <c r="BA58" i="9"/>
  <c r="BB58" i="9" s="1"/>
  <c r="BA30" i="9"/>
  <c r="BB30" i="9" s="1"/>
  <c r="BA48" i="9"/>
  <c r="BB48" i="9" s="1"/>
  <c r="BA55" i="9"/>
  <c r="BB55" i="9" s="1"/>
  <c r="BA62" i="9"/>
  <c r="BB62" i="9" s="1"/>
  <c r="BA34" i="9"/>
  <c r="BB34" i="9" s="1"/>
  <c r="BA63" i="9"/>
  <c r="BB63" i="9" s="1"/>
  <c r="BA31" i="1"/>
  <c r="BB31" i="1" s="1"/>
  <c r="BA25" i="1"/>
  <c r="BB25" i="1" s="1"/>
  <c r="BA28" i="1"/>
  <c r="BB28" i="1" s="1"/>
  <c r="BA34" i="1"/>
  <c r="BB34" i="1" s="1"/>
  <c r="BA43" i="1"/>
  <c r="BB43" i="1" s="1"/>
  <c r="BA62" i="1"/>
  <c r="BB62" i="1" s="1"/>
  <c r="BA38" i="1"/>
  <c r="BB38" i="1" s="1"/>
  <c r="BA47" i="1"/>
  <c r="BB47" i="1" s="1"/>
  <c r="BA53" i="1"/>
  <c r="BB53" i="1" s="1"/>
  <c r="BA56" i="1"/>
  <c r="BB56" i="1" s="1"/>
  <c r="BA40" i="1"/>
  <c r="BB40" i="1" s="1"/>
  <c r="BA29" i="1"/>
  <c r="BB29" i="1" s="1"/>
  <c r="BA32" i="1"/>
  <c r="BB32" i="1" s="1"/>
  <c r="BA41" i="1"/>
  <c r="BB41" i="1" s="1"/>
  <c r="BA44" i="1"/>
  <c r="BB44" i="1" s="1"/>
  <c r="BA50" i="1"/>
  <c r="BB50" i="1" s="1"/>
  <c r="BA59" i="1"/>
  <c r="BB59" i="1" s="1"/>
  <c r="BA49" i="1"/>
  <c r="BB49" i="1" s="1"/>
  <c r="BA26" i="1"/>
  <c r="BB26" i="1" s="1"/>
  <c r="BA35" i="1"/>
  <c r="BB35" i="1" s="1"/>
  <c r="BA54" i="1"/>
  <c r="BB54" i="1" s="1"/>
  <c r="BA63" i="1"/>
  <c r="BB63" i="1" s="1"/>
  <c r="BA30" i="1"/>
  <c r="BB30" i="1" s="1"/>
  <c r="BA39" i="1"/>
  <c r="BB39" i="1" s="1"/>
  <c r="BA45" i="1"/>
  <c r="BB45" i="1" s="1"/>
  <c r="BA48" i="1"/>
  <c r="BB48" i="1" s="1"/>
  <c r="BA57" i="1"/>
  <c r="BB57" i="1" s="1"/>
  <c r="BA60" i="1"/>
  <c r="BB60" i="1" s="1"/>
  <c r="BA37" i="1"/>
  <c r="BB37" i="1" s="1"/>
  <c r="BA33" i="1"/>
  <c r="BB33" i="1" s="1"/>
  <c r="BA36" i="1"/>
  <c r="BB36" i="1" s="1"/>
  <c r="BA42" i="1"/>
  <c r="BB42" i="1" s="1"/>
  <c r="BA51" i="1"/>
  <c r="BB51" i="1" s="1"/>
  <c r="BA27" i="1"/>
  <c r="BB27" i="1" s="1"/>
  <c r="BA46" i="1"/>
  <c r="BB46" i="1" s="1"/>
  <c r="BA55" i="1"/>
  <c r="BB55" i="1" s="1"/>
  <c r="BA61" i="1"/>
  <c r="BB61" i="1" s="1"/>
  <c r="BA52" i="1"/>
  <c r="BB52" i="1" s="1"/>
  <c r="BA58" i="1"/>
  <c r="BB58" i="1" s="1"/>
  <c r="BA31" i="10"/>
  <c r="BB31" i="10" s="1"/>
  <c r="BA34" i="10"/>
  <c r="BB34" i="10" s="1"/>
  <c r="BA38" i="10"/>
  <c r="BB38" i="10" s="1"/>
  <c r="BA51" i="10"/>
  <c r="BB51" i="10" s="1"/>
  <c r="BA61" i="10"/>
  <c r="BB61" i="10" s="1"/>
  <c r="BA28" i="10"/>
  <c r="BB28" i="10" s="1"/>
  <c r="BA41" i="10"/>
  <c r="BB41" i="10" s="1"/>
  <c r="BA45" i="10"/>
  <c r="BB45" i="10" s="1"/>
  <c r="BA48" i="10"/>
  <c r="BB48" i="10" s="1"/>
  <c r="BA55" i="10"/>
  <c r="BB55" i="10" s="1"/>
  <c r="BA58" i="10"/>
  <c r="BB58" i="10" s="1"/>
  <c r="BA35" i="10"/>
  <c r="BB35" i="10" s="1"/>
  <c r="BA52" i="10"/>
  <c r="BB52" i="10" s="1"/>
  <c r="BA62" i="10"/>
  <c r="BB62" i="10" s="1"/>
  <c r="BA43" i="10"/>
  <c r="BB43" i="10" s="1"/>
  <c r="BA25" i="10"/>
  <c r="BB25" i="10" s="1"/>
  <c r="BA29" i="10"/>
  <c r="BB29" i="10" s="1"/>
  <c r="BA32" i="10"/>
  <c r="BB32" i="10" s="1"/>
  <c r="BA39" i="10"/>
  <c r="BB39" i="10" s="1"/>
  <c r="BA42" i="10"/>
  <c r="BB42" i="10" s="1"/>
  <c r="BA46" i="10"/>
  <c r="BB46" i="10" s="1"/>
  <c r="BA36" i="10"/>
  <c r="BB36" i="10" s="1"/>
  <c r="BA49" i="10"/>
  <c r="BB49" i="10" s="1"/>
  <c r="BA53" i="10"/>
  <c r="BB53" i="10" s="1"/>
  <c r="BA56" i="10"/>
  <c r="BB56" i="10" s="1"/>
  <c r="BA59" i="10"/>
  <c r="BB59" i="10" s="1"/>
  <c r="BA30" i="10"/>
  <c r="BB30" i="10" s="1"/>
  <c r="BA26" i="10"/>
  <c r="BB26" i="10" s="1"/>
  <c r="BA33" i="10"/>
  <c r="BB33" i="10" s="1"/>
  <c r="BA37" i="10"/>
  <c r="BB37" i="10" s="1"/>
  <c r="BA40" i="10"/>
  <c r="BB40" i="10" s="1"/>
  <c r="BA47" i="10"/>
  <c r="BB47" i="10" s="1"/>
  <c r="BA50" i="10"/>
  <c r="BB50" i="10" s="1"/>
  <c r="BA54" i="10"/>
  <c r="BB54" i="10" s="1"/>
  <c r="BA60" i="10"/>
  <c r="BB60" i="10" s="1"/>
  <c r="BA27" i="10"/>
  <c r="BB27" i="10" s="1"/>
  <c r="BA44" i="10"/>
  <c r="BB44" i="10" s="1"/>
  <c r="BA57" i="10"/>
  <c r="BB57" i="10" s="1"/>
  <c r="BA63" i="10"/>
  <c r="BB63" i="10" s="1"/>
  <c r="AA134" i="9"/>
  <c r="AK20" i="9"/>
  <c r="BA24" i="9"/>
  <c r="BB24" i="9" s="1"/>
  <c r="AA134" i="1"/>
  <c r="AK20" i="1"/>
  <c r="BA24" i="1"/>
  <c r="BB24" i="1" s="1"/>
  <c r="AA134" i="10"/>
  <c r="AK20" i="10"/>
  <c r="BA24" i="10"/>
  <c r="BB24" i="10" s="1"/>
  <c r="AA132" i="10"/>
  <c r="AA132" i="1"/>
  <c r="AA132" i="9"/>
  <c r="BH26" i="1" l="1"/>
  <c r="BI28" i="1" s="1"/>
  <c r="AK22" i="1" s="1"/>
  <c r="BH26" i="10"/>
  <c r="BI28" i="10" s="1"/>
  <c r="AK22" i="10" s="1"/>
  <c r="BH26" i="9"/>
  <c r="BI28" i="9" s="1"/>
  <c r="AK22" i="9" s="1"/>
</calcChain>
</file>

<file path=xl/sharedStrings.xml><?xml version="1.0" encoding="utf-8"?>
<sst xmlns="http://schemas.openxmlformats.org/spreadsheetml/2006/main" count="324" uniqueCount="114">
  <si>
    <t xml:space="preserve"> A　得 点 計</t>
    <rPh sb="3" eb="4">
      <t>エ</t>
    </rPh>
    <rPh sb="5" eb="6">
      <t>テン</t>
    </rPh>
    <rPh sb="7" eb="8">
      <t>ケイ</t>
    </rPh>
    <phoneticPr fontId="1"/>
  </si>
  <si>
    <t xml:space="preserve"> Ｂ　配点×人数</t>
    <rPh sb="3" eb="5">
      <t>ハイテン</t>
    </rPh>
    <rPh sb="6" eb="8">
      <t>ニンズウ</t>
    </rPh>
    <phoneticPr fontId="1"/>
  </si>
  <si>
    <t>番
号</t>
    <rPh sb="0" eb="1">
      <t>バン</t>
    </rPh>
    <rPh sb="5" eb="6">
      <t>ゴウ</t>
    </rPh>
    <phoneticPr fontId="1"/>
  </si>
  <si>
    <t>問 題 別 得 点 一 覧 表</t>
    <rPh sb="0" eb="1">
      <t>トイ</t>
    </rPh>
    <rPh sb="2" eb="3">
      <t>ダイ</t>
    </rPh>
    <rPh sb="4" eb="5">
      <t>ベツ</t>
    </rPh>
    <rPh sb="6" eb="7">
      <t>エ</t>
    </rPh>
    <rPh sb="8" eb="9">
      <t>テン</t>
    </rPh>
    <rPh sb="10" eb="11">
      <t>イチ</t>
    </rPh>
    <rPh sb="12" eb="13">
      <t>ラン</t>
    </rPh>
    <rPh sb="14" eb="15">
      <t>ヒョウ</t>
    </rPh>
    <phoneticPr fontId="1"/>
  </si>
  <si>
    <t>平均正答率Ａ/Ｂ×100</t>
    <rPh sb="0" eb="2">
      <t>ヘイキン</t>
    </rPh>
    <rPh sb="2" eb="5">
      <t>セイトウリツ</t>
    </rPh>
    <phoneticPr fontId="1"/>
  </si>
  <si>
    <t xml:space="preserve">    年   組  担任</t>
    <rPh sb="4" eb="5">
      <t>ネン</t>
    </rPh>
    <rPh sb="8" eb="9">
      <t>クミ</t>
    </rPh>
    <rPh sb="11" eb="13">
      <t>タンニン</t>
    </rPh>
    <phoneticPr fontId="1"/>
  </si>
  <si>
    <t xml:space="preserve">知識・技能
</t>
    <rPh sb="0" eb="2">
      <t>チシキ</t>
    </rPh>
    <rPh sb="3" eb="5">
      <t>ギノウ</t>
    </rPh>
    <phoneticPr fontId="1"/>
  </si>
  <si>
    <t xml:space="preserve">
聞
く
こ
と</t>
    <rPh sb="1" eb="2">
      <t>キ</t>
    </rPh>
    <phoneticPr fontId="1"/>
  </si>
  <si>
    <t xml:space="preserve">
読む
こ
と</t>
    <rPh sb="1" eb="2">
      <t>ヨ</t>
    </rPh>
    <phoneticPr fontId="1"/>
  </si>
  <si>
    <t xml:space="preserve">
書くこと</t>
    <rPh sb="1" eb="2">
      <t>カ</t>
    </rPh>
    <phoneticPr fontId="1"/>
  </si>
  <si>
    <t xml:space="preserve">       </t>
    <phoneticPr fontId="1"/>
  </si>
  <si>
    <t>千葉県標準学力検査　－観点別到達度－</t>
    <phoneticPr fontId="1"/>
  </si>
  <si>
    <t>[検査年月日  　　年　月　　日]</t>
    <rPh sb="1" eb="6">
      <t>ケンサネンガッピ</t>
    </rPh>
    <rPh sb="10" eb="11">
      <t>ネン</t>
    </rPh>
    <rPh sb="12" eb="13">
      <t>ガツ</t>
    </rPh>
    <rPh sb="15" eb="16">
      <t>ニチ</t>
    </rPh>
    <phoneticPr fontId="1"/>
  </si>
  <si>
    <t xml:space="preserve">
総
得
点</t>
    <rPh sb="1" eb="2">
      <t>ソウ</t>
    </rPh>
    <rPh sb="4" eb="5">
      <t>エ</t>
    </rPh>
    <rPh sb="7" eb="8">
      <t>テン</t>
    </rPh>
    <phoneticPr fontId="1"/>
  </si>
  <si>
    <t xml:space="preserve">       </t>
    <phoneticPr fontId="1"/>
  </si>
  <si>
    <t>千葉県標準学力検査　－観点別到達度－</t>
    <phoneticPr fontId="1"/>
  </si>
  <si>
    <t>千葉県標準学力検査　－観点別到達度－</t>
    <phoneticPr fontId="1"/>
  </si>
  <si>
    <t>[検査年月日 　　年　月　日]</t>
    <rPh sb="1" eb="6">
      <t>ケンサネンガッピ</t>
    </rPh>
    <rPh sb="9" eb="10">
      <t>ネン</t>
    </rPh>
    <rPh sb="11" eb="12">
      <t>ガツ</t>
    </rPh>
    <rPh sb="13" eb="14">
      <t>ニチ</t>
    </rPh>
    <phoneticPr fontId="1"/>
  </si>
  <si>
    <t>思考・判断・表現</t>
    <rPh sb="0" eb="2">
      <t>シコウ</t>
    </rPh>
    <rPh sb="3" eb="5">
      <t>ハンダン</t>
    </rPh>
    <rPh sb="6" eb="8">
      <t>ヒョウゲン</t>
    </rPh>
    <phoneticPr fontId="1"/>
  </si>
  <si>
    <t>人数＝</t>
    <rPh sb="0" eb="2">
      <t>ニンズウ</t>
    </rPh>
    <phoneticPr fontId="1"/>
  </si>
  <si>
    <t>％</t>
    <phoneticPr fontId="1"/>
  </si>
  <si>
    <t>％</t>
    <phoneticPr fontId="1"/>
  </si>
  <si>
    <t>〈正しく計算されない〉</t>
    <rPh sb="1" eb="2">
      <t>タダ</t>
    </rPh>
    <rPh sb="4" eb="6">
      <t>ケイサン</t>
    </rPh>
    <phoneticPr fontId="1"/>
  </si>
  <si>
    <t>　評価内容
　　（領域）
　　　問題番号
配点
（満点）
氏名
（または記号）</t>
    <rPh sb="1" eb="3">
      <t>ヒョウカ</t>
    </rPh>
    <rPh sb="3" eb="5">
      <t>ナイヨウ</t>
    </rPh>
    <rPh sb="9" eb="11">
      <t>リョウイキ</t>
    </rPh>
    <rPh sb="16" eb="18">
      <t>モンダイ</t>
    </rPh>
    <rPh sb="18" eb="20">
      <t>バンゴウ</t>
    </rPh>
    <rPh sb="22" eb="24">
      <t>ハイテン</t>
    </rPh>
    <rPh sb="26" eb="28">
      <t>マンテン</t>
    </rPh>
    <rPh sb="32" eb="34">
      <t>シメイ</t>
    </rPh>
    <rPh sb="39" eb="41">
      <t>キゴウ</t>
    </rPh>
    <phoneticPr fontId="1"/>
  </si>
  <si>
    <t>主
取体
り的
組に
む学
態習
度に</t>
    <rPh sb="0" eb="1">
      <t>シュ</t>
    </rPh>
    <rPh sb="2" eb="3">
      <t>シュ</t>
    </rPh>
    <rPh sb="3" eb="4">
      <t>タイ</t>
    </rPh>
    <rPh sb="6" eb="7">
      <t>テキ</t>
    </rPh>
    <rPh sb="8" eb="9">
      <t>クミ</t>
    </rPh>
    <rPh sb="12" eb="13">
      <t>ガク</t>
    </rPh>
    <rPh sb="14" eb="15">
      <t>タイ</t>
    </rPh>
    <rPh sb="15" eb="16">
      <t>シュウ</t>
    </rPh>
    <rPh sb="17" eb="18">
      <t>ド</t>
    </rPh>
    <phoneticPr fontId="1"/>
  </si>
  <si>
    <t xml:space="preserve">
実現状況の
Ａ
Ｂ
Ｃ</t>
    <rPh sb="1" eb="3">
      <t>ジツゲン</t>
    </rPh>
    <rPh sb="3" eb="5">
      <t>ジョウキョウ</t>
    </rPh>
    <phoneticPr fontId="1"/>
  </si>
  <si>
    <t>思考・判断
・表現</t>
    <rPh sb="0" eb="2">
      <t>シコウ</t>
    </rPh>
    <rPh sb="3" eb="5">
      <t>ハンダン</t>
    </rPh>
    <rPh sb="7" eb="9">
      <t>ヒョウゲン</t>
    </rPh>
    <phoneticPr fontId="1"/>
  </si>
  <si>
    <t xml:space="preserve">
知
識
・
技
能</t>
    <rPh sb="1" eb="2">
      <t>チ</t>
    </rPh>
    <rPh sb="3" eb="4">
      <t>シキ</t>
    </rPh>
    <rPh sb="7" eb="8">
      <t>ギ</t>
    </rPh>
    <rPh sb="9" eb="10">
      <t>ノウ</t>
    </rPh>
    <phoneticPr fontId="1"/>
  </si>
  <si>
    <t>実現状況の
Ａ
Ｂ
Ｃ</t>
    <phoneticPr fontId="1"/>
  </si>
  <si>
    <t xml:space="preserve">
思
考
・・
表判
現断</t>
    <rPh sb="1" eb="2">
      <t>シ</t>
    </rPh>
    <rPh sb="3" eb="4">
      <t>コウ</t>
    </rPh>
    <rPh sb="8" eb="9">
      <t>ヒョウ</t>
    </rPh>
    <rPh sb="9" eb="10">
      <t>ワ</t>
    </rPh>
    <rPh sb="11" eb="12">
      <t>ゲン</t>
    </rPh>
    <rPh sb="12" eb="13">
      <t>ダン</t>
    </rPh>
    <phoneticPr fontId="1"/>
  </si>
  <si>
    <t>実現状況の
Ａ
Ｂ
Ｃ</t>
    <phoneticPr fontId="1"/>
  </si>
  <si>
    <t xml:space="preserve">    立　 中学校</t>
    <rPh sb="4" eb="5">
      <t>リツ</t>
    </rPh>
    <rPh sb="7" eb="10">
      <t>チュウガッコウ</t>
    </rPh>
    <phoneticPr fontId="1"/>
  </si>
  <si>
    <t xml:space="preserve">    立　中学校</t>
    <rPh sb="4" eb="5">
      <t>リツ</t>
    </rPh>
    <rPh sb="6" eb="9">
      <t>チュウガッコウ</t>
    </rPh>
    <phoneticPr fontId="1"/>
  </si>
  <si>
    <t xml:space="preserve">    立 　中学校</t>
    <rPh sb="4" eb="5">
      <t>リツ</t>
    </rPh>
    <rPh sb="7" eb="10">
      <t>チュウガッコウ</t>
    </rPh>
    <phoneticPr fontId="1"/>
  </si>
  <si>
    <t>　問 題 別 正 答 率 一 覧 表</t>
    <rPh sb="1" eb="2">
      <t>トイ</t>
    </rPh>
    <rPh sb="3" eb="4">
      <t>ダイ</t>
    </rPh>
    <rPh sb="5" eb="6">
      <t>ベツ</t>
    </rPh>
    <rPh sb="7" eb="8">
      <t>セイ</t>
    </rPh>
    <rPh sb="9" eb="10">
      <t>コタエ</t>
    </rPh>
    <rPh sb="11" eb="12">
      <t>リツ</t>
    </rPh>
    <rPh sb="13" eb="14">
      <t>イチ</t>
    </rPh>
    <rPh sb="15" eb="16">
      <t>ラン</t>
    </rPh>
    <rPh sb="17" eb="18">
      <t>ヒョウ</t>
    </rPh>
    <phoneticPr fontId="1"/>
  </si>
  <si>
    <t>平均正答率（％）</t>
    <rPh sb="0" eb="2">
      <t>ヘイキン</t>
    </rPh>
    <rPh sb="2" eb="5">
      <t>セイトウリツ</t>
    </rPh>
    <phoneticPr fontId="1"/>
  </si>
  <si>
    <t>　問題別得点一覧表で、知識・技能の合計得点が「２ 知識・技能」の欄に表示されます。続いて、思考・判断・表現のＡ９ の得点欄に得点を入れると、Ａ９ の得点が「２ 知識・技能」の欄にも反映されてしまう現象が起こることがあります。
　この場合には、エクセルの画面で、「ファイル⇒オプション⇒詳細設定⇒データ範囲の形式および数式を拡張する」　の☑をはずすと正しく計算されます。エクセルのバージョンによって表現が違うことがあります。</t>
    <rPh sb="19" eb="21">
      <t>トクテン</t>
    </rPh>
    <rPh sb="25" eb="27">
      <t>チシキ</t>
    </rPh>
    <rPh sb="28" eb="30">
      <t>ギノウ</t>
    </rPh>
    <rPh sb="32" eb="33">
      <t>ラン</t>
    </rPh>
    <rPh sb="34" eb="36">
      <t>ヒョウジ</t>
    </rPh>
    <rPh sb="41" eb="42">
      <t>ツヅ</t>
    </rPh>
    <rPh sb="45" eb="47">
      <t>シコウ</t>
    </rPh>
    <rPh sb="48" eb="50">
      <t>ハンダン</t>
    </rPh>
    <rPh sb="51" eb="53">
      <t>ヒョウゲン</t>
    </rPh>
    <rPh sb="58" eb="60">
      <t>トクテン</t>
    </rPh>
    <rPh sb="60" eb="61">
      <t>ラン</t>
    </rPh>
    <rPh sb="62" eb="64">
      <t>トクテン</t>
    </rPh>
    <rPh sb="65" eb="66">
      <t>イ</t>
    </rPh>
    <rPh sb="74" eb="76">
      <t>トクテン</t>
    </rPh>
    <rPh sb="80" eb="82">
      <t>チシキ</t>
    </rPh>
    <rPh sb="83" eb="85">
      <t>ギノウ</t>
    </rPh>
    <rPh sb="87" eb="88">
      <t>ラン</t>
    </rPh>
    <rPh sb="90" eb="92">
      <t>ハンエイ</t>
    </rPh>
    <phoneticPr fontId="1"/>
  </si>
  <si>
    <t>　評価内容
　　（領域）
　　　問題番号
配点
（満点）
名前
（または記号）</t>
    <rPh sb="1" eb="3">
      <t>ヒョウカ</t>
    </rPh>
    <rPh sb="3" eb="5">
      <t>ナイヨウ</t>
    </rPh>
    <rPh sb="9" eb="11">
      <t>リョウイキ</t>
    </rPh>
    <rPh sb="16" eb="18">
      <t>モンダイ</t>
    </rPh>
    <rPh sb="18" eb="20">
      <t>バンゴウ</t>
    </rPh>
    <rPh sb="22" eb="24">
      <t>ハイテン</t>
    </rPh>
    <rPh sb="26" eb="28">
      <t>マンテン</t>
    </rPh>
    <rPh sb="32" eb="34">
      <t>ナマエ</t>
    </rPh>
    <rPh sb="39" eb="41">
      <t>キゴウ</t>
    </rPh>
    <phoneticPr fontId="1"/>
  </si>
  <si>
    <t>実現状況の
Ａ
Ｂ
Ｃ</t>
    <phoneticPr fontId="1"/>
  </si>
  <si>
    <t xml:space="preserve">
数
と
計
算</t>
    <rPh sb="1" eb="2">
      <t>スウ</t>
    </rPh>
    <rPh sb="7" eb="8">
      <t>ケイ</t>
    </rPh>
    <rPh sb="10" eb="11">
      <t>サン</t>
    </rPh>
    <phoneticPr fontId="1"/>
  </si>
  <si>
    <t xml:space="preserve">
図
形</t>
    <rPh sb="1" eb="2">
      <t>ズ</t>
    </rPh>
    <rPh sb="8" eb="9">
      <t>カタチ</t>
    </rPh>
    <phoneticPr fontId="1"/>
  </si>
  <si>
    <t xml:space="preserve">
変
化
と
関
係</t>
    <rPh sb="1" eb="2">
      <t>ヘン</t>
    </rPh>
    <rPh sb="3" eb="4">
      <t>カ</t>
    </rPh>
    <rPh sb="7" eb="8">
      <t>セキ</t>
    </rPh>
    <rPh sb="9" eb="10">
      <t>ガカリ</t>
    </rPh>
    <phoneticPr fontId="1"/>
  </si>
  <si>
    <t xml:space="preserve">
デ
❘
タ
の
活
用</t>
    <rPh sb="9" eb="10">
      <t>イ</t>
    </rPh>
    <rPh sb="11" eb="12">
      <t>ヨウ</t>
    </rPh>
    <phoneticPr fontId="1"/>
  </si>
  <si>
    <t xml:space="preserve">
Ａ
１</t>
    <phoneticPr fontId="1"/>
  </si>
  <si>
    <t xml:space="preserve">
Ｂ
２</t>
    <phoneticPr fontId="1"/>
  </si>
  <si>
    <t xml:space="preserve">
Ｃ
３</t>
    <phoneticPr fontId="1"/>
  </si>
  <si>
    <t xml:space="preserve">
Ｄ
４</t>
    <phoneticPr fontId="1"/>
  </si>
  <si>
    <t xml:space="preserve">
Ａ
５</t>
    <phoneticPr fontId="1"/>
  </si>
  <si>
    <t xml:space="preserve">
Ｂ
６</t>
    <phoneticPr fontId="1"/>
  </si>
  <si>
    <t xml:space="preserve">
Ｃ
７</t>
    <phoneticPr fontId="1"/>
  </si>
  <si>
    <t xml:space="preserve">
Ｄ
８</t>
    <phoneticPr fontId="1"/>
  </si>
  <si>
    <t xml:space="preserve">
Ａ
9</t>
    <phoneticPr fontId="1"/>
  </si>
  <si>
    <t xml:space="preserve">
Ｂ
10</t>
    <phoneticPr fontId="1"/>
  </si>
  <si>
    <t xml:space="preserve">
Ｃ
11</t>
    <phoneticPr fontId="1"/>
  </si>
  <si>
    <t xml:space="preserve">
Ｄ
12</t>
    <phoneticPr fontId="1"/>
  </si>
  <si>
    <t xml:space="preserve">
学力標準点</t>
    <rPh sb="1" eb="6">
      <t>ガクリョクヒョウジュンテン</t>
    </rPh>
    <phoneticPr fontId="1"/>
  </si>
  <si>
    <t xml:space="preserve">
学力標準点</t>
    <rPh sb="1" eb="6">
      <t>ガクリョクヒョウジュンテン</t>
    </rPh>
    <phoneticPr fontId="1"/>
  </si>
  <si>
    <t xml:space="preserve">
学
力
標
準
点</t>
    <rPh sb="1" eb="2">
      <t>マナブ</t>
    </rPh>
    <rPh sb="3" eb="4">
      <t>チカラ</t>
    </rPh>
    <rPh sb="5" eb="6">
      <t>ヒョウ</t>
    </rPh>
    <rPh sb="7" eb="8">
      <t>ジュン</t>
    </rPh>
    <rPh sb="9" eb="10">
      <t>テン</t>
    </rPh>
    <phoneticPr fontId="1"/>
  </si>
  <si>
    <t>記入注意　問題ごとに個人の得点を数字で記入します。ただし、主体的に学習に取り組む態度は総得点に加えない。</t>
    <phoneticPr fontId="1"/>
  </si>
  <si>
    <t>県 正 答 率</t>
    <rPh sb="0" eb="1">
      <t>ケン</t>
    </rPh>
    <rPh sb="2" eb="3">
      <t>セイ</t>
    </rPh>
    <rPh sb="4" eb="5">
      <t>コタエ</t>
    </rPh>
    <rPh sb="6" eb="7">
      <t>リツ</t>
    </rPh>
    <phoneticPr fontId="1"/>
  </si>
  <si>
    <t>記入注意　問題ごとに個人の得点を数字で記入します。ただし、主体的に学習に取り組む態度は総得点に加えない。</t>
    <phoneticPr fontId="1"/>
  </si>
  <si>
    <t>得点</t>
    <rPh sb="0" eb="2">
      <t>トクテン</t>
    </rPh>
    <phoneticPr fontId="1"/>
  </si>
  <si>
    <t>県正答率（％）</t>
    <rPh sb="0" eb="4">
      <t>ケンセイトウリツ</t>
    </rPh>
    <phoneticPr fontId="1"/>
  </si>
  <si>
    <t>県正答率（％）</t>
    <rPh sb="0" eb="4">
      <t>ケンセイトウリツ</t>
    </rPh>
    <phoneticPr fontId="1"/>
  </si>
  <si>
    <t>　</t>
    <phoneticPr fontId="1"/>
  </si>
  <si>
    <t>正答率の比較</t>
    <rPh sb="0" eb="2">
      <t>セイトウ</t>
    </rPh>
    <rPh sb="2" eb="3">
      <t>リツ</t>
    </rPh>
    <rPh sb="4" eb="6">
      <t>ヒカク</t>
    </rPh>
    <phoneticPr fontId="1"/>
  </si>
  <si>
    <t>・正答率の比較＝平均正答率－県正答率</t>
    <rPh sb="8" eb="10">
      <t>ヘイキン</t>
    </rPh>
    <phoneticPr fontId="1"/>
  </si>
  <si>
    <t>・正答率の比較＝平均正答率－県正答率　</t>
    <rPh sb="8" eb="10">
      <t>ヘイキン</t>
    </rPh>
    <phoneticPr fontId="1"/>
  </si>
  <si>
    <t>千葉県標準学力検査－観点別到達度－</t>
    <phoneticPr fontId="1"/>
  </si>
  <si>
    <t>教　科</t>
    <rPh sb="0" eb="1">
      <t>キョウ</t>
    </rPh>
    <rPh sb="2" eb="3">
      <t>カ</t>
    </rPh>
    <phoneticPr fontId="1"/>
  </si>
  <si>
    <t>学級成績の統計</t>
    <rPh sb="0" eb="4">
      <t>ガッキュウセイセキ</t>
    </rPh>
    <rPh sb="5" eb="7">
      <t>トウケイ</t>
    </rPh>
    <phoneticPr fontId="1"/>
  </si>
  <si>
    <t>　　年　　組　担任</t>
    <rPh sb="2" eb="3">
      <t>ネン</t>
    </rPh>
    <rPh sb="5" eb="6">
      <t>クミ</t>
    </rPh>
    <rPh sb="7" eb="9">
      <t>タンニン</t>
    </rPh>
    <phoneticPr fontId="1"/>
  </si>
  <si>
    <t>標準偏差を求める</t>
    <rPh sb="0" eb="4">
      <t>ヒョウジュンヘンサ</t>
    </rPh>
    <rPh sb="5" eb="6">
      <t>モト</t>
    </rPh>
    <phoneticPr fontId="1"/>
  </si>
  <si>
    <t>　　　　</t>
    <phoneticPr fontId="1"/>
  </si>
  <si>
    <t>学級平均点</t>
    <rPh sb="0" eb="2">
      <t>ガッキュウ</t>
    </rPh>
    <rPh sb="2" eb="4">
      <t>ヘイキン</t>
    </rPh>
    <rPh sb="4" eb="5">
      <t>テン</t>
    </rPh>
    <phoneticPr fontId="1"/>
  </si>
  <si>
    <t>得点</t>
  </si>
  <si>
    <t>標準点</t>
  </si>
  <si>
    <t>番号</t>
    <rPh sb="0" eb="2">
      <t>バンゴウ</t>
    </rPh>
    <phoneticPr fontId="1"/>
  </si>
  <si>
    <t>名　前</t>
    <rPh sb="0" eb="1">
      <t>ナ</t>
    </rPh>
    <rPh sb="2" eb="3">
      <t>マエ</t>
    </rPh>
    <phoneticPr fontId="1"/>
  </si>
  <si>
    <t>偏差</t>
    <rPh sb="0" eb="2">
      <t>ヘンサ</t>
    </rPh>
    <phoneticPr fontId="1"/>
  </si>
  <si>
    <t>偏差の2乗</t>
    <rPh sb="0" eb="2">
      <t>ヘンサ</t>
    </rPh>
    <rPh sb="4" eb="5">
      <t>ジョウ</t>
    </rPh>
    <phoneticPr fontId="1"/>
  </si>
  <si>
    <t>標準偏差</t>
    <rPh sb="0" eb="4">
      <t>ヒョウジュンヘンサ</t>
    </rPh>
    <phoneticPr fontId="1"/>
  </si>
  <si>
    <t>偏差 (得点－学級平均点)</t>
    <rPh sb="0" eb="2">
      <t>ヘンサ</t>
    </rPh>
    <rPh sb="4" eb="6">
      <t>トクテン</t>
    </rPh>
    <rPh sb="7" eb="9">
      <t>ガッキュウ</t>
    </rPh>
    <rPh sb="9" eb="11">
      <t>ヘイキン</t>
    </rPh>
    <rPh sb="11" eb="12">
      <t>テン</t>
    </rPh>
    <phoneticPr fontId="1"/>
  </si>
  <si>
    <t>得点（階級値）</t>
    <rPh sb="0" eb="2">
      <t>トクテン</t>
    </rPh>
    <rPh sb="3" eb="6">
      <t>カイキュウチ</t>
    </rPh>
    <phoneticPr fontId="1"/>
  </si>
  <si>
    <t>分散 (偏差の2乗の和÷人数) 　 ＝</t>
    <rPh sb="0" eb="2">
      <t>ブンサン</t>
    </rPh>
    <rPh sb="4" eb="6">
      <t>ヘンサ</t>
    </rPh>
    <rPh sb="8" eb="9">
      <t>ジョウ</t>
    </rPh>
    <rPh sb="10" eb="11">
      <t>ワ</t>
    </rPh>
    <rPh sb="12" eb="14">
      <t>ニンズウ</t>
    </rPh>
    <phoneticPr fontId="1"/>
  </si>
  <si>
    <t>人　数（人）</t>
    <rPh sb="0" eb="1">
      <t>ヒト</t>
    </rPh>
    <rPh sb="2" eb="3">
      <t>スウ</t>
    </rPh>
    <rPh sb="4" eb="5">
      <t>ニン</t>
    </rPh>
    <phoneticPr fontId="1"/>
  </si>
  <si>
    <t>標準偏差 （分散の値を平方に開いた値） ＝</t>
    <rPh sb="0" eb="4">
      <t>ヒョウジュンヘンサ</t>
    </rPh>
    <rPh sb="6" eb="8">
      <t>ブンサン</t>
    </rPh>
    <rPh sb="9" eb="10">
      <t>アタイ</t>
    </rPh>
    <rPh sb="11" eb="13">
      <t>ヘイホウ</t>
    </rPh>
    <rPh sb="14" eb="15">
      <t>ヒラ</t>
    </rPh>
    <rPh sb="17" eb="18">
      <t>アタイ</t>
    </rPh>
    <phoneticPr fontId="1"/>
  </si>
  <si>
    <t>※階級値</t>
    <rPh sb="1" eb="4">
      <t>カイキュウチ</t>
    </rPh>
    <phoneticPr fontId="1"/>
  </si>
  <si>
    <t xml:space="preserve">  ０～10点</t>
    <rPh sb="6" eb="7">
      <t>テン</t>
    </rPh>
    <phoneticPr fontId="1"/>
  </si>
  <si>
    <t>51～60点</t>
    <rPh sb="5" eb="6">
      <t>テン</t>
    </rPh>
    <phoneticPr fontId="1"/>
  </si>
  <si>
    <t>11～20点</t>
    <rPh sb="5" eb="6">
      <t>テン</t>
    </rPh>
    <phoneticPr fontId="1"/>
  </si>
  <si>
    <t>61～70点</t>
    <rPh sb="5" eb="6">
      <t>テン</t>
    </rPh>
    <phoneticPr fontId="1"/>
  </si>
  <si>
    <t>(</t>
    <phoneticPr fontId="1"/>
  </si>
  <si>
    <t xml:space="preserve"> 分散</t>
    <rPh sb="1" eb="3">
      <t>ブンサン</t>
    </rPh>
    <phoneticPr fontId="1"/>
  </si>
  <si>
    <t>）</t>
    <phoneticPr fontId="1"/>
  </si>
  <si>
    <t>21～30点</t>
    <rPh sb="5" eb="6">
      <t>テン</t>
    </rPh>
    <phoneticPr fontId="1"/>
  </si>
  <si>
    <t>71～80点</t>
    <rPh sb="5" eb="6">
      <t>テン</t>
    </rPh>
    <phoneticPr fontId="1"/>
  </si>
  <si>
    <t>31～40点</t>
    <rPh sb="5" eb="6">
      <t>テン</t>
    </rPh>
    <phoneticPr fontId="1"/>
  </si>
  <si>
    <t>81～90点</t>
    <rPh sb="5" eb="6">
      <t>テン</t>
    </rPh>
    <phoneticPr fontId="1"/>
  </si>
  <si>
    <t>41～50点</t>
    <rPh sb="5" eb="6">
      <t>テン</t>
    </rPh>
    <phoneticPr fontId="1"/>
  </si>
  <si>
    <t xml:space="preserve"> 91～100点　を表す。</t>
    <rPh sb="7" eb="8">
      <t>テン</t>
    </rPh>
    <rPh sb="10" eb="11">
      <t>アラワ</t>
    </rPh>
    <phoneticPr fontId="1"/>
  </si>
  <si>
    <t>度数折れ線の作り方</t>
    <rPh sb="0" eb="2">
      <t>ドスウ</t>
    </rPh>
    <rPh sb="2" eb="3">
      <t>オ</t>
    </rPh>
    <rPh sb="4" eb="5">
      <t>セン</t>
    </rPh>
    <rPh sb="6" eb="7">
      <t>ツク</t>
    </rPh>
    <rPh sb="8" eb="9">
      <t>カタ</t>
    </rPh>
    <phoneticPr fontId="1"/>
  </si>
  <si>
    <t>度数折れ線</t>
    <rPh sb="0" eb="3">
      <t>ドスウオ</t>
    </rPh>
    <rPh sb="4" eb="5">
      <t>セン</t>
    </rPh>
    <phoneticPr fontId="1"/>
  </si>
  <si>
    <t>①範囲を指定します。</t>
    <rPh sb="1" eb="3">
      <t>ハンイ</t>
    </rPh>
    <rPh sb="4" eb="6">
      <t>シテイ</t>
    </rPh>
    <phoneticPr fontId="1"/>
  </si>
  <si>
    <t xml:space="preserve">②挿入          グラフの中から「折れ線」を選択
              その他の折れ線グラフ           折れ線を選ぶ              OK           </t>
    <phoneticPr fontId="1"/>
  </si>
  <si>
    <t>※得点順一覧表を作成するには、「順位表作成の手順」を参照してください。</t>
    <rPh sb="1" eb="4">
      <t>トクテンジュン</t>
    </rPh>
    <rPh sb="4" eb="7">
      <t>イチランヒョウ</t>
    </rPh>
    <rPh sb="8" eb="10">
      <t>サクセイ</t>
    </rPh>
    <rPh sb="16" eb="19">
      <t>ジュンイヒョウ</t>
    </rPh>
    <rPh sb="19" eb="21">
      <t>サクセイ</t>
    </rPh>
    <rPh sb="22" eb="24">
      <t>テジュン</t>
    </rPh>
    <rPh sb="26" eb="28">
      <t>サンショウ</t>
    </rPh>
    <phoneticPr fontId="1"/>
  </si>
  <si>
    <t>学  年</t>
    <rPh sb="0" eb="1">
      <t>ガク</t>
    </rPh>
    <rPh sb="3" eb="4">
      <t>ネン</t>
    </rPh>
    <phoneticPr fontId="1"/>
  </si>
  <si>
    <t>　　　立　　中学校</t>
    <rPh sb="3" eb="4">
      <t>リツ</t>
    </rPh>
    <rPh sb="6" eb="7">
      <t>チュウ</t>
    </rPh>
    <rPh sb="7" eb="9">
      <t>ガッコウ</t>
    </rPh>
    <phoneticPr fontId="1"/>
  </si>
  <si>
    <t xml:space="preserve">②挿入          グラフの中から「折れ線」を選択
              その他の折れ線グラフ         折れ線を選ぶ             OK           </t>
    <phoneticPr fontId="1"/>
  </si>
  <si>
    <t xml:space="preserve">②挿入          グラフの中から「折れ線」を選択
              その他の折れ線グラフ           折れ線を選ぶ             OK           </t>
    <phoneticPr fontId="1"/>
  </si>
  <si>
    <t>検査人数が20人だったら2１番以降のデータを消去してください。 ⇒ 空欄にする。</t>
    <rPh sb="0" eb="4">
      <t>ケンサニンズウ</t>
    </rPh>
    <rPh sb="7" eb="8">
      <t>ニン</t>
    </rPh>
    <rPh sb="14" eb="15">
      <t>バン</t>
    </rPh>
    <rPh sb="15" eb="17">
      <t>イコウ</t>
    </rPh>
    <rPh sb="22" eb="24">
      <t>ショウキョ</t>
    </rPh>
    <rPh sb="34" eb="36">
      <t>クウラン</t>
    </rPh>
    <phoneticPr fontId="1"/>
  </si>
  <si>
    <t>得点一覧表</t>
    <rPh sb="0" eb="2">
      <t>トクテン</t>
    </rPh>
    <rPh sb="2" eb="5">
      <t>イチランヒョウ</t>
    </rPh>
    <phoneticPr fontId="1"/>
  </si>
  <si>
    <t>氏　　名</t>
    <rPh sb="0" eb="1">
      <t>シ</t>
    </rPh>
    <rPh sb="3" eb="4">
      <t>メイ</t>
    </rPh>
    <phoneticPr fontId="1"/>
  </si>
  <si>
    <t>氏　名</t>
    <rPh sb="0" eb="1">
      <t>シ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</si>
</sst>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0_);[Red]\(0\)"/>
    <numFmt numFmtId="178" formatCode="0_ "/>
    <numFmt numFmtId="179" formatCode="0.0_);[Red]\(0.0\)"/>
    <numFmt numFmtId="180" formatCode="0.0;[Red]0.0"/>
    <numFmt numFmtId="181" formatCode="0.00_ 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8.5"/>
      <color theme="1"/>
      <name val="ＭＳ 明朝"/>
      <family val="1"/>
      <charset val="128"/>
    </font>
    <font>
      <sz val="9.5"/>
      <color theme="1"/>
      <name val="ＭＳ Ｐゴシック"/>
      <family val="2"/>
      <charset val="128"/>
      <scheme val="minor"/>
    </font>
    <font>
      <sz val="9.5"/>
      <color theme="1"/>
      <name val="ＭＳ ゴシック"/>
      <family val="3"/>
      <charset val="128"/>
    </font>
    <font>
      <sz val="8.5"/>
      <color theme="1"/>
      <name val="ＭＳ Ｐ明朝"/>
      <family val="1"/>
      <charset val="128"/>
    </font>
    <font>
      <sz val="9"/>
      <color theme="5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9.5"/>
      <color rgb="FFFF0000"/>
      <name val="ＭＳ Ｐゴシック"/>
      <family val="2"/>
      <charset val="128"/>
      <scheme val="minor"/>
    </font>
    <font>
      <sz val="9.5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/>
      <bottom/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21">
    <xf numFmtId="0" fontId="0" fillId="0" borderId="0" xfId="0">
      <alignment vertical="center"/>
    </xf>
    <xf numFmtId="0" fontId="0" fillId="0" borderId="23" xfId="0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/>
    <xf numFmtId="0" fontId="2" fillId="0" borderId="3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4" fillId="0" borderId="37" xfId="0" applyFont="1" applyBorder="1" applyAlignment="1">
      <alignment horizontal="center" vertical="top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7" fillId="0" borderId="0" xfId="0" applyFont="1">
      <alignment vertical="center"/>
    </xf>
    <xf numFmtId="0" fontId="2" fillId="0" borderId="51" xfId="0" applyFont="1" applyBorder="1">
      <alignment vertical="center"/>
    </xf>
    <xf numFmtId="0" fontId="2" fillId="0" borderId="50" xfId="0" applyFont="1" applyBorder="1" applyAlignment="1">
      <alignment horizontal="right" vertical="center"/>
    </xf>
    <xf numFmtId="0" fontId="14" fillId="0" borderId="9" xfId="0" applyFont="1" applyBorder="1">
      <alignment vertical="center"/>
    </xf>
    <xf numFmtId="0" fontId="15" fillId="0" borderId="9" xfId="0" applyFont="1" applyBorder="1">
      <alignment vertical="center"/>
    </xf>
    <xf numFmtId="0" fontId="2" fillId="0" borderId="54" xfId="0" applyFont="1" applyBorder="1" applyAlignment="1">
      <alignment horizontal="right" vertical="center"/>
    </xf>
    <xf numFmtId="0" fontId="2" fillId="0" borderId="55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5" fillId="0" borderId="9" xfId="0" applyFont="1" applyBorder="1" applyAlignment="1">
      <alignment horizontal="center" vertical="center"/>
    </xf>
    <xf numFmtId="0" fontId="14" fillId="0" borderId="59" xfId="0" applyFont="1" applyBorder="1">
      <alignment vertical="center"/>
    </xf>
    <xf numFmtId="0" fontId="15" fillId="0" borderId="59" xfId="0" applyFont="1" applyBorder="1" applyAlignment="1">
      <alignment horizontal="center" vertical="center"/>
    </xf>
    <xf numFmtId="0" fontId="2" fillId="0" borderId="59" xfId="0" applyFont="1" applyBorder="1">
      <alignment vertical="center"/>
    </xf>
    <xf numFmtId="0" fontId="2" fillId="0" borderId="59" xfId="0" applyFont="1" applyBorder="1" applyAlignment="1">
      <alignment horizontal="center" vertical="center"/>
    </xf>
    <xf numFmtId="0" fontId="14" fillId="0" borderId="30" xfId="0" applyFont="1" applyBorder="1">
      <alignment vertical="center"/>
    </xf>
    <xf numFmtId="0" fontId="15" fillId="0" borderId="30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5" xfId="0" applyFont="1" applyBorder="1">
      <alignment vertical="center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8" fillId="0" borderId="55" xfId="0" applyFont="1" applyBorder="1" applyAlignment="1">
      <alignment horizontal="left" vertical="center"/>
    </xf>
    <xf numFmtId="0" fontId="8" fillId="0" borderId="55" xfId="0" applyFont="1" applyBorder="1" applyAlignment="1">
      <alignment horizontal="center" vertical="center"/>
    </xf>
    <xf numFmtId="0" fontId="8" fillId="0" borderId="54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15" fillId="0" borderId="9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54" xfId="0" applyFont="1" applyBorder="1">
      <alignment vertical="center"/>
    </xf>
    <xf numFmtId="0" fontId="12" fillId="0" borderId="1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5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0" fontId="2" fillId="0" borderId="11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37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38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36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2" fillId="0" borderId="39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179" fontId="8" fillId="0" borderId="13" xfId="0" applyNumberFormat="1" applyFont="1" applyBorder="1" applyAlignment="1">
      <alignment vertical="center" shrinkToFit="1"/>
    </xf>
    <xf numFmtId="179" fontId="8" fillId="0" borderId="16" xfId="0" applyNumberFormat="1" applyFont="1" applyBorder="1" applyAlignment="1">
      <alignment vertical="center" shrinkToFit="1"/>
    </xf>
    <xf numFmtId="179" fontId="8" fillId="0" borderId="18" xfId="0" applyNumberFormat="1" applyFont="1" applyBorder="1" applyAlignment="1">
      <alignment vertical="center" shrinkToFit="1"/>
    </xf>
    <xf numFmtId="179" fontId="8" fillId="0" borderId="14" xfId="0" applyNumberFormat="1" applyFont="1" applyBorder="1" applyAlignment="1">
      <alignment vertical="center" shrinkToFit="1"/>
    </xf>
    <xf numFmtId="179" fontId="2" fillId="0" borderId="38" xfId="0" applyNumberFormat="1" applyFont="1" applyBorder="1" applyAlignment="1">
      <alignment vertical="center" shrinkToFit="1"/>
    </xf>
    <xf numFmtId="179" fontId="2" fillId="0" borderId="16" xfId="0" applyNumberFormat="1" applyFont="1" applyBorder="1" applyAlignment="1">
      <alignment vertical="center" shrinkToFit="1"/>
    </xf>
    <xf numFmtId="179" fontId="2" fillId="0" borderId="14" xfId="0" applyNumberFormat="1" applyFont="1" applyBorder="1" applyAlignment="1">
      <alignment vertical="center" shrinkToFit="1"/>
    </xf>
    <xf numFmtId="179" fontId="2" fillId="0" borderId="13" xfId="0" applyNumberFormat="1" applyFont="1" applyBorder="1" applyAlignment="1">
      <alignment vertical="center" shrinkToFit="1"/>
    </xf>
    <xf numFmtId="179" fontId="2" fillId="0" borderId="18" xfId="0" applyNumberFormat="1" applyFont="1" applyBorder="1" applyAlignment="1">
      <alignment vertical="center" shrinkToFit="1"/>
    </xf>
    <xf numFmtId="179" fontId="2" fillId="0" borderId="10" xfId="0" applyNumberFormat="1" applyFont="1" applyBorder="1" applyAlignment="1">
      <alignment horizontal="center" vertical="center" shrinkToFit="1"/>
    </xf>
    <xf numFmtId="179" fontId="8" fillId="0" borderId="61" xfId="0" applyNumberFormat="1" applyFont="1" applyBorder="1" applyAlignment="1">
      <alignment horizontal="center" vertical="center" shrinkToFit="1"/>
    </xf>
    <xf numFmtId="179" fontId="8" fillId="0" borderId="57" xfId="0" applyNumberFormat="1" applyFont="1" applyBorder="1" applyAlignment="1">
      <alignment horizontal="center" vertical="center" shrinkToFit="1"/>
    </xf>
    <xf numFmtId="179" fontId="8" fillId="0" borderId="63" xfId="0" applyNumberFormat="1" applyFont="1" applyBorder="1" applyAlignment="1">
      <alignment horizontal="center" vertical="center" shrinkToFit="1"/>
    </xf>
    <xf numFmtId="179" fontId="8" fillId="0" borderId="56" xfId="0" applyNumberFormat="1" applyFont="1" applyBorder="1" applyAlignment="1">
      <alignment horizontal="center" vertical="center" shrinkToFit="1"/>
    </xf>
    <xf numFmtId="179" fontId="8" fillId="0" borderId="52" xfId="0" applyNumberFormat="1" applyFont="1" applyBorder="1" applyAlignment="1">
      <alignment horizontal="center" vertical="center" shrinkToFit="1"/>
    </xf>
    <xf numFmtId="177" fontId="8" fillId="0" borderId="11" xfId="0" applyNumberFormat="1" applyFont="1" applyBorder="1" applyAlignment="1">
      <alignment vertical="center" shrinkToFit="1"/>
    </xf>
    <xf numFmtId="177" fontId="8" fillId="0" borderId="15" xfId="0" applyNumberFormat="1" applyFont="1" applyBorder="1" applyAlignment="1">
      <alignment vertical="center" shrinkToFit="1"/>
    </xf>
    <xf numFmtId="177" fontId="8" fillId="0" borderId="17" xfId="0" applyNumberFormat="1" applyFont="1" applyBorder="1" applyAlignment="1">
      <alignment vertical="center" shrinkToFit="1"/>
    </xf>
    <xf numFmtId="177" fontId="8" fillId="0" borderId="37" xfId="0" applyNumberFormat="1" applyFont="1" applyBorder="1" applyAlignment="1">
      <alignment vertical="center" shrinkToFit="1"/>
    </xf>
    <xf numFmtId="177" fontId="8" fillId="0" borderId="12" xfId="0" applyNumberFormat="1" applyFont="1" applyBorder="1" applyAlignment="1">
      <alignment vertical="center" shrinkToFit="1"/>
    </xf>
    <xf numFmtId="177" fontId="2" fillId="0" borderId="11" xfId="0" applyNumberFormat="1" applyFont="1" applyBorder="1" applyAlignment="1">
      <alignment vertical="center" shrinkToFit="1"/>
    </xf>
    <xf numFmtId="177" fontId="2" fillId="0" borderId="15" xfId="0" applyNumberFormat="1" applyFont="1" applyBorder="1" applyAlignment="1">
      <alignment horizontal="center" vertical="center" shrinkToFit="1"/>
    </xf>
    <xf numFmtId="177" fontId="2" fillId="0" borderId="15" xfId="0" applyNumberFormat="1" applyFont="1" applyBorder="1" applyAlignment="1">
      <alignment vertical="center" shrinkToFit="1"/>
    </xf>
    <xf numFmtId="177" fontId="2" fillId="0" borderId="12" xfId="0" applyNumberFormat="1" applyFont="1" applyBorder="1" applyAlignment="1">
      <alignment horizontal="center" vertical="center" shrinkToFit="1"/>
    </xf>
    <xf numFmtId="177" fontId="2" fillId="0" borderId="37" xfId="0" applyNumberFormat="1" applyFont="1" applyBorder="1" applyAlignment="1">
      <alignment vertical="center" shrinkToFit="1"/>
    </xf>
    <xf numFmtId="177" fontId="2" fillId="0" borderId="17" xfId="0" applyNumberFormat="1" applyFont="1" applyBorder="1" applyAlignment="1">
      <alignment vertical="center" shrinkToFit="1"/>
    </xf>
    <xf numFmtId="177" fontId="2" fillId="0" borderId="9" xfId="0" applyNumberFormat="1" applyFont="1" applyBorder="1" applyAlignment="1">
      <alignment horizontal="center" vertical="center" shrinkToFit="1"/>
    </xf>
    <xf numFmtId="179" fontId="8" fillId="0" borderId="56" xfId="0" applyNumberFormat="1" applyFont="1" applyBorder="1" applyAlignment="1">
      <alignment vertical="center" shrinkToFit="1"/>
    </xf>
    <xf numFmtId="179" fontId="8" fillId="0" borderId="57" xfId="0" applyNumberFormat="1" applyFont="1" applyBorder="1" applyAlignment="1">
      <alignment vertical="center" shrinkToFit="1"/>
    </xf>
    <xf numFmtId="179" fontId="8" fillId="0" borderId="58" xfId="0" applyNumberFormat="1" applyFont="1" applyBorder="1" applyAlignment="1">
      <alignment vertical="center" shrinkToFit="1"/>
    </xf>
    <xf numFmtId="179" fontId="2" fillId="0" borderId="56" xfId="0" applyNumberFormat="1" applyFont="1" applyBorder="1" applyAlignment="1">
      <alignment vertical="center" shrinkToFit="1"/>
    </xf>
    <xf numFmtId="179" fontId="2" fillId="0" borderId="57" xfId="0" applyNumberFormat="1" applyFont="1" applyBorder="1" applyAlignment="1">
      <alignment vertical="center" shrinkToFit="1"/>
    </xf>
    <xf numFmtId="179" fontId="2" fillId="0" borderId="58" xfId="0" applyNumberFormat="1" applyFont="1" applyBorder="1" applyAlignment="1">
      <alignment vertical="center" shrinkToFit="1"/>
    </xf>
    <xf numFmtId="179" fontId="2" fillId="0" borderId="52" xfId="0" applyNumberFormat="1" applyFont="1" applyBorder="1" applyAlignment="1">
      <alignment horizontal="center" vertical="center" shrinkToFit="1"/>
    </xf>
    <xf numFmtId="179" fontId="8" fillId="0" borderId="62" xfId="0" applyNumberFormat="1" applyFont="1" applyBorder="1" applyAlignment="1">
      <alignment horizontal="center" vertical="center" shrinkToFit="1"/>
    </xf>
    <xf numFmtId="179" fontId="8" fillId="0" borderId="58" xfId="0" applyNumberFormat="1" applyFont="1" applyBorder="1" applyAlignment="1">
      <alignment horizontal="center" vertical="center" shrinkToFit="1"/>
    </xf>
    <xf numFmtId="179" fontId="2" fillId="0" borderId="16" xfId="0" applyNumberFormat="1" applyFont="1" applyBorder="1" applyAlignment="1">
      <alignment horizontal="right" vertical="center" shrinkToFit="1"/>
    </xf>
    <xf numFmtId="179" fontId="2" fillId="0" borderId="18" xfId="0" applyNumberFormat="1" applyFont="1" applyBorder="1" applyAlignment="1">
      <alignment horizontal="right" vertical="center" shrinkToFit="1"/>
    </xf>
    <xf numFmtId="179" fontId="2" fillId="0" borderId="13" xfId="0" applyNumberFormat="1" applyFont="1" applyBorder="1" applyAlignment="1">
      <alignment horizontal="right" vertical="center" shrinkToFit="1"/>
    </xf>
    <xf numFmtId="179" fontId="2" fillId="0" borderId="38" xfId="0" applyNumberFormat="1" applyFont="1" applyBorder="1" applyAlignment="1">
      <alignment horizontal="right" vertical="center" shrinkToFit="1"/>
    </xf>
    <xf numFmtId="177" fontId="16" fillId="0" borderId="11" xfId="0" applyNumberFormat="1" applyFont="1" applyBorder="1" applyAlignment="1">
      <alignment vertical="center" shrinkToFit="1"/>
    </xf>
    <xf numFmtId="177" fontId="16" fillId="0" borderId="15" xfId="0" applyNumberFormat="1" applyFont="1" applyBorder="1" applyAlignment="1">
      <alignment horizontal="center" vertical="center" shrinkToFit="1"/>
    </xf>
    <xf numFmtId="177" fontId="16" fillId="0" borderId="15" xfId="0" applyNumberFormat="1" applyFont="1" applyBorder="1" applyAlignment="1">
      <alignment vertical="center" shrinkToFit="1"/>
    </xf>
    <xf numFmtId="177" fontId="16" fillId="0" borderId="12" xfId="0" applyNumberFormat="1" applyFont="1" applyBorder="1" applyAlignment="1">
      <alignment horizontal="center" vertical="center" shrinkToFit="1"/>
    </xf>
    <xf numFmtId="177" fontId="16" fillId="0" borderId="37" xfId="0" applyNumberFormat="1" applyFont="1" applyBorder="1" applyAlignment="1">
      <alignment vertical="center" shrinkToFit="1"/>
    </xf>
    <xf numFmtId="177" fontId="16" fillId="0" borderId="17" xfId="0" applyNumberFormat="1" applyFont="1" applyBorder="1" applyAlignment="1">
      <alignment vertical="center" shrinkToFit="1"/>
    </xf>
    <xf numFmtId="179" fontId="16" fillId="0" borderId="56" xfId="0" applyNumberFormat="1" applyFont="1" applyBorder="1" applyAlignment="1">
      <alignment vertical="center" shrinkToFit="1"/>
    </xf>
    <xf numFmtId="179" fontId="16" fillId="0" borderId="57" xfId="0" applyNumberFormat="1" applyFont="1" applyBorder="1" applyAlignment="1">
      <alignment vertical="center" shrinkToFit="1"/>
    </xf>
    <xf numFmtId="179" fontId="16" fillId="0" borderId="58" xfId="0" applyNumberFormat="1" applyFont="1" applyBorder="1" applyAlignment="1">
      <alignment vertical="center" shrinkToFit="1"/>
    </xf>
    <xf numFmtId="179" fontId="8" fillId="0" borderId="55" xfId="0" applyNumberFormat="1" applyFont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right" vertical="center"/>
    </xf>
    <xf numFmtId="0" fontId="15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37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/>
    </xf>
    <xf numFmtId="0" fontId="14" fillId="2" borderId="9" xfId="0" applyFont="1" applyFill="1" applyBorder="1">
      <alignment vertical="center"/>
    </xf>
    <xf numFmtId="177" fontId="8" fillId="2" borderId="11" xfId="0" applyNumberFormat="1" applyFont="1" applyFill="1" applyBorder="1" applyAlignment="1">
      <alignment vertical="center" shrinkToFit="1"/>
    </xf>
    <xf numFmtId="177" fontId="8" fillId="2" borderId="15" xfId="0" applyNumberFormat="1" applyFont="1" applyFill="1" applyBorder="1" applyAlignment="1">
      <alignment vertical="center" shrinkToFit="1"/>
    </xf>
    <xf numFmtId="177" fontId="8" fillId="2" borderId="17" xfId="0" applyNumberFormat="1" applyFont="1" applyFill="1" applyBorder="1" applyAlignment="1">
      <alignment vertical="center" shrinkToFit="1"/>
    </xf>
    <xf numFmtId="177" fontId="8" fillId="2" borderId="37" xfId="0" applyNumberFormat="1" applyFont="1" applyFill="1" applyBorder="1" applyAlignment="1">
      <alignment vertical="center" shrinkToFit="1"/>
    </xf>
    <xf numFmtId="177" fontId="8" fillId="2" borderId="12" xfId="0" applyNumberFormat="1" applyFont="1" applyFill="1" applyBorder="1" applyAlignment="1">
      <alignment vertical="center" shrinkToFit="1"/>
    </xf>
    <xf numFmtId="177" fontId="2" fillId="2" borderId="11" xfId="0" applyNumberFormat="1" applyFont="1" applyFill="1" applyBorder="1" applyAlignment="1">
      <alignment vertical="center" shrinkToFit="1"/>
    </xf>
    <xf numFmtId="177" fontId="2" fillId="2" borderId="15" xfId="0" applyNumberFormat="1" applyFont="1" applyFill="1" applyBorder="1" applyAlignment="1">
      <alignment horizontal="center" vertical="center" shrinkToFit="1"/>
    </xf>
    <xf numFmtId="177" fontId="2" fillId="2" borderId="15" xfId="0" applyNumberFormat="1" applyFont="1" applyFill="1" applyBorder="1" applyAlignment="1">
      <alignment vertical="center" shrinkToFit="1"/>
    </xf>
    <xf numFmtId="177" fontId="2" fillId="2" borderId="12" xfId="0" applyNumberFormat="1" applyFont="1" applyFill="1" applyBorder="1" applyAlignment="1">
      <alignment horizontal="center" vertical="center" shrinkToFit="1"/>
    </xf>
    <xf numFmtId="177" fontId="2" fillId="2" borderId="37" xfId="0" applyNumberFormat="1" applyFont="1" applyFill="1" applyBorder="1" applyAlignment="1">
      <alignment vertical="center" shrinkToFit="1"/>
    </xf>
    <xf numFmtId="177" fontId="2" fillId="2" borderId="17" xfId="0" applyNumberFormat="1" applyFont="1" applyFill="1" applyBorder="1" applyAlignment="1">
      <alignment vertical="center" shrinkToFit="1"/>
    </xf>
    <xf numFmtId="177" fontId="2" fillId="2" borderId="9" xfId="0" applyNumberFormat="1" applyFont="1" applyFill="1" applyBorder="1" applyAlignment="1">
      <alignment horizontal="center" vertical="center" shrinkToFit="1"/>
    </xf>
    <xf numFmtId="0" fontId="14" fillId="2" borderId="53" xfId="0" applyFont="1" applyFill="1" applyBorder="1">
      <alignment vertical="center"/>
    </xf>
    <xf numFmtId="0" fontId="15" fillId="2" borderId="53" xfId="0" applyFont="1" applyFill="1" applyBorder="1" applyAlignment="1">
      <alignment horizontal="left" vertical="center"/>
    </xf>
    <xf numFmtId="178" fontId="2" fillId="2" borderId="9" xfId="0" applyNumberFormat="1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right" vertical="center"/>
    </xf>
    <xf numFmtId="0" fontId="15" fillId="2" borderId="10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 shrinkToFit="1"/>
    </xf>
    <xf numFmtId="0" fontId="2" fillId="2" borderId="16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2" borderId="38" xfId="0" applyFont="1" applyFill="1" applyBorder="1" applyAlignment="1">
      <alignment vertical="center" shrinkToFit="1"/>
    </xf>
    <xf numFmtId="0" fontId="2" fillId="2" borderId="14" xfId="0" applyFont="1" applyFill="1" applyBorder="1" applyAlignment="1">
      <alignment vertical="center" shrinkToFit="1"/>
    </xf>
    <xf numFmtId="178" fontId="2" fillId="2" borderId="10" xfId="0" applyNumberFormat="1" applyFont="1" applyFill="1" applyBorder="1" applyAlignment="1">
      <alignment horizontal="center" vertical="center"/>
    </xf>
    <xf numFmtId="177" fontId="16" fillId="2" borderId="11" xfId="0" applyNumberFormat="1" applyFont="1" applyFill="1" applyBorder="1" applyAlignment="1">
      <alignment vertical="center" shrinkToFit="1"/>
    </xf>
    <xf numFmtId="177" fontId="16" fillId="2" borderId="15" xfId="0" applyNumberFormat="1" applyFont="1" applyFill="1" applyBorder="1" applyAlignment="1">
      <alignment horizontal="center" vertical="center" shrinkToFit="1"/>
    </xf>
    <xf numFmtId="177" fontId="16" fillId="2" borderId="15" xfId="0" applyNumberFormat="1" applyFont="1" applyFill="1" applyBorder="1" applyAlignment="1">
      <alignment vertical="center" shrinkToFit="1"/>
    </xf>
    <xf numFmtId="177" fontId="16" fillId="2" borderId="12" xfId="0" applyNumberFormat="1" applyFont="1" applyFill="1" applyBorder="1" applyAlignment="1">
      <alignment horizontal="center" vertical="center" shrinkToFit="1"/>
    </xf>
    <xf numFmtId="177" fontId="16" fillId="2" borderId="37" xfId="0" applyNumberFormat="1" applyFont="1" applyFill="1" applyBorder="1" applyAlignment="1">
      <alignment vertical="center" shrinkToFit="1"/>
    </xf>
    <xf numFmtId="177" fontId="16" fillId="2" borderId="17" xfId="0" applyNumberFormat="1" applyFont="1" applyFill="1" applyBorder="1" applyAlignment="1">
      <alignment vertical="center" shrinkToFit="1"/>
    </xf>
    <xf numFmtId="0" fontId="0" fillId="0" borderId="0" xfId="0" applyAlignment="1">
      <alignment horizontal="left" vertical="center"/>
    </xf>
    <xf numFmtId="180" fontId="2" fillId="0" borderId="56" xfId="0" applyNumberFormat="1" applyFont="1" applyBorder="1" applyAlignment="1">
      <alignment horizontal="center" vertical="center" shrinkToFit="1"/>
    </xf>
    <xf numFmtId="180" fontId="2" fillId="0" borderId="57" xfId="0" applyNumberFormat="1" applyFont="1" applyBorder="1" applyAlignment="1">
      <alignment horizontal="center" vertical="center" shrinkToFit="1"/>
    </xf>
    <xf numFmtId="180" fontId="2" fillId="0" borderId="58" xfId="0" applyNumberFormat="1" applyFont="1" applyBorder="1" applyAlignment="1">
      <alignment horizontal="center" vertical="center" shrinkToFit="1"/>
    </xf>
    <xf numFmtId="180" fontId="2" fillId="0" borderId="52" xfId="0" applyNumberFormat="1" applyFont="1" applyBorder="1" applyAlignment="1">
      <alignment horizontal="center" vertical="center" shrinkToFit="1"/>
    </xf>
    <xf numFmtId="180" fontId="8" fillId="0" borderId="56" xfId="0" applyNumberFormat="1" applyFont="1" applyBorder="1" applyAlignment="1">
      <alignment horizontal="center" vertical="center" shrinkToFit="1"/>
    </xf>
    <xf numFmtId="180" fontId="8" fillId="0" borderId="57" xfId="0" applyNumberFormat="1" applyFont="1" applyBorder="1" applyAlignment="1">
      <alignment horizontal="center" vertical="center" shrinkToFit="1"/>
    </xf>
    <xf numFmtId="180" fontId="8" fillId="0" borderId="58" xfId="0" applyNumberFormat="1" applyFont="1" applyBorder="1" applyAlignment="1">
      <alignment horizontal="center" vertical="center" shrinkToFit="1"/>
    </xf>
    <xf numFmtId="180" fontId="8" fillId="0" borderId="52" xfId="0" applyNumberFormat="1" applyFont="1" applyBorder="1" applyAlignment="1">
      <alignment horizontal="center" vertical="center" shrinkToFit="1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right" vertical="center" wrapText="1"/>
    </xf>
    <xf numFmtId="0" fontId="27" fillId="0" borderId="0" xfId="0" applyFont="1">
      <alignment vertical="center"/>
    </xf>
    <xf numFmtId="0" fontId="25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40" xfId="0" applyFont="1" applyBorder="1" applyAlignment="1">
      <alignment horizontal="left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40" xfId="0" applyFont="1" applyBorder="1" applyAlignment="1">
      <alignment horizontal="center" vertical="center"/>
    </xf>
    <xf numFmtId="0" fontId="20" fillId="0" borderId="35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2" fillId="0" borderId="48" xfId="0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 wrapText="1"/>
    </xf>
    <xf numFmtId="181" fontId="3" fillId="0" borderId="0" xfId="0" applyNumberFormat="1" applyFont="1">
      <alignment vertical="center"/>
    </xf>
    <xf numFmtId="0" fontId="12" fillId="0" borderId="0" xfId="0" applyFont="1" applyAlignment="1">
      <alignment horizontal="center" vertical="center"/>
    </xf>
    <xf numFmtId="179" fontId="4" fillId="0" borderId="15" xfId="0" applyNumberFormat="1" applyFont="1" applyBorder="1" applyAlignment="1">
      <alignment horizontal="center" vertical="center" wrapText="1"/>
    </xf>
    <xf numFmtId="179" fontId="4" fillId="0" borderId="15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 wrapText="1"/>
    </xf>
    <xf numFmtId="178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8" fontId="30" fillId="0" borderId="0" xfId="0" applyNumberFormat="1" applyFont="1">
      <alignment vertical="center"/>
    </xf>
    <xf numFmtId="178" fontId="31" fillId="0" borderId="0" xfId="0" applyNumberFormat="1" applyFont="1" applyAlignment="1">
      <alignment horizontal="left" vertical="center"/>
    </xf>
    <xf numFmtId="0" fontId="0" fillId="0" borderId="0" xfId="0" applyAlignment="1">
      <alignment vertical="top"/>
    </xf>
    <xf numFmtId="178" fontId="4" fillId="0" borderId="0" xfId="0" applyNumberFormat="1" applyFont="1">
      <alignment vertical="center"/>
    </xf>
    <xf numFmtId="0" fontId="0" fillId="0" borderId="0" xfId="0" applyAlignment="1">
      <alignment horizontal="center" vertical="top" wrapText="1"/>
    </xf>
    <xf numFmtId="178" fontId="4" fillId="0" borderId="0" xfId="0" applyNumberFormat="1" applyFont="1" applyAlignment="1">
      <alignment vertical="center" wrapText="1"/>
    </xf>
    <xf numFmtId="177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vertical="top" wrapText="1"/>
    </xf>
    <xf numFmtId="0" fontId="12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2" fillId="0" borderId="5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0" fontId="15" fillId="0" borderId="60" xfId="0" applyFont="1" applyBorder="1" applyAlignment="1">
      <alignment horizontal="left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177" fontId="4" fillId="0" borderId="73" xfId="0" applyNumberFormat="1" applyFont="1" applyBorder="1" applyAlignment="1">
      <alignment horizontal="center" vertical="center" wrapText="1"/>
    </xf>
    <xf numFmtId="177" fontId="4" fillId="0" borderId="76" xfId="0" applyNumberFormat="1" applyFont="1" applyBorder="1" applyAlignment="1">
      <alignment horizontal="center" vertical="center" wrapText="1"/>
    </xf>
    <xf numFmtId="177" fontId="4" fillId="0" borderId="71" xfId="0" applyNumberFormat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20" fillId="0" borderId="60" xfId="0" applyFont="1" applyBorder="1" applyAlignment="1">
      <alignment horizontal="left" vertical="center"/>
    </xf>
    <xf numFmtId="0" fontId="4" fillId="0" borderId="77" xfId="0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78" xfId="0" applyNumberFormat="1" applyFont="1" applyBorder="1" applyAlignment="1">
      <alignment horizontal="center" vertical="center"/>
    </xf>
    <xf numFmtId="178" fontId="4" fillId="0" borderId="73" xfId="0" applyNumberFormat="1" applyFont="1" applyBorder="1" applyAlignment="1">
      <alignment horizontal="center" vertical="center" wrapText="1"/>
    </xf>
    <xf numFmtId="0" fontId="15" fillId="0" borderId="46" xfId="0" applyFont="1" applyBorder="1" applyAlignment="1">
      <alignment horizontal="left" vertical="center" wrapText="1"/>
    </xf>
    <xf numFmtId="178" fontId="4" fillId="0" borderId="76" xfId="0" applyNumberFormat="1" applyFont="1" applyBorder="1" applyAlignment="1">
      <alignment horizontal="center" vertical="center" wrapText="1"/>
    </xf>
    <xf numFmtId="0" fontId="15" fillId="0" borderId="69" xfId="0" applyFont="1" applyBorder="1" applyAlignment="1">
      <alignment horizontal="left" vertical="center" wrapText="1"/>
    </xf>
    <xf numFmtId="178" fontId="4" fillId="0" borderId="71" xfId="0" applyNumberFormat="1" applyFont="1" applyBorder="1" applyAlignment="1">
      <alignment horizontal="center" vertical="center" wrapText="1"/>
    </xf>
    <xf numFmtId="0" fontId="32" fillId="0" borderId="48" xfId="0" applyFont="1" applyBorder="1">
      <alignment vertical="center"/>
    </xf>
    <xf numFmtId="181" fontId="4" fillId="0" borderId="21" xfId="0" applyNumberFormat="1" applyFont="1" applyBorder="1" applyAlignment="1">
      <alignment horizontal="center" vertical="center" shrinkToFit="1"/>
    </xf>
    <xf numFmtId="181" fontId="4" fillId="0" borderId="29" xfId="0" applyNumberFormat="1" applyFont="1" applyBorder="1" applyAlignment="1">
      <alignment horizontal="center" vertical="center" shrinkToFit="1"/>
    </xf>
    <xf numFmtId="181" fontId="4" fillId="0" borderId="79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24" xfId="0" applyFont="1" applyBorder="1" applyAlignment="1">
      <alignment vertical="top" wrapText="1"/>
    </xf>
    <xf numFmtId="0" fontId="10" fillId="0" borderId="25" xfId="0" applyFont="1" applyBorder="1" applyAlignment="1">
      <alignment vertical="top" wrapText="1"/>
    </xf>
    <xf numFmtId="0" fontId="10" fillId="0" borderId="26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10" fillId="0" borderId="24" xfId="0" applyFont="1" applyBorder="1" applyAlignment="1">
      <alignment vertical="top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0" fillId="0" borderId="27" xfId="0" applyFont="1" applyBorder="1" applyAlignment="1">
      <alignment vertical="top" wrapText="1"/>
    </xf>
    <xf numFmtId="0" fontId="10" fillId="0" borderId="27" xfId="0" applyFont="1" applyBorder="1" applyAlignment="1">
      <alignment vertical="top"/>
    </xf>
    <xf numFmtId="0" fontId="10" fillId="0" borderId="29" xfId="0" applyFont="1" applyBorder="1" applyAlignment="1">
      <alignment vertical="top"/>
    </xf>
    <xf numFmtId="176" fontId="3" fillId="0" borderId="0" xfId="0" applyNumberFormat="1" applyFont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8" fontId="2" fillId="0" borderId="0" xfId="0" applyNumberFormat="1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33" fillId="0" borderId="49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top" wrapText="1"/>
    </xf>
    <xf numFmtId="0" fontId="10" fillId="0" borderId="2" xfId="0" applyFont="1" applyBorder="1" applyAlignment="1">
      <alignment horizontal="right" vertical="top"/>
    </xf>
    <xf numFmtId="0" fontId="10" fillId="0" borderId="24" xfId="0" applyFont="1" applyBorder="1" applyAlignment="1">
      <alignment horizontal="right" vertical="top"/>
    </xf>
    <xf numFmtId="0" fontId="6" fillId="0" borderId="4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32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4" fillId="0" borderId="44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/>
    </xf>
    <xf numFmtId="0" fontId="4" fillId="0" borderId="28" xfId="0" applyFont="1" applyBorder="1" applyAlignment="1">
      <alignment horizontal="center" vertical="top"/>
    </xf>
    <xf numFmtId="0" fontId="11" fillId="0" borderId="3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/>
    </xf>
    <xf numFmtId="0" fontId="11" fillId="0" borderId="24" xfId="0" applyFont="1" applyBorder="1" applyAlignment="1">
      <alignment horizontal="center" vertical="top"/>
    </xf>
    <xf numFmtId="0" fontId="2" fillId="0" borderId="33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/>
    </xf>
    <xf numFmtId="0" fontId="2" fillId="0" borderId="35" xfId="0" applyFont="1" applyBorder="1" applyAlignment="1">
      <alignment horizontal="left" vertical="top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1" fillId="0" borderId="28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13" fillId="0" borderId="3" xfId="0" applyFont="1" applyBorder="1" applyAlignment="1">
      <alignment horizontal="right" vertical="top" wrapText="1"/>
    </xf>
    <xf numFmtId="0" fontId="13" fillId="0" borderId="3" xfId="0" applyFont="1" applyBorder="1" applyAlignment="1">
      <alignment horizontal="right" vertical="top"/>
    </xf>
    <xf numFmtId="0" fontId="13" fillId="0" borderId="4" xfId="0" applyFont="1" applyBorder="1" applyAlignment="1">
      <alignment horizontal="right" vertical="top"/>
    </xf>
    <xf numFmtId="0" fontId="8" fillId="0" borderId="2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/>
    </xf>
    <xf numFmtId="0" fontId="18" fillId="0" borderId="54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0" fillId="0" borderId="26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/>
    </xf>
    <xf numFmtId="0" fontId="2" fillId="0" borderId="54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7" fillId="0" borderId="0" xfId="0" applyFont="1" applyAlignment="1">
      <alignment horizontal="distributed" vertical="distributed"/>
    </xf>
    <xf numFmtId="179" fontId="27" fillId="0" borderId="0" xfId="0" applyNumberFormat="1" applyFont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69" xfId="0" applyFont="1" applyBorder="1" applyAlignment="1">
      <alignment horizontal="center" vertical="center"/>
    </xf>
    <xf numFmtId="0" fontId="28" fillId="0" borderId="67" xfId="0" applyFont="1" applyBorder="1" applyAlignment="1">
      <alignment horizontal="center" vertical="center"/>
    </xf>
    <xf numFmtId="0" fontId="28" fillId="0" borderId="70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66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8" fontId="4" fillId="0" borderId="17" xfId="0" applyNumberFormat="1" applyFont="1" applyBorder="1" applyAlignment="1">
      <alignment horizontal="left" vertical="center"/>
    </xf>
    <xf numFmtId="178" fontId="4" fillId="0" borderId="37" xfId="0" applyNumberFormat="1" applyFont="1" applyBorder="1" applyAlignment="1">
      <alignment horizontal="left" vertical="center"/>
    </xf>
    <xf numFmtId="0" fontId="29" fillId="0" borderId="46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3" fillId="0" borderId="0" xfId="0" applyFont="1" applyAlignment="1">
      <alignment horizontal="distributed" vertical="center" wrapText="1"/>
    </xf>
    <xf numFmtId="0" fontId="24" fillId="0" borderId="0" xfId="0" applyFont="1" applyAlignment="1">
      <alignment horizontal="distributed" vertical="center" wrapText="1"/>
    </xf>
    <xf numFmtId="0" fontId="23" fillId="0" borderId="0" xfId="0" applyFont="1" applyAlignment="1">
      <alignment horizontal="distributed" vertical="center"/>
    </xf>
    <xf numFmtId="0" fontId="24" fillId="0" borderId="0" xfId="0" applyFont="1" applyAlignment="1">
      <alignment horizontal="distributed" vertical="center"/>
    </xf>
    <xf numFmtId="0" fontId="2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22" fillId="0" borderId="1" xfId="0" applyFont="1" applyBorder="1" applyAlignment="1">
      <alignment horizontal="center" vertical="top" wrapText="1"/>
    </xf>
    <xf numFmtId="0" fontId="22" fillId="0" borderId="24" xfId="0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top" wrapText="1"/>
    </xf>
    <xf numFmtId="0" fontId="22" fillId="0" borderId="74" xfId="0" applyFont="1" applyBorder="1" applyAlignment="1">
      <alignment horizontal="center" vertical="top" wrapText="1"/>
    </xf>
    <xf numFmtId="0" fontId="22" fillId="0" borderId="7" xfId="0" applyFont="1" applyBorder="1" applyAlignment="1">
      <alignment horizontal="center" vertical="top" wrapText="1"/>
    </xf>
    <xf numFmtId="0" fontId="22" fillId="0" borderId="4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0" fontId="21" fillId="0" borderId="0" xfId="0" applyFont="1" applyAlignment="1">
      <alignment horizontal="left" vertical="center" wrapText="1"/>
    </xf>
    <xf numFmtId="0" fontId="5" fillId="0" borderId="0" xfId="0" applyFont="1" applyAlignment="1">
      <alignment horizontal="distributed" vertical="center" wrapText="1"/>
    </xf>
    <xf numFmtId="178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8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178" fontId="4" fillId="0" borderId="17" xfId="0" applyNumberFormat="1" applyFont="1" applyBorder="1" applyAlignment="1">
      <alignment horizontal="left" vertical="center" wrapText="1"/>
    </xf>
    <xf numFmtId="178" fontId="4" fillId="0" borderId="37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3" xfId="0" applyFont="1" applyBorder="1" applyAlignment="1">
      <alignment horizontal="right" vertical="top" wrapText="1"/>
    </xf>
    <xf numFmtId="0" fontId="10" fillId="0" borderId="3" xfId="0" applyFont="1" applyBorder="1" applyAlignment="1">
      <alignment horizontal="right" vertical="top"/>
    </xf>
    <xf numFmtId="0" fontId="10" fillId="0" borderId="4" xfId="0" applyFont="1" applyBorder="1" applyAlignment="1">
      <alignment horizontal="right" vertical="top"/>
    </xf>
    <xf numFmtId="0" fontId="18" fillId="0" borderId="62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/>
    </xf>
    <xf numFmtId="0" fontId="10" fillId="0" borderId="25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10" fillId="0" borderId="27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/>
    </xf>
    <xf numFmtId="0" fontId="34" fillId="0" borderId="0" xfId="0" applyFont="1" applyAlignment="1">
      <alignment horizontal="left" vertical="top" wrapText="1"/>
    </xf>
    <xf numFmtId="0" fontId="35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6</xdr:row>
      <xdr:rowOff>66261</xdr:rowOff>
    </xdr:from>
    <xdr:to>
      <xdr:col>1</xdr:col>
      <xdr:colOff>745434</xdr:colOff>
      <xdr:row>10</xdr:row>
      <xdr:rowOff>49696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74543" y="662609"/>
          <a:ext cx="911087" cy="405848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中１外</a:t>
          </a:r>
        </a:p>
      </xdr:txBody>
    </xdr:sp>
    <xdr:clientData/>
  </xdr:twoCellAnchor>
  <xdr:twoCellAnchor>
    <xdr:from>
      <xdr:col>19</xdr:col>
      <xdr:colOff>8282</xdr:colOff>
      <xdr:row>11</xdr:row>
      <xdr:rowOff>24847</xdr:rowOff>
    </xdr:from>
    <xdr:to>
      <xdr:col>26</xdr:col>
      <xdr:colOff>330476</xdr:colOff>
      <xdr:row>11</xdr:row>
      <xdr:rowOff>24847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5284304" y="1151282"/>
          <a:ext cx="179649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3</xdr:row>
      <xdr:rowOff>91109</xdr:rowOff>
    </xdr:from>
    <xdr:to>
      <xdr:col>1</xdr:col>
      <xdr:colOff>629478</xdr:colOff>
      <xdr:row>6</xdr:row>
      <xdr:rowOff>16565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23630" y="389283"/>
          <a:ext cx="646044" cy="2236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4</xdr:col>
      <xdr:colOff>37431</xdr:colOff>
      <xdr:row>16</xdr:row>
      <xdr:rowOff>119441</xdr:rowOff>
    </xdr:from>
    <xdr:to>
      <xdr:col>4</xdr:col>
      <xdr:colOff>212320</xdr:colOff>
      <xdr:row>18</xdr:row>
      <xdr:rowOff>54323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582452" y="1769565"/>
          <a:ext cx="174889" cy="1976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8282</xdr:colOff>
      <xdr:row>9</xdr:row>
      <xdr:rowOff>8518</xdr:rowOff>
    </xdr:from>
    <xdr:to>
      <xdr:col>26</xdr:col>
      <xdr:colOff>330476</xdr:colOff>
      <xdr:row>9</xdr:row>
      <xdr:rowOff>8518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5276968" y="901147"/>
          <a:ext cx="179720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223630</xdr:colOff>
      <xdr:row>14</xdr:row>
      <xdr:rowOff>60210</xdr:rowOff>
    </xdr:from>
    <xdr:to>
      <xdr:col>25</xdr:col>
      <xdr:colOff>4458</xdr:colOff>
      <xdr:row>21</xdr:row>
      <xdr:rowOff>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129130" y="1559362"/>
          <a:ext cx="277785" cy="8674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発表</a:t>
          </a:r>
          <a:r>
            <a:rPr kumimoji="1" lang="en-US" altLang="ja-JP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  <xdr:twoCellAnchor>
    <xdr:from>
      <xdr:col>23</xdr:col>
      <xdr:colOff>74543</xdr:colOff>
      <xdr:row>12</xdr:row>
      <xdr:rowOff>118186</xdr:rowOff>
    </xdr:from>
    <xdr:to>
      <xdr:col>24</xdr:col>
      <xdr:colOff>103850</xdr:colOff>
      <xdr:row>19</xdr:row>
      <xdr:rowOff>132521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80043" y="1352295"/>
          <a:ext cx="277785" cy="9419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話すこと</a:t>
          </a:r>
        </a:p>
      </xdr:txBody>
    </xdr:sp>
    <xdr:clientData/>
  </xdr:twoCellAnchor>
  <xdr:twoCellAnchor>
    <xdr:from>
      <xdr:col>23</xdr:col>
      <xdr:colOff>11150</xdr:colOff>
      <xdr:row>13</xdr:row>
      <xdr:rowOff>102259</xdr:rowOff>
    </xdr:from>
    <xdr:to>
      <xdr:col>24</xdr:col>
      <xdr:colOff>19114</xdr:colOff>
      <xdr:row>22</xdr:row>
      <xdr:rowOff>29307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455054" y="1413778"/>
          <a:ext cx="235098" cy="111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やり取り</a:t>
          </a:r>
          <a:r>
            <a:rPr kumimoji="1" lang="en-US" altLang="ja-JP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  <xdr:twoCellAnchor>
    <xdr:from>
      <xdr:col>24</xdr:col>
      <xdr:colOff>74543</xdr:colOff>
      <xdr:row>12</xdr:row>
      <xdr:rowOff>118187</xdr:rowOff>
    </xdr:from>
    <xdr:to>
      <xdr:col>25</xdr:col>
      <xdr:colOff>99391</xdr:colOff>
      <xdr:row>20</xdr:row>
      <xdr:rowOff>33130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228521" y="1352296"/>
          <a:ext cx="273327" cy="975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話すこと</a:t>
          </a:r>
          <a:endParaRPr kumimoji="1" lang="en-US" altLang="ja-JP" sz="900" spc="30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8282</xdr:colOff>
      <xdr:row>18</xdr:row>
      <xdr:rowOff>74544</xdr:rowOff>
    </xdr:from>
    <xdr:to>
      <xdr:col>1</xdr:col>
      <xdr:colOff>935934</xdr:colOff>
      <xdr:row>23</xdr:row>
      <xdr:rowOff>16566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227357" y="2065269"/>
          <a:ext cx="880027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109904</xdr:rowOff>
    </xdr:from>
    <xdr:to>
      <xdr:col>1</xdr:col>
      <xdr:colOff>871904</xdr:colOff>
      <xdr:row>21</xdr:row>
      <xdr:rowOff>109904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 flipH="1" flipV="1">
          <a:off x="219075" y="1433879"/>
          <a:ext cx="871904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74543</xdr:colOff>
      <xdr:row>74</xdr:row>
      <xdr:rowOff>66261</xdr:rowOff>
    </xdr:from>
    <xdr:to>
      <xdr:col>1</xdr:col>
      <xdr:colOff>745434</xdr:colOff>
      <xdr:row>78</xdr:row>
      <xdr:rowOff>49696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74543" y="657468"/>
          <a:ext cx="887667" cy="39728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中１外</a:t>
          </a:r>
        </a:p>
      </xdr:txBody>
    </xdr:sp>
    <xdr:clientData/>
  </xdr:twoCellAnchor>
  <xdr:twoCellAnchor>
    <xdr:from>
      <xdr:col>19</xdr:col>
      <xdr:colOff>8282</xdr:colOff>
      <xdr:row>79</xdr:row>
      <xdr:rowOff>24847</xdr:rowOff>
    </xdr:from>
    <xdr:to>
      <xdr:col>26</xdr:col>
      <xdr:colOff>330476</xdr:colOff>
      <xdr:row>79</xdr:row>
      <xdr:rowOff>24847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4994127" y="1135002"/>
          <a:ext cx="200450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147430</xdr:colOff>
      <xdr:row>71</xdr:row>
      <xdr:rowOff>45388</xdr:rowOff>
    </xdr:from>
    <xdr:to>
      <xdr:col>1</xdr:col>
      <xdr:colOff>553278</xdr:colOff>
      <xdr:row>74</xdr:row>
      <xdr:rowOff>60959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47430" y="10736248"/>
          <a:ext cx="626828" cy="267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19</xdr:col>
      <xdr:colOff>8282</xdr:colOff>
      <xdr:row>77</xdr:row>
      <xdr:rowOff>8518</xdr:rowOff>
    </xdr:from>
    <xdr:to>
      <xdr:col>26</xdr:col>
      <xdr:colOff>330476</xdr:colOff>
      <xdr:row>77</xdr:row>
      <xdr:rowOff>8518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4994127" y="908466"/>
          <a:ext cx="200450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223630</xdr:colOff>
      <xdr:row>82</xdr:row>
      <xdr:rowOff>60210</xdr:rowOff>
    </xdr:from>
    <xdr:to>
      <xdr:col>25</xdr:col>
      <xdr:colOff>4458</xdr:colOff>
      <xdr:row>89</xdr:row>
      <xdr:rowOff>2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6155406" y="1538227"/>
          <a:ext cx="240655" cy="859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発表</a:t>
          </a:r>
          <a:r>
            <a:rPr kumimoji="1" lang="en-US" altLang="ja-JP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  <xdr:twoCellAnchor>
    <xdr:from>
      <xdr:col>23</xdr:col>
      <xdr:colOff>74543</xdr:colOff>
      <xdr:row>80</xdr:row>
      <xdr:rowOff>118186</xdr:rowOff>
    </xdr:from>
    <xdr:to>
      <xdr:col>24</xdr:col>
      <xdr:colOff>103850</xdr:colOff>
      <xdr:row>87</xdr:row>
      <xdr:rowOff>132521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006319" y="1333445"/>
          <a:ext cx="259221" cy="9339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話すこと</a:t>
          </a:r>
        </a:p>
      </xdr:txBody>
    </xdr:sp>
    <xdr:clientData/>
  </xdr:twoCellAnchor>
  <xdr:twoCellAnchor>
    <xdr:from>
      <xdr:col>23</xdr:col>
      <xdr:colOff>11150</xdr:colOff>
      <xdr:row>81</xdr:row>
      <xdr:rowOff>102259</xdr:rowOff>
    </xdr:from>
    <xdr:to>
      <xdr:col>24</xdr:col>
      <xdr:colOff>19114</xdr:colOff>
      <xdr:row>90</xdr:row>
      <xdr:rowOff>29307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5942926" y="1448897"/>
          <a:ext cx="237878" cy="1109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やり取り</a:t>
          </a:r>
          <a:r>
            <a:rPr kumimoji="1" lang="en-US" altLang="ja-JP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  <xdr:twoCellAnchor>
    <xdr:from>
      <xdr:col>24</xdr:col>
      <xdr:colOff>74543</xdr:colOff>
      <xdr:row>80</xdr:row>
      <xdr:rowOff>118187</xdr:rowOff>
    </xdr:from>
    <xdr:to>
      <xdr:col>25</xdr:col>
      <xdr:colOff>99391</xdr:colOff>
      <xdr:row>88</xdr:row>
      <xdr:rowOff>33130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236233" y="1333446"/>
          <a:ext cx="254761" cy="9659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話すこと</a:t>
          </a:r>
          <a:endParaRPr kumimoji="1" lang="en-US" altLang="ja-JP" sz="900" spc="30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8282</xdr:colOff>
      <xdr:row>86</xdr:row>
      <xdr:rowOff>74544</xdr:rowOff>
    </xdr:from>
    <xdr:to>
      <xdr:col>1</xdr:col>
      <xdr:colOff>935934</xdr:colOff>
      <xdr:row>91</xdr:row>
      <xdr:rowOff>16566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225058" y="2078078"/>
          <a:ext cx="880027" cy="59891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81</xdr:row>
      <xdr:rowOff>109904</xdr:rowOff>
    </xdr:from>
    <xdr:to>
      <xdr:col>1</xdr:col>
      <xdr:colOff>871904</xdr:colOff>
      <xdr:row>89</xdr:row>
      <xdr:rowOff>109904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 flipH="1" flipV="1">
          <a:off x="216776" y="1456542"/>
          <a:ext cx="871904" cy="10510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392425</xdr:colOff>
      <xdr:row>31</xdr:row>
      <xdr:rowOff>138450</xdr:rowOff>
    </xdr:from>
    <xdr:ext cx="65" cy="172227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7415445F-9287-49E1-B556-AE94AE1DD5CD}"/>
            </a:ext>
          </a:extLst>
        </xdr:cNvPr>
        <xdr:cNvSpPr txBox="1"/>
      </xdr:nvSpPr>
      <xdr:spPr>
        <a:xfrm>
          <a:off x="3867530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55</xdr:col>
      <xdr:colOff>516834</xdr:colOff>
      <xdr:row>40</xdr:row>
      <xdr:rowOff>86139</xdr:rowOff>
    </xdr:from>
    <xdr:to>
      <xdr:col>56</xdr:col>
      <xdr:colOff>165652</xdr:colOff>
      <xdr:row>40</xdr:row>
      <xdr:rowOff>86139</xdr:rowOff>
    </xdr:to>
    <xdr:cxnSp macro="">
      <xdr:nvCxnSpPr>
        <xdr:cNvPr id="76" name="直線矢印コネクタ 75">
          <a:extLst>
            <a:ext uri="{FF2B5EF4-FFF2-40B4-BE49-F238E27FC236}">
              <a16:creationId xmlns:a16="http://schemas.microsoft.com/office/drawing/2014/main" id="{5EC68419-BEF3-4896-96B3-E897B1B15C7A}"/>
            </a:ext>
          </a:extLst>
        </xdr:cNvPr>
        <xdr:cNvCxnSpPr/>
      </xdr:nvCxnSpPr>
      <xdr:spPr>
        <a:xfrm>
          <a:off x="3879971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57</xdr:col>
      <xdr:colOff>7499</xdr:colOff>
      <xdr:row>28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7" name="テキスト ボックス 76">
              <a:extLst>
                <a:ext uri="{FF2B5EF4-FFF2-40B4-BE49-F238E27FC236}">
                  <a16:creationId xmlns:a16="http://schemas.microsoft.com/office/drawing/2014/main" id="{F2463B76-353B-484B-BA61-BB380D0AA1FE}"/>
                </a:ext>
              </a:extLst>
            </xdr:cNvPr>
            <xdr:cNvSpPr txBox="1"/>
          </xdr:nvSpPr>
          <xdr:spPr>
            <a:xfrm>
              <a:off x="3950195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77" name="テキスト ボックス 76">
              <a:extLst>
                <a:ext uri="{FF2B5EF4-FFF2-40B4-BE49-F238E27FC236}">
                  <a16:creationId xmlns:a16="http://schemas.microsoft.com/office/drawing/2014/main" id="{F2463B76-353B-484B-BA61-BB380D0AA1FE}"/>
                </a:ext>
              </a:extLst>
            </xdr:cNvPr>
            <xdr:cNvSpPr txBox="1"/>
          </xdr:nvSpPr>
          <xdr:spPr>
            <a:xfrm>
              <a:off x="3950195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57</xdr:col>
      <xdr:colOff>127069</xdr:colOff>
      <xdr:row>29</xdr:row>
      <xdr:rowOff>12721</xdr:rowOff>
    </xdr:from>
    <xdr:to>
      <xdr:col>57</xdr:col>
      <xdr:colOff>413646</xdr:colOff>
      <xdr:row>29</xdr:row>
      <xdr:rowOff>12721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8B39D241-6C44-4CF3-8DF7-269ECA695D00}"/>
            </a:ext>
          </a:extLst>
        </xdr:cNvPr>
        <xdr:cNvCxnSpPr/>
      </xdr:nvCxnSpPr>
      <xdr:spPr>
        <a:xfrm>
          <a:off x="3962152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236622</xdr:colOff>
      <xdr:row>28</xdr:row>
      <xdr:rowOff>16042</xdr:rowOff>
    </xdr:from>
    <xdr:to>
      <xdr:col>57</xdr:col>
      <xdr:colOff>293228</xdr:colOff>
      <xdr:row>28</xdr:row>
      <xdr:rowOff>159734</xdr:rowOff>
    </xdr:to>
    <xdr:sp macro="" textlink="">
      <xdr:nvSpPr>
        <xdr:cNvPr id="79" name="矢印: 下 78">
          <a:extLst>
            <a:ext uri="{FF2B5EF4-FFF2-40B4-BE49-F238E27FC236}">
              <a16:creationId xmlns:a16="http://schemas.microsoft.com/office/drawing/2014/main" id="{F43C3D40-6D1E-49CF-AF74-235E25FDC95E}"/>
            </a:ext>
          </a:extLst>
        </xdr:cNvPr>
        <xdr:cNvSpPr/>
      </xdr:nvSpPr>
      <xdr:spPr>
        <a:xfrm>
          <a:off x="3973108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257393</xdr:colOff>
      <xdr:row>27</xdr:row>
      <xdr:rowOff>70092</xdr:rowOff>
    </xdr:from>
    <xdr:to>
      <xdr:col>41</xdr:col>
      <xdr:colOff>31174</xdr:colOff>
      <xdr:row>27</xdr:row>
      <xdr:rowOff>115811</xdr:rowOff>
    </xdr:to>
    <xdr:sp macro="" textlink="">
      <xdr:nvSpPr>
        <xdr:cNvPr id="80" name="矢印: 右 79">
          <a:extLst>
            <a:ext uri="{FF2B5EF4-FFF2-40B4-BE49-F238E27FC236}">
              <a16:creationId xmlns:a16="http://schemas.microsoft.com/office/drawing/2014/main" id="{F5AFFF68-88DC-427F-90D7-4F74C1FF67EE}"/>
            </a:ext>
          </a:extLst>
        </xdr:cNvPr>
        <xdr:cNvSpPr/>
      </xdr:nvSpPr>
      <xdr:spPr>
        <a:xfrm>
          <a:off x="3341201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250465</xdr:colOff>
      <xdr:row>27</xdr:row>
      <xdr:rowOff>87410</xdr:rowOff>
    </xdr:from>
    <xdr:to>
      <xdr:col>37</xdr:col>
      <xdr:colOff>24246</xdr:colOff>
      <xdr:row>27</xdr:row>
      <xdr:rowOff>133129</xdr:rowOff>
    </xdr:to>
    <xdr:sp macro="" textlink="">
      <xdr:nvSpPr>
        <xdr:cNvPr id="81" name="矢印: 右 80">
          <a:extLst>
            <a:ext uri="{FF2B5EF4-FFF2-40B4-BE49-F238E27FC236}">
              <a16:creationId xmlns:a16="http://schemas.microsoft.com/office/drawing/2014/main" id="{8660822E-E5F4-472B-BAB0-A648DA5EA721}"/>
            </a:ext>
          </a:extLst>
        </xdr:cNvPr>
        <xdr:cNvSpPr/>
      </xdr:nvSpPr>
      <xdr:spPr>
        <a:xfrm>
          <a:off x="3218588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250465</xdr:colOff>
      <xdr:row>28</xdr:row>
      <xdr:rowOff>77018</xdr:rowOff>
    </xdr:from>
    <xdr:to>
      <xdr:col>37</xdr:col>
      <xdr:colOff>24246</xdr:colOff>
      <xdr:row>28</xdr:row>
      <xdr:rowOff>122737</xdr:rowOff>
    </xdr:to>
    <xdr:sp macro="" textlink="">
      <xdr:nvSpPr>
        <xdr:cNvPr id="82" name="矢印: 右 81">
          <a:extLst>
            <a:ext uri="{FF2B5EF4-FFF2-40B4-BE49-F238E27FC236}">
              <a16:creationId xmlns:a16="http://schemas.microsoft.com/office/drawing/2014/main" id="{E2B416EF-D8AC-408F-948C-2E941950D103}"/>
            </a:ext>
          </a:extLst>
        </xdr:cNvPr>
        <xdr:cNvSpPr/>
      </xdr:nvSpPr>
      <xdr:spPr>
        <a:xfrm>
          <a:off x="3218588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250465</xdr:colOff>
      <xdr:row>29</xdr:row>
      <xdr:rowOff>66627</xdr:rowOff>
    </xdr:from>
    <xdr:to>
      <xdr:col>37</xdr:col>
      <xdr:colOff>24246</xdr:colOff>
      <xdr:row>29</xdr:row>
      <xdr:rowOff>112346</xdr:rowOff>
    </xdr:to>
    <xdr:sp macro="" textlink="">
      <xdr:nvSpPr>
        <xdr:cNvPr id="83" name="矢印: 右 82">
          <a:extLst>
            <a:ext uri="{FF2B5EF4-FFF2-40B4-BE49-F238E27FC236}">
              <a16:creationId xmlns:a16="http://schemas.microsoft.com/office/drawing/2014/main" id="{948ADA62-CF79-45DC-A86C-4B4CF4BD915B}"/>
            </a:ext>
          </a:extLst>
        </xdr:cNvPr>
        <xdr:cNvSpPr/>
      </xdr:nvSpPr>
      <xdr:spPr>
        <a:xfrm>
          <a:off x="3218588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250465</xdr:colOff>
      <xdr:row>30</xdr:row>
      <xdr:rowOff>73554</xdr:rowOff>
    </xdr:from>
    <xdr:to>
      <xdr:col>37</xdr:col>
      <xdr:colOff>24246</xdr:colOff>
      <xdr:row>30</xdr:row>
      <xdr:rowOff>119273</xdr:rowOff>
    </xdr:to>
    <xdr:sp macro="" textlink="">
      <xdr:nvSpPr>
        <xdr:cNvPr id="84" name="矢印: 右 83">
          <a:extLst>
            <a:ext uri="{FF2B5EF4-FFF2-40B4-BE49-F238E27FC236}">
              <a16:creationId xmlns:a16="http://schemas.microsoft.com/office/drawing/2014/main" id="{C5205235-3860-462B-89F8-CDCAD597D658}"/>
            </a:ext>
          </a:extLst>
        </xdr:cNvPr>
        <xdr:cNvSpPr/>
      </xdr:nvSpPr>
      <xdr:spPr>
        <a:xfrm>
          <a:off x="3218588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250465</xdr:colOff>
      <xdr:row>31</xdr:row>
      <xdr:rowOff>59700</xdr:rowOff>
    </xdr:from>
    <xdr:to>
      <xdr:col>37</xdr:col>
      <xdr:colOff>24246</xdr:colOff>
      <xdr:row>31</xdr:row>
      <xdr:rowOff>105419</xdr:rowOff>
    </xdr:to>
    <xdr:sp macro="" textlink="">
      <xdr:nvSpPr>
        <xdr:cNvPr id="85" name="矢印: 右 84">
          <a:extLst>
            <a:ext uri="{FF2B5EF4-FFF2-40B4-BE49-F238E27FC236}">
              <a16:creationId xmlns:a16="http://schemas.microsoft.com/office/drawing/2014/main" id="{FF2DB7AD-9812-4E8A-A06D-064744E1A350}"/>
            </a:ext>
          </a:extLst>
        </xdr:cNvPr>
        <xdr:cNvSpPr/>
      </xdr:nvSpPr>
      <xdr:spPr>
        <a:xfrm>
          <a:off x="3218588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257393</xdr:colOff>
      <xdr:row>28</xdr:row>
      <xdr:rowOff>70092</xdr:rowOff>
    </xdr:from>
    <xdr:to>
      <xdr:col>41</xdr:col>
      <xdr:colOff>31174</xdr:colOff>
      <xdr:row>28</xdr:row>
      <xdr:rowOff>115811</xdr:rowOff>
    </xdr:to>
    <xdr:sp macro="" textlink="">
      <xdr:nvSpPr>
        <xdr:cNvPr id="86" name="矢印: 右 85">
          <a:extLst>
            <a:ext uri="{FF2B5EF4-FFF2-40B4-BE49-F238E27FC236}">
              <a16:creationId xmlns:a16="http://schemas.microsoft.com/office/drawing/2014/main" id="{7653EAA1-CE98-4313-AB73-BA36034C2646}"/>
            </a:ext>
          </a:extLst>
        </xdr:cNvPr>
        <xdr:cNvSpPr/>
      </xdr:nvSpPr>
      <xdr:spPr>
        <a:xfrm>
          <a:off x="3341201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257393</xdr:colOff>
      <xdr:row>29</xdr:row>
      <xdr:rowOff>70093</xdr:rowOff>
    </xdr:from>
    <xdr:to>
      <xdr:col>41</xdr:col>
      <xdr:colOff>31174</xdr:colOff>
      <xdr:row>29</xdr:row>
      <xdr:rowOff>115812</xdr:rowOff>
    </xdr:to>
    <xdr:sp macro="" textlink="">
      <xdr:nvSpPr>
        <xdr:cNvPr id="87" name="矢印: 右 86">
          <a:extLst>
            <a:ext uri="{FF2B5EF4-FFF2-40B4-BE49-F238E27FC236}">
              <a16:creationId xmlns:a16="http://schemas.microsoft.com/office/drawing/2014/main" id="{E7FF74CC-BB61-466D-B6E6-69AE3BD694D3}"/>
            </a:ext>
          </a:extLst>
        </xdr:cNvPr>
        <xdr:cNvSpPr/>
      </xdr:nvSpPr>
      <xdr:spPr>
        <a:xfrm>
          <a:off x="3341201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257393</xdr:colOff>
      <xdr:row>30</xdr:row>
      <xdr:rowOff>70093</xdr:rowOff>
    </xdr:from>
    <xdr:to>
      <xdr:col>41</xdr:col>
      <xdr:colOff>31174</xdr:colOff>
      <xdr:row>30</xdr:row>
      <xdr:rowOff>115812</xdr:rowOff>
    </xdr:to>
    <xdr:sp macro="" textlink="">
      <xdr:nvSpPr>
        <xdr:cNvPr id="88" name="矢印: 右 87">
          <a:extLst>
            <a:ext uri="{FF2B5EF4-FFF2-40B4-BE49-F238E27FC236}">
              <a16:creationId xmlns:a16="http://schemas.microsoft.com/office/drawing/2014/main" id="{CE62B41E-A7F9-487A-A4B9-890DCDD2A907}"/>
            </a:ext>
          </a:extLst>
        </xdr:cNvPr>
        <xdr:cNvSpPr/>
      </xdr:nvSpPr>
      <xdr:spPr>
        <a:xfrm>
          <a:off x="3341201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257393</xdr:colOff>
      <xdr:row>31</xdr:row>
      <xdr:rowOff>70093</xdr:rowOff>
    </xdr:from>
    <xdr:to>
      <xdr:col>41</xdr:col>
      <xdr:colOff>31174</xdr:colOff>
      <xdr:row>31</xdr:row>
      <xdr:rowOff>115812</xdr:rowOff>
    </xdr:to>
    <xdr:sp macro="" textlink="">
      <xdr:nvSpPr>
        <xdr:cNvPr id="89" name="矢印: 右 88">
          <a:extLst>
            <a:ext uri="{FF2B5EF4-FFF2-40B4-BE49-F238E27FC236}">
              <a16:creationId xmlns:a16="http://schemas.microsoft.com/office/drawing/2014/main" id="{0B92E91F-713D-485F-A704-C83603710212}"/>
            </a:ext>
          </a:extLst>
        </xdr:cNvPr>
        <xdr:cNvSpPr/>
      </xdr:nvSpPr>
      <xdr:spPr>
        <a:xfrm>
          <a:off x="3341201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55</xdr:col>
      <xdr:colOff>62616</xdr:colOff>
      <xdr:row>43</xdr:row>
      <xdr:rowOff>7621</xdr:rowOff>
    </xdr:from>
    <xdr:to>
      <xdr:col>62</xdr:col>
      <xdr:colOff>256491</xdr:colOff>
      <xdr:row>64</xdr:row>
      <xdr:rowOff>62772</xdr:rowOff>
    </xdr:to>
    <xdr:pic>
      <xdr:nvPicPr>
        <xdr:cNvPr id="90" name="図 89">
          <a:extLst>
            <a:ext uri="{FF2B5EF4-FFF2-40B4-BE49-F238E27FC236}">
              <a16:creationId xmlns:a16="http://schemas.microsoft.com/office/drawing/2014/main" id="{CAA3010A-1D5A-4F89-AE65-C6E13FEDB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62836" y="6073141"/>
          <a:ext cx="3920055" cy="3735611"/>
        </a:xfrm>
        <a:prstGeom prst="rect">
          <a:avLst/>
        </a:prstGeom>
      </xdr:spPr>
    </xdr:pic>
    <xdr:clientData/>
  </xdr:twoCellAnchor>
  <xdr:twoCellAnchor>
    <xdr:from>
      <xdr:col>60</xdr:col>
      <xdr:colOff>159026</xdr:colOff>
      <xdr:row>42</xdr:row>
      <xdr:rowOff>72887</xdr:rowOff>
    </xdr:from>
    <xdr:to>
      <xdr:col>61</xdr:col>
      <xdr:colOff>205408</xdr:colOff>
      <xdr:row>50</xdr:row>
      <xdr:rowOff>86139</xdr:rowOff>
    </xdr:to>
    <xdr:cxnSp macro="">
      <xdr:nvCxnSpPr>
        <xdr:cNvPr id="95" name="直線矢印コネクタ 94">
          <a:extLst>
            <a:ext uri="{FF2B5EF4-FFF2-40B4-BE49-F238E27FC236}">
              <a16:creationId xmlns:a16="http://schemas.microsoft.com/office/drawing/2014/main" id="{6364EB73-DB47-4DFC-8C4D-E80AAFFBC73E}"/>
            </a:ext>
          </a:extLst>
        </xdr:cNvPr>
        <xdr:cNvCxnSpPr/>
      </xdr:nvCxnSpPr>
      <xdr:spPr>
        <a:xfrm>
          <a:off x="41147006" y="5734547"/>
          <a:ext cx="51882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55</xdr:col>
      <xdr:colOff>265044</xdr:colOff>
      <xdr:row>36</xdr:row>
      <xdr:rowOff>165652</xdr:rowOff>
    </xdr:from>
    <xdr:to>
      <xdr:col>62</xdr:col>
      <xdr:colOff>45720</xdr:colOff>
      <xdr:row>39</xdr:row>
      <xdr:rowOff>41366</xdr:rowOff>
    </xdr:to>
    <xdr:pic>
      <xdr:nvPicPr>
        <xdr:cNvPr id="96" name="図 95">
          <a:extLst>
            <a:ext uri="{FF2B5EF4-FFF2-40B4-BE49-F238E27FC236}">
              <a16:creationId xmlns:a16="http://schemas.microsoft.com/office/drawing/2014/main" id="{CF2A647A-24D2-43CA-A6AC-7B251C5F1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47924" y="4821472"/>
          <a:ext cx="3522096" cy="401493"/>
        </a:xfrm>
        <a:prstGeom prst="rect">
          <a:avLst/>
        </a:prstGeom>
      </xdr:spPr>
    </xdr:pic>
    <xdr:clientData/>
  </xdr:twoCellAnchor>
  <xdr:twoCellAnchor>
    <xdr:from>
      <xdr:col>55</xdr:col>
      <xdr:colOff>284922</xdr:colOff>
      <xdr:row>37</xdr:row>
      <xdr:rowOff>46383</xdr:rowOff>
    </xdr:from>
    <xdr:to>
      <xdr:col>62</xdr:col>
      <xdr:colOff>45720</xdr:colOff>
      <xdr:row>39</xdr:row>
      <xdr:rowOff>39756</xdr:rowOff>
    </xdr:to>
    <xdr:sp macro="" textlink="">
      <xdr:nvSpPr>
        <xdr:cNvPr id="97" name="正方形/長方形 96">
          <a:extLst>
            <a:ext uri="{FF2B5EF4-FFF2-40B4-BE49-F238E27FC236}">
              <a16:creationId xmlns:a16="http://schemas.microsoft.com/office/drawing/2014/main" id="{13CAD176-846E-4432-9840-F94F6E2A8D45}"/>
            </a:ext>
          </a:extLst>
        </xdr:cNvPr>
        <xdr:cNvSpPr/>
      </xdr:nvSpPr>
      <xdr:spPr>
        <a:xfrm>
          <a:off x="17132742" y="5060343"/>
          <a:ext cx="3486978" cy="34389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589722</xdr:colOff>
      <xdr:row>36</xdr:row>
      <xdr:rowOff>26505</xdr:rowOff>
    </xdr:from>
    <xdr:to>
      <xdr:col>56</xdr:col>
      <xdr:colOff>39756</xdr:colOff>
      <xdr:row>37</xdr:row>
      <xdr:rowOff>39757</xdr:rowOff>
    </xdr:to>
    <xdr:cxnSp macro="">
      <xdr:nvCxnSpPr>
        <xdr:cNvPr id="98" name="直線矢印コネクタ 97">
          <a:extLst>
            <a:ext uri="{FF2B5EF4-FFF2-40B4-BE49-F238E27FC236}">
              <a16:creationId xmlns:a16="http://schemas.microsoft.com/office/drawing/2014/main" id="{664B3E86-C576-4160-BA3E-697C84786840}"/>
            </a:ext>
          </a:extLst>
        </xdr:cNvPr>
        <xdr:cNvCxnSpPr/>
      </xdr:nvCxnSpPr>
      <xdr:spPr>
        <a:xfrm>
          <a:off x="3887260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291549</xdr:colOff>
      <xdr:row>8</xdr:row>
      <xdr:rowOff>22860</xdr:rowOff>
    </xdr:from>
    <xdr:to>
      <xdr:col>47</xdr:col>
      <xdr:colOff>238539</xdr:colOff>
      <xdr:row>8</xdr:row>
      <xdr:rowOff>22860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id="{A0BD9271-E22D-473A-AA22-91152AFA90AC}"/>
            </a:ext>
          </a:extLst>
        </xdr:cNvPr>
        <xdr:cNvCxnSpPr/>
      </xdr:nvCxnSpPr>
      <xdr:spPr>
        <a:xfrm>
          <a:off x="12119114" y="771608"/>
          <a:ext cx="178241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11</xdr:row>
      <xdr:rowOff>98729</xdr:rowOff>
    </xdr:from>
    <xdr:to>
      <xdr:col>47</xdr:col>
      <xdr:colOff>238539</xdr:colOff>
      <xdr:row>11</xdr:row>
      <xdr:rowOff>98729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A6FDE6A7-1AC1-45DA-933F-9743A90B6841}"/>
            </a:ext>
          </a:extLst>
        </xdr:cNvPr>
        <xdr:cNvCxnSpPr/>
      </xdr:nvCxnSpPr>
      <xdr:spPr>
        <a:xfrm>
          <a:off x="12125739" y="1145651"/>
          <a:ext cx="177579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516834</xdr:colOff>
      <xdr:row>40</xdr:row>
      <xdr:rowOff>86139</xdr:rowOff>
    </xdr:from>
    <xdr:to>
      <xdr:col>56</xdr:col>
      <xdr:colOff>165652</xdr:colOff>
      <xdr:row>40</xdr:row>
      <xdr:rowOff>86139</xdr:rowOff>
    </xdr:to>
    <xdr:cxnSp macro="">
      <xdr:nvCxnSpPr>
        <xdr:cNvPr id="101" name="直線矢印コネクタ 100">
          <a:extLst>
            <a:ext uri="{FF2B5EF4-FFF2-40B4-BE49-F238E27FC236}">
              <a16:creationId xmlns:a16="http://schemas.microsoft.com/office/drawing/2014/main" id="{237E0AFD-29F9-4742-B12C-CFE5E4BD0F0B}"/>
            </a:ext>
          </a:extLst>
        </xdr:cNvPr>
        <xdr:cNvCxnSpPr/>
      </xdr:nvCxnSpPr>
      <xdr:spPr>
        <a:xfrm>
          <a:off x="3879971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423325</xdr:colOff>
      <xdr:row>41</xdr:row>
      <xdr:rowOff>7536</xdr:rowOff>
    </xdr:from>
    <xdr:to>
      <xdr:col>62</xdr:col>
      <xdr:colOff>88211</xdr:colOff>
      <xdr:row>41</xdr:row>
      <xdr:rowOff>159936</xdr:rowOff>
    </xdr:to>
    <xdr:sp macro="" textlink="">
      <xdr:nvSpPr>
        <xdr:cNvPr id="102" name="四角形: 角を丸くする 101">
          <a:extLst>
            <a:ext uri="{FF2B5EF4-FFF2-40B4-BE49-F238E27FC236}">
              <a16:creationId xmlns:a16="http://schemas.microsoft.com/office/drawing/2014/main" id="{CF3E9D49-C10C-4F6D-830C-614E2C84C22C}"/>
            </a:ext>
          </a:extLst>
        </xdr:cNvPr>
        <xdr:cNvSpPr/>
      </xdr:nvSpPr>
      <xdr:spPr>
        <a:xfrm>
          <a:off x="20364865" y="5722536"/>
          <a:ext cx="29734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69738</xdr:colOff>
      <xdr:row>40</xdr:row>
      <xdr:rowOff>88044</xdr:rowOff>
    </xdr:from>
    <xdr:to>
      <xdr:col>60</xdr:col>
      <xdr:colOff>367913</xdr:colOff>
      <xdr:row>40</xdr:row>
      <xdr:rowOff>88044</xdr:rowOff>
    </xdr:to>
    <xdr:cxnSp macro="">
      <xdr:nvCxnSpPr>
        <xdr:cNvPr id="103" name="直線矢印コネクタ 102">
          <a:extLst>
            <a:ext uri="{FF2B5EF4-FFF2-40B4-BE49-F238E27FC236}">
              <a16:creationId xmlns:a16="http://schemas.microsoft.com/office/drawing/2014/main" id="{9037C5D4-0994-4B06-B093-53011D32E717}"/>
            </a:ext>
          </a:extLst>
        </xdr:cNvPr>
        <xdr:cNvCxnSpPr/>
      </xdr:nvCxnSpPr>
      <xdr:spPr>
        <a:xfrm>
          <a:off x="19554078" y="5627784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275148</xdr:colOff>
      <xdr:row>41</xdr:row>
      <xdr:rowOff>90943</xdr:rowOff>
    </xdr:from>
    <xdr:to>
      <xdr:col>59</xdr:col>
      <xdr:colOff>48868</xdr:colOff>
      <xdr:row>41</xdr:row>
      <xdr:rowOff>90943</xdr:rowOff>
    </xdr:to>
    <xdr:cxnSp macro="">
      <xdr:nvCxnSpPr>
        <xdr:cNvPr id="104" name="直線矢印コネクタ 103">
          <a:extLst>
            <a:ext uri="{FF2B5EF4-FFF2-40B4-BE49-F238E27FC236}">
              <a16:creationId xmlns:a16="http://schemas.microsoft.com/office/drawing/2014/main" id="{9F6EB711-3946-4FDD-9B31-E9729C362A6D}"/>
            </a:ext>
          </a:extLst>
        </xdr:cNvPr>
        <xdr:cNvCxnSpPr/>
      </xdr:nvCxnSpPr>
      <xdr:spPr>
        <a:xfrm>
          <a:off x="18768888" y="5805943"/>
          <a:ext cx="27664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47789</xdr:colOff>
      <xdr:row>41</xdr:row>
      <xdr:rowOff>97486</xdr:rowOff>
    </xdr:from>
    <xdr:to>
      <xdr:col>61</xdr:col>
      <xdr:colOff>349774</xdr:colOff>
      <xdr:row>41</xdr:row>
      <xdr:rowOff>97486</xdr:rowOff>
    </xdr:to>
    <xdr:cxnSp macro="">
      <xdr:nvCxnSpPr>
        <xdr:cNvPr id="105" name="直線矢印コネクタ 104">
          <a:extLst>
            <a:ext uri="{FF2B5EF4-FFF2-40B4-BE49-F238E27FC236}">
              <a16:creationId xmlns:a16="http://schemas.microsoft.com/office/drawing/2014/main" id="{B81123E7-2B8C-4BF5-9453-46FB0113F2D8}"/>
            </a:ext>
          </a:extLst>
        </xdr:cNvPr>
        <xdr:cNvCxnSpPr/>
      </xdr:nvCxnSpPr>
      <xdr:spPr>
        <a:xfrm>
          <a:off x="19989329" y="5812486"/>
          <a:ext cx="30198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32177</xdr:colOff>
      <xdr:row>16</xdr:row>
      <xdr:rowOff>119441</xdr:rowOff>
    </xdr:from>
    <xdr:to>
      <xdr:col>5</xdr:col>
      <xdr:colOff>207066</xdr:colOff>
      <xdr:row>18</xdr:row>
      <xdr:rowOff>54323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B6677E4-B275-8183-88A3-E863857C4841}"/>
            </a:ext>
          </a:extLst>
        </xdr:cNvPr>
        <xdr:cNvSpPr/>
      </xdr:nvSpPr>
      <xdr:spPr>
        <a:xfrm>
          <a:off x="1808425" y="1769565"/>
          <a:ext cx="174889" cy="1976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32176</xdr:colOff>
      <xdr:row>16</xdr:row>
      <xdr:rowOff>119441</xdr:rowOff>
    </xdr:from>
    <xdr:to>
      <xdr:col>6</xdr:col>
      <xdr:colOff>207065</xdr:colOff>
      <xdr:row>18</xdr:row>
      <xdr:rowOff>54323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7096D56-66D9-0357-1C64-89C174FA7B89}"/>
            </a:ext>
          </a:extLst>
        </xdr:cNvPr>
        <xdr:cNvSpPr/>
      </xdr:nvSpPr>
      <xdr:spPr>
        <a:xfrm>
          <a:off x="2039652" y="1769565"/>
          <a:ext cx="174889" cy="1976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21666</xdr:colOff>
      <xdr:row>16</xdr:row>
      <xdr:rowOff>119441</xdr:rowOff>
    </xdr:from>
    <xdr:to>
      <xdr:col>7</xdr:col>
      <xdr:colOff>196555</xdr:colOff>
      <xdr:row>18</xdr:row>
      <xdr:rowOff>54323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77CFE5C-FBB1-FA0B-BA6F-9601D601220E}"/>
            </a:ext>
          </a:extLst>
        </xdr:cNvPr>
        <xdr:cNvSpPr/>
      </xdr:nvSpPr>
      <xdr:spPr>
        <a:xfrm>
          <a:off x="2260369" y="1769565"/>
          <a:ext cx="174889" cy="1976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26921</xdr:colOff>
      <xdr:row>16</xdr:row>
      <xdr:rowOff>119441</xdr:rowOff>
    </xdr:from>
    <xdr:to>
      <xdr:col>8</xdr:col>
      <xdr:colOff>201810</xdr:colOff>
      <xdr:row>18</xdr:row>
      <xdr:rowOff>54323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EE28EED-DB81-1203-8524-2B90471030CB}"/>
            </a:ext>
          </a:extLst>
        </xdr:cNvPr>
        <xdr:cNvSpPr/>
      </xdr:nvSpPr>
      <xdr:spPr>
        <a:xfrm>
          <a:off x="2496852" y="1769565"/>
          <a:ext cx="174889" cy="1976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32176</xdr:colOff>
      <xdr:row>16</xdr:row>
      <xdr:rowOff>119441</xdr:rowOff>
    </xdr:from>
    <xdr:to>
      <xdr:col>9</xdr:col>
      <xdr:colOff>207065</xdr:colOff>
      <xdr:row>18</xdr:row>
      <xdr:rowOff>54323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9624714-3201-96BD-93DD-7DAD32F11798}"/>
            </a:ext>
          </a:extLst>
        </xdr:cNvPr>
        <xdr:cNvSpPr/>
      </xdr:nvSpPr>
      <xdr:spPr>
        <a:xfrm>
          <a:off x="2733335" y="1769565"/>
          <a:ext cx="174889" cy="1976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26921</xdr:colOff>
      <xdr:row>16</xdr:row>
      <xdr:rowOff>119441</xdr:rowOff>
    </xdr:from>
    <xdr:to>
      <xdr:col>10</xdr:col>
      <xdr:colOff>201810</xdr:colOff>
      <xdr:row>18</xdr:row>
      <xdr:rowOff>54323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8B57C4E2-B37E-F335-B3DB-DEC7B64D734D}"/>
            </a:ext>
          </a:extLst>
        </xdr:cNvPr>
        <xdr:cNvSpPr/>
      </xdr:nvSpPr>
      <xdr:spPr>
        <a:xfrm>
          <a:off x="2959307" y="1769565"/>
          <a:ext cx="174889" cy="1976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26921</xdr:colOff>
      <xdr:row>16</xdr:row>
      <xdr:rowOff>119441</xdr:rowOff>
    </xdr:from>
    <xdr:to>
      <xdr:col>11</xdr:col>
      <xdr:colOff>201810</xdr:colOff>
      <xdr:row>18</xdr:row>
      <xdr:rowOff>54323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61A05030-0342-7A6F-9595-5F5445ED58F6}"/>
            </a:ext>
          </a:extLst>
        </xdr:cNvPr>
        <xdr:cNvSpPr/>
      </xdr:nvSpPr>
      <xdr:spPr>
        <a:xfrm>
          <a:off x="3190535" y="1769565"/>
          <a:ext cx="174889" cy="1976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21666</xdr:colOff>
      <xdr:row>16</xdr:row>
      <xdr:rowOff>119441</xdr:rowOff>
    </xdr:from>
    <xdr:to>
      <xdr:col>12</xdr:col>
      <xdr:colOff>196555</xdr:colOff>
      <xdr:row>18</xdr:row>
      <xdr:rowOff>54323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89F5A852-C7EE-1E05-A8F8-8EDF5B2BC0F9}"/>
            </a:ext>
          </a:extLst>
        </xdr:cNvPr>
        <xdr:cNvSpPr/>
      </xdr:nvSpPr>
      <xdr:spPr>
        <a:xfrm>
          <a:off x="3416507" y="1769565"/>
          <a:ext cx="174889" cy="1976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26921</xdr:colOff>
      <xdr:row>16</xdr:row>
      <xdr:rowOff>119441</xdr:rowOff>
    </xdr:from>
    <xdr:to>
      <xdr:col>13</xdr:col>
      <xdr:colOff>201810</xdr:colOff>
      <xdr:row>18</xdr:row>
      <xdr:rowOff>54323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D4D6C757-1530-C7B1-18D9-150CB1B8AB5B}"/>
            </a:ext>
          </a:extLst>
        </xdr:cNvPr>
        <xdr:cNvSpPr/>
      </xdr:nvSpPr>
      <xdr:spPr>
        <a:xfrm>
          <a:off x="3652990" y="1769565"/>
          <a:ext cx="174889" cy="1976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32175</xdr:colOff>
      <xdr:row>16</xdr:row>
      <xdr:rowOff>119441</xdr:rowOff>
    </xdr:from>
    <xdr:to>
      <xdr:col>14</xdr:col>
      <xdr:colOff>207064</xdr:colOff>
      <xdr:row>18</xdr:row>
      <xdr:rowOff>54323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2DA3C55C-E4A9-2E36-81FF-91108DF254C9}"/>
            </a:ext>
          </a:extLst>
        </xdr:cNvPr>
        <xdr:cNvSpPr/>
      </xdr:nvSpPr>
      <xdr:spPr>
        <a:xfrm>
          <a:off x="3889472" y="1769565"/>
          <a:ext cx="174889" cy="1976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32176</xdr:colOff>
      <xdr:row>16</xdr:row>
      <xdr:rowOff>119441</xdr:rowOff>
    </xdr:from>
    <xdr:to>
      <xdr:col>15</xdr:col>
      <xdr:colOff>207065</xdr:colOff>
      <xdr:row>18</xdr:row>
      <xdr:rowOff>54323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B427C074-85E2-FC6E-6D01-F2615DCFD0DC}"/>
            </a:ext>
          </a:extLst>
        </xdr:cNvPr>
        <xdr:cNvSpPr/>
      </xdr:nvSpPr>
      <xdr:spPr>
        <a:xfrm>
          <a:off x="4120700" y="1769565"/>
          <a:ext cx="174889" cy="1976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32176</xdr:colOff>
      <xdr:row>16</xdr:row>
      <xdr:rowOff>119441</xdr:rowOff>
    </xdr:from>
    <xdr:to>
      <xdr:col>16</xdr:col>
      <xdr:colOff>207065</xdr:colOff>
      <xdr:row>18</xdr:row>
      <xdr:rowOff>54323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5B3CAF5C-991A-39D4-8559-22915B9F55D3}"/>
            </a:ext>
          </a:extLst>
        </xdr:cNvPr>
        <xdr:cNvSpPr/>
      </xdr:nvSpPr>
      <xdr:spPr>
        <a:xfrm>
          <a:off x="4351928" y="1769565"/>
          <a:ext cx="174889" cy="1976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37431</xdr:colOff>
      <xdr:row>84</xdr:row>
      <xdr:rowOff>119441</xdr:rowOff>
    </xdr:from>
    <xdr:to>
      <xdr:col>4</xdr:col>
      <xdr:colOff>212320</xdr:colOff>
      <xdr:row>86</xdr:row>
      <xdr:rowOff>54323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4C754DBD-0E67-4513-9EB3-0BAAF0263A01}"/>
            </a:ext>
          </a:extLst>
        </xdr:cNvPr>
        <xdr:cNvSpPr/>
      </xdr:nvSpPr>
      <xdr:spPr>
        <a:xfrm>
          <a:off x="1582452" y="1769565"/>
          <a:ext cx="174889" cy="1976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32177</xdr:colOff>
      <xdr:row>84</xdr:row>
      <xdr:rowOff>119441</xdr:rowOff>
    </xdr:from>
    <xdr:to>
      <xdr:col>5</xdr:col>
      <xdr:colOff>207066</xdr:colOff>
      <xdr:row>86</xdr:row>
      <xdr:rowOff>54323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A97C1089-961A-4E1E-AF92-6F31B503DE58}"/>
            </a:ext>
          </a:extLst>
        </xdr:cNvPr>
        <xdr:cNvSpPr/>
      </xdr:nvSpPr>
      <xdr:spPr>
        <a:xfrm>
          <a:off x="1808425" y="1769565"/>
          <a:ext cx="174889" cy="1976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32176</xdr:colOff>
      <xdr:row>84</xdr:row>
      <xdr:rowOff>119441</xdr:rowOff>
    </xdr:from>
    <xdr:to>
      <xdr:col>6</xdr:col>
      <xdr:colOff>207065</xdr:colOff>
      <xdr:row>86</xdr:row>
      <xdr:rowOff>54323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321B8CB1-AA93-4023-A4F5-E846C9F3057B}"/>
            </a:ext>
          </a:extLst>
        </xdr:cNvPr>
        <xdr:cNvSpPr/>
      </xdr:nvSpPr>
      <xdr:spPr>
        <a:xfrm>
          <a:off x="2039652" y="1769565"/>
          <a:ext cx="174889" cy="1976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21666</xdr:colOff>
      <xdr:row>84</xdr:row>
      <xdr:rowOff>119441</xdr:rowOff>
    </xdr:from>
    <xdr:to>
      <xdr:col>7</xdr:col>
      <xdr:colOff>196555</xdr:colOff>
      <xdr:row>86</xdr:row>
      <xdr:rowOff>54323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B8E54EA6-0685-4AB4-8274-99F48B2626C3}"/>
            </a:ext>
          </a:extLst>
        </xdr:cNvPr>
        <xdr:cNvSpPr/>
      </xdr:nvSpPr>
      <xdr:spPr>
        <a:xfrm>
          <a:off x="2260369" y="1769565"/>
          <a:ext cx="174889" cy="1976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26921</xdr:colOff>
      <xdr:row>84</xdr:row>
      <xdr:rowOff>119441</xdr:rowOff>
    </xdr:from>
    <xdr:to>
      <xdr:col>8</xdr:col>
      <xdr:colOff>201810</xdr:colOff>
      <xdr:row>86</xdr:row>
      <xdr:rowOff>54323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DF7377D3-86A8-4FF3-9D8E-1A14A947EF69}"/>
            </a:ext>
          </a:extLst>
        </xdr:cNvPr>
        <xdr:cNvSpPr/>
      </xdr:nvSpPr>
      <xdr:spPr>
        <a:xfrm>
          <a:off x="2496852" y="1769565"/>
          <a:ext cx="174889" cy="1976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32176</xdr:colOff>
      <xdr:row>84</xdr:row>
      <xdr:rowOff>119441</xdr:rowOff>
    </xdr:from>
    <xdr:to>
      <xdr:col>9</xdr:col>
      <xdr:colOff>207065</xdr:colOff>
      <xdr:row>86</xdr:row>
      <xdr:rowOff>54323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BB3FCF20-2A6A-45A4-9D68-17288C1DAB4A}"/>
            </a:ext>
          </a:extLst>
        </xdr:cNvPr>
        <xdr:cNvSpPr/>
      </xdr:nvSpPr>
      <xdr:spPr>
        <a:xfrm>
          <a:off x="2733335" y="1769565"/>
          <a:ext cx="174889" cy="1976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26921</xdr:colOff>
      <xdr:row>84</xdr:row>
      <xdr:rowOff>119441</xdr:rowOff>
    </xdr:from>
    <xdr:to>
      <xdr:col>10</xdr:col>
      <xdr:colOff>201810</xdr:colOff>
      <xdr:row>86</xdr:row>
      <xdr:rowOff>54323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F49BC95-6E8C-46D1-8845-B1E78B102395}"/>
            </a:ext>
          </a:extLst>
        </xdr:cNvPr>
        <xdr:cNvSpPr/>
      </xdr:nvSpPr>
      <xdr:spPr>
        <a:xfrm>
          <a:off x="2959307" y="1769565"/>
          <a:ext cx="174889" cy="1976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26921</xdr:colOff>
      <xdr:row>84</xdr:row>
      <xdr:rowOff>119441</xdr:rowOff>
    </xdr:from>
    <xdr:to>
      <xdr:col>11</xdr:col>
      <xdr:colOff>201810</xdr:colOff>
      <xdr:row>86</xdr:row>
      <xdr:rowOff>54323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7771534A-EEC0-4803-8110-9BB58FD9A1CA}"/>
            </a:ext>
          </a:extLst>
        </xdr:cNvPr>
        <xdr:cNvSpPr/>
      </xdr:nvSpPr>
      <xdr:spPr>
        <a:xfrm>
          <a:off x="3190535" y="1769565"/>
          <a:ext cx="174889" cy="1976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21666</xdr:colOff>
      <xdr:row>84</xdr:row>
      <xdr:rowOff>119441</xdr:rowOff>
    </xdr:from>
    <xdr:to>
      <xdr:col>12</xdr:col>
      <xdr:colOff>196555</xdr:colOff>
      <xdr:row>86</xdr:row>
      <xdr:rowOff>54323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B40D2EB4-3C64-4A96-9B5B-2284688FE660}"/>
            </a:ext>
          </a:extLst>
        </xdr:cNvPr>
        <xdr:cNvSpPr/>
      </xdr:nvSpPr>
      <xdr:spPr>
        <a:xfrm>
          <a:off x="3416507" y="1769565"/>
          <a:ext cx="174889" cy="1976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26921</xdr:colOff>
      <xdr:row>84</xdr:row>
      <xdr:rowOff>119441</xdr:rowOff>
    </xdr:from>
    <xdr:to>
      <xdr:col>13</xdr:col>
      <xdr:colOff>201810</xdr:colOff>
      <xdr:row>86</xdr:row>
      <xdr:rowOff>54323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99F95388-0E1B-487A-A894-76D5CD177C6E}"/>
            </a:ext>
          </a:extLst>
        </xdr:cNvPr>
        <xdr:cNvSpPr/>
      </xdr:nvSpPr>
      <xdr:spPr>
        <a:xfrm>
          <a:off x="3652990" y="1769565"/>
          <a:ext cx="174889" cy="1976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32175</xdr:colOff>
      <xdr:row>84</xdr:row>
      <xdr:rowOff>119441</xdr:rowOff>
    </xdr:from>
    <xdr:to>
      <xdr:col>14</xdr:col>
      <xdr:colOff>207064</xdr:colOff>
      <xdr:row>86</xdr:row>
      <xdr:rowOff>54323</xdr:rowOff>
    </xdr:to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359F0041-5DF2-4A9F-BB14-3632ABA9141A}"/>
            </a:ext>
          </a:extLst>
        </xdr:cNvPr>
        <xdr:cNvSpPr/>
      </xdr:nvSpPr>
      <xdr:spPr>
        <a:xfrm>
          <a:off x="3889472" y="1769565"/>
          <a:ext cx="174889" cy="1976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32176</xdr:colOff>
      <xdr:row>84</xdr:row>
      <xdr:rowOff>119441</xdr:rowOff>
    </xdr:from>
    <xdr:to>
      <xdr:col>15</xdr:col>
      <xdr:colOff>207065</xdr:colOff>
      <xdr:row>86</xdr:row>
      <xdr:rowOff>54323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5244512F-3E24-4D87-B361-B76C79E85743}"/>
            </a:ext>
          </a:extLst>
        </xdr:cNvPr>
        <xdr:cNvSpPr/>
      </xdr:nvSpPr>
      <xdr:spPr>
        <a:xfrm>
          <a:off x="4120700" y="1769565"/>
          <a:ext cx="174889" cy="1976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32176</xdr:colOff>
      <xdr:row>84</xdr:row>
      <xdr:rowOff>119441</xdr:rowOff>
    </xdr:from>
    <xdr:to>
      <xdr:col>16</xdr:col>
      <xdr:colOff>207065</xdr:colOff>
      <xdr:row>86</xdr:row>
      <xdr:rowOff>54323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F8FF9328-5ABB-4B50-870E-D5C9D15B0654}"/>
            </a:ext>
          </a:extLst>
        </xdr:cNvPr>
        <xdr:cNvSpPr/>
      </xdr:nvSpPr>
      <xdr:spPr>
        <a:xfrm>
          <a:off x="4351928" y="1769565"/>
          <a:ext cx="174889" cy="1976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6</xdr:row>
      <xdr:rowOff>66261</xdr:rowOff>
    </xdr:from>
    <xdr:to>
      <xdr:col>1</xdr:col>
      <xdr:colOff>745434</xdr:colOff>
      <xdr:row>10</xdr:row>
      <xdr:rowOff>49696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4543" y="637761"/>
          <a:ext cx="909016" cy="39301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中２外</a:t>
          </a:r>
        </a:p>
      </xdr:txBody>
    </xdr:sp>
    <xdr:clientData/>
  </xdr:twoCellAnchor>
  <xdr:twoCellAnchor>
    <xdr:from>
      <xdr:col>19</xdr:col>
      <xdr:colOff>8282</xdr:colOff>
      <xdr:row>11</xdr:row>
      <xdr:rowOff>24847</xdr:rowOff>
    </xdr:from>
    <xdr:to>
      <xdr:col>26</xdr:col>
      <xdr:colOff>330476</xdr:colOff>
      <xdr:row>11</xdr:row>
      <xdr:rowOff>24847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4989857" y="1110697"/>
          <a:ext cx="20176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3</xdr:row>
      <xdr:rowOff>91109</xdr:rowOff>
    </xdr:from>
    <xdr:to>
      <xdr:col>1</xdr:col>
      <xdr:colOff>629478</xdr:colOff>
      <xdr:row>6</xdr:row>
      <xdr:rowOff>16565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223630" y="376859"/>
          <a:ext cx="643973" cy="211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19</xdr:col>
      <xdr:colOff>8282</xdr:colOff>
      <xdr:row>9</xdr:row>
      <xdr:rowOff>8518</xdr:rowOff>
    </xdr:from>
    <xdr:to>
      <xdr:col>26</xdr:col>
      <xdr:colOff>330476</xdr:colOff>
      <xdr:row>9</xdr:row>
      <xdr:rowOff>8518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4989857" y="884818"/>
          <a:ext cx="20176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223630</xdr:colOff>
      <xdr:row>14</xdr:row>
      <xdr:rowOff>60210</xdr:rowOff>
    </xdr:from>
    <xdr:to>
      <xdr:col>25</xdr:col>
      <xdr:colOff>4458</xdr:colOff>
      <xdr:row>21</xdr:row>
      <xdr:rowOff>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6157705" y="1517535"/>
          <a:ext cx="276128" cy="8732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発表</a:t>
          </a:r>
          <a:r>
            <a:rPr kumimoji="1" lang="en-US" altLang="ja-JP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  <xdr:twoCellAnchor>
    <xdr:from>
      <xdr:col>23</xdr:col>
      <xdr:colOff>74543</xdr:colOff>
      <xdr:row>12</xdr:row>
      <xdr:rowOff>118186</xdr:rowOff>
    </xdr:from>
    <xdr:to>
      <xdr:col>24</xdr:col>
      <xdr:colOff>103850</xdr:colOff>
      <xdr:row>19</xdr:row>
      <xdr:rowOff>132521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6008618" y="1308811"/>
          <a:ext cx="276957" cy="947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話すこと</a:t>
          </a:r>
        </a:p>
      </xdr:txBody>
    </xdr:sp>
    <xdr:clientData/>
  </xdr:twoCellAnchor>
  <xdr:twoCellAnchor>
    <xdr:from>
      <xdr:col>23</xdr:col>
      <xdr:colOff>11148</xdr:colOff>
      <xdr:row>13</xdr:row>
      <xdr:rowOff>109586</xdr:rowOff>
    </xdr:from>
    <xdr:to>
      <xdr:col>24</xdr:col>
      <xdr:colOff>19112</xdr:colOff>
      <xdr:row>22</xdr:row>
      <xdr:rowOff>36634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5455052" y="1421105"/>
          <a:ext cx="235098" cy="111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やり取り</a:t>
          </a:r>
          <a:r>
            <a:rPr kumimoji="1" lang="en-US" altLang="ja-JP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  <xdr:twoCellAnchor>
    <xdr:from>
      <xdr:col>24</xdr:col>
      <xdr:colOff>74543</xdr:colOff>
      <xdr:row>12</xdr:row>
      <xdr:rowOff>118187</xdr:rowOff>
    </xdr:from>
    <xdr:to>
      <xdr:col>25</xdr:col>
      <xdr:colOff>99391</xdr:colOff>
      <xdr:row>20</xdr:row>
      <xdr:rowOff>33130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6256268" y="1308812"/>
          <a:ext cx="272498" cy="981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話すこと</a:t>
          </a:r>
          <a:endParaRPr kumimoji="1" lang="en-US" altLang="ja-JP" sz="900" spc="30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8282</xdr:colOff>
      <xdr:row>18</xdr:row>
      <xdr:rowOff>74544</xdr:rowOff>
    </xdr:from>
    <xdr:to>
      <xdr:col>1</xdr:col>
      <xdr:colOff>935934</xdr:colOff>
      <xdr:row>23</xdr:row>
      <xdr:rowOff>16566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>
        <a:xfrm>
          <a:off x="227357" y="2065269"/>
          <a:ext cx="880027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109904</xdr:rowOff>
    </xdr:from>
    <xdr:to>
      <xdr:col>1</xdr:col>
      <xdr:colOff>871904</xdr:colOff>
      <xdr:row>21</xdr:row>
      <xdr:rowOff>109904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 flipH="1" flipV="1">
          <a:off x="219075" y="1433879"/>
          <a:ext cx="871904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74543</xdr:colOff>
      <xdr:row>74</xdr:row>
      <xdr:rowOff>66261</xdr:rowOff>
    </xdr:from>
    <xdr:to>
      <xdr:col>1</xdr:col>
      <xdr:colOff>745434</xdr:colOff>
      <xdr:row>78</xdr:row>
      <xdr:rowOff>49696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74543" y="657468"/>
          <a:ext cx="887667" cy="39728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中２外</a:t>
          </a:r>
        </a:p>
      </xdr:txBody>
    </xdr:sp>
    <xdr:clientData/>
  </xdr:twoCellAnchor>
  <xdr:twoCellAnchor>
    <xdr:from>
      <xdr:col>19</xdr:col>
      <xdr:colOff>8282</xdr:colOff>
      <xdr:row>79</xdr:row>
      <xdr:rowOff>24847</xdr:rowOff>
    </xdr:from>
    <xdr:to>
      <xdr:col>26</xdr:col>
      <xdr:colOff>330476</xdr:colOff>
      <xdr:row>79</xdr:row>
      <xdr:rowOff>24847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4994127" y="1135002"/>
          <a:ext cx="198479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71</xdr:row>
      <xdr:rowOff>91109</xdr:rowOff>
    </xdr:from>
    <xdr:to>
      <xdr:col>1</xdr:col>
      <xdr:colOff>629478</xdr:colOff>
      <xdr:row>74</xdr:row>
      <xdr:rowOff>16565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223630" y="386712"/>
          <a:ext cx="622624" cy="2210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19</xdr:col>
      <xdr:colOff>8282</xdr:colOff>
      <xdr:row>77</xdr:row>
      <xdr:rowOff>8518</xdr:rowOff>
    </xdr:from>
    <xdr:to>
      <xdr:col>26</xdr:col>
      <xdr:colOff>330476</xdr:colOff>
      <xdr:row>77</xdr:row>
      <xdr:rowOff>8518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/>
      </xdr:nvCxnSpPr>
      <xdr:spPr>
        <a:xfrm>
          <a:off x="4994127" y="908466"/>
          <a:ext cx="198479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223630</xdr:colOff>
      <xdr:row>82</xdr:row>
      <xdr:rowOff>60210</xdr:rowOff>
    </xdr:from>
    <xdr:to>
      <xdr:col>25</xdr:col>
      <xdr:colOff>4458</xdr:colOff>
      <xdr:row>89</xdr:row>
      <xdr:rowOff>2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6135699" y="1538227"/>
          <a:ext cx="240656" cy="859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発表</a:t>
          </a:r>
          <a:r>
            <a:rPr kumimoji="1" lang="en-US" altLang="ja-JP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  <xdr:twoCellAnchor>
    <xdr:from>
      <xdr:col>23</xdr:col>
      <xdr:colOff>74543</xdr:colOff>
      <xdr:row>80</xdr:row>
      <xdr:rowOff>118186</xdr:rowOff>
    </xdr:from>
    <xdr:to>
      <xdr:col>24</xdr:col>
      <xdr:colOff>103850</xdr:colOff>
      <xdr:row>87</xdr:row>
      <xdr:rowOff>132521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5986612" y="1333445"/>
          <a:ext cx="259221" cy="9339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話すこと</a:t>
          </a:r>
        </a:p>
      </xdr:txBody>
    </xdr:sp>
    <xdr:clientData/>
  </xdr:twoCellAnchor>
  <xdr:twoCellAnchor>
    <xdr:from>
      <xdr:col>23</xdr:col>
      <xdr:colOff>11148</xdr:colOff>
      <xdr:row>81</xdr:row>
      <xdr:rowOff>109586</xdr:rowOff>
    </xdr:from>
    <xdr:to>
      <xdr:col>24</xdr:col>
      <xdr:colOff>19112</xdr:colOff>
      <xdr:row>90</xdr:row>
      <xdr:rowOff>36634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923217" y="1456224"/>
          <a:ext cx="237878" cy="1109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やり取り</a:t>
          </a:r>
          <a:r>
            <a:rPr kumimoji="1" lang="en-US" altLang="ja-JP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  <xdr:twoCellAnchor>
    <xdr:from>
      <xdr:col>24</xdr:col>
      <xdr:colOff>74543</xdr:colOff>
      <xdr:row>80</xdr:row>
      <xdr:rowOff>118187</xdr:rowOff>
    </xdr:from>
    <xdr:to>
      <xdr:col>25</xdr:col>
      <xdr:colOff>99391</xdr:colOff>
      <xdr:row>88</xdr:row>
      <xdr:rowOff>33130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6216526" y="1333446"/>
          <a:ext cx="254762" cy="9659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話すこと</a:t>
          </a:r>
          <a:endParaRPr kumimoji="1" lang="en-US" altLang="ja-JP" sz="900" spc="30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8282</xdr:colOff>
      <xdr:row>86</xdr:row>
      <xdr:rowOff>74544</xdr:rowOff>
    </xdr:from>
    <xdr:to>
      <xdr:col>1</xdr:col>
      <xdr:colOff>935934</xdr:colOff>
      <xdr:row>91</xdr:row>
      <xdr:rowOff>16566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/>
      </xdr:nvCxnSpPr>
      <xdr:spPr>
        <a:xfrm>
          <a:off x="225058" y="2078078"/>
          <a:ext cx="880027" cy="59891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81</xdr:row>
      <xdr:rowOff>109904</xdr:rowOff>
    </xdr:from>
    <xdr:to>
      <xdr:col>1</xdr:col>
      <xdr:colOff>871904</xdr:colOff>
      <xdr:row>89</xdr:row>
      <xdr:rowOff>109904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 flipH="1" flipV="1">
          <a:off x="216776" y="1456542"/>
          <a:ext cx="871904" cy="10510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392425</xdr:colOff>
      <xdr:row>31</xdr:row>
      <xdr:rowOff>138450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834BDD0-D99E-4112-B4E2-7AEF635816A5}"/>
            </a:ext>
          </a:extLst>
        </xdr:cNvPr>
        <xdr:cNvSpPr txBox="1"/>
      </xdr:nvSpPr>
      <xdr:spPr>
        <a:xfrm>
          <a:off x="17108800" y="4243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55</xdr:col>
      <xdr:colOff>516834</xdr:colOff>
      <xdr:row>40</xdr:row>
      <xdr:rowOff>86139</xdr:rowOff>
    </xdr:from>
    <xdr:to>
      <xdr:col>56</xdr:col>
      <xdr:colOff>165652</xdr:colOff>
      <xdr:row>40</xdr:row>
      <xdr:rowOff>86139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A62FFCB8-8679-463E-B661-06A359C8DAB2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57</xdr:col>
      <xdr:colOff>7499</xdr:colOff>
      <xdr:row>28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DD6986B8-8778-4324-8B7E-056E02041D70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DD6986B8-8778-4324-8B7E-056E02041D70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57</xdr:col>
      <xdr:colOff>127069</xdr:colOff>
      <xdr:row>29</xdr:row>
      <xdr:rowOff>12721</xdr:rowOff>
    </xdr:from>
    <xdr:to>
      <xdr:col>57</xdr:col>
      <xdr:colOff>413646</xdr:colOff>
      <xdr:row>29</xdr:row>
      <xdr:rowOff>12721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D574CCF-A7E0-40FF-9463-DBAB1809EE68}"/>
            </a:ext>
          </a:extLst>
        </xdr:cNvPr>
        <xdr:cNvCxnSpPr/>
      </xdr:nvCxnSpPr>
      <xdr:spPr>
        <a:xfrm>
          <a:off x="18015019" y="3756046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236622</xdr:colOff>
      <xdr:row>28</xdr:row>
      <xdr:rowOff>16042</xdr:rowOff>
    </xdr:from>
    <xdr:to>
      <xdr:col>57</xdr:col>
      <xdr:colOff>293228</xdr:colOff>
      <xdr:row>28</xdr:row>
      <xdr:rowOff>159734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C07D60FB-628D-4550-8BBE-7EA76E0C2C11}"/>
            </a:ext>
          </a:extLst>
        </xdr:cNvPr>
        <xdr:cNvSpPr/>
      </xdr:nvSpPr>
      <xdr:spPr>
        <a:xfrm>
          <a:off x="18124572" y="357839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257393</xdr:colOff>
      <xdr:row>27</xdr:row>
      <xdr:rowOff>70092</xdr:rowOff>
    </xdr:from>
    <xdr:to>
      <xdr:col>41</xdr:col>
      <xdr:colOff>31174</xdr:colOff>
      <xdr:row>27</xdr:row>
      <xdr:rowOff>115811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8A751531-D8BB-4CEE-883F-29FD613721FD}"/>
            </a:ext>
          </a:extLst>
        </xdr:cNvPr>
        <xdr:cNvSpPr/>
      </xdr:nvSpPr>
      <xdr:spPr>
        <a:xfrm>
          <a:off x="11668343" y="3451467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250465</xdr:colOff>
      <xdr:row>27</xdr:row>
      <xdr:rowOff>87410</xdr:rowOff>
    </xdr:from>
    <xdr:to>
      <xdr:col>37</xdr:col>
      <xdr:colOff>24246</xdr:colOff>
      <xdr:row>27</xdr:row>
      <xdr:rowOff>133129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0F65BFEE-1903-403C-A9B3-A3CD55F69936}"/>
            </a:ext>
          </a:extLst>
        </xdr:cNvPr>
        <xdr:cNvSpPr/>
      </xdr:nvSpPr>
      <xdr:spPr>
        <a:xfrm>
          <a:off x="10480315" y="346878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250465</xdr:colOff>
      <xdr:row>28</xdr:row>
      <xdr:rowOff>77018</xdr:rowOff>
    </xdr:from>
    <xdr:to>
      <xdr:col>37</xdr:col>
      <xdr:colOff>24246</xdr:colOff>
      <xdr:row>28</xdr:row>
      <xdr:rowOff>122737</xdr:rowOff>
    </xdr:to>
    <xdr:sp macro="" textlink="">
      <xdr:nvSpPr>
        <xdr:cNvPr id="10" name="矢印: 右 9">
          <a:extLst>
            <a:ext uri="{FF2B5EF4-FFF2-40B4-BE49-F238E27FC236}">
              <a16:creationId xmlns:a16="http://schemas.microsoft.com/office/drawing/2014/main" id="{174B4A8C-BC9A-4695-A101-1B0971622FFA}"/>
            </a:ext>
          </a:extLst>
        </xdr:cNvPr>
        <xdr:cNvSpPr/>
      </xdr:nvSpPr>
      <xdr:spPr>
        <a:xfrm>
          <a:off x="10480315" y="3639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250465</xdr:colOff>
      <xdr:row>29</xdr:row>
      <xdr:rowOff>66627</xdr:rowOff>
    </xdr:from>
    <xdr:to>
      <xdr:col>37</xdr:col>
      <xdr:colOff>24246</xdr:colOff>
      <xdr:row>29</xdr:row>
      <xdr:rowOff>112346</xdr:rowOff>
    </xdr:to>
    <xdr:sp macro="" textlink="">
      <xdr:nvSpPr>
        <xdr:cNvPr id="13" name="矢印: 右 12">
          <a:extLst>
            <a:ext uri="{FF2B5EF4-FFF2-40B4-BE49-F238E27FC236}">
              <a16:creationId xmlns:a16="http://schemas.microsoft.com/office/drawing/2014/main" id="{F704246C-03B8-4D36-A1E3-893012F3A82F}"/>
            </a:ext>
          </a:extLst>
        </xdr:cNvPr>
        <xdr:cNvSpPr/>
      </xdr:nvSpPr>
      <xdr:spPr>
        <a:xfrm>
          <a:off x="10480315" y="380995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250465</xdr:colOff>
      <xdr:row>30</xdr:row>
      <xdr:rowOff>73554</xdr:rowOff>
    </xdr:from>
    <xdr:to>
      <xdr:col>37</xdr:col>
      <xdr:colOff>24246</xdr:colOff>
      <xdr:row>30</xdr:row>
      <xdr:rowOff>119273</xdr:rowOff>
    </xdr:to>
    <xdr:sp macro="" textlink="">
      <xdr:nvSpPr>
        <xdr:cNvPr id="14" name="矢印: 右 13">
          <a:extLst>
            <a:ext uri="{FF2B5EF4-FFF2-40B4-BE49-F238E27FC236}">
              <a16:creationId xmlns:a16="http://schemas.microsoft.com/office/drawing/2014/main" id="{41321E75-1F45-418E-9B12-28BE10DB3903}"/>
            </a:ext>
          </a:extLst>
        </xdr:cNvPr>
        <xdr:cNvSpPr/>
      </xdr:nvSpPr>
      <xdr:spPr>
        <a:xfrm>
          <a:off x="10480315" y="3997854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250465</xdr:colOff>
      <xdr:row>31</xdr:row>
      <xdr:rowOff>59700</xdr:rowOff>
    </xdr:from>
    <xdr:to>
      <xdr:col>37</xdr:col>
      <xdr:colOff>24246</xdr:colOff>
      <xdr:row>31</xdr:row>
      <xdr:rowOff>105419</xdr:rowOff>
    </xdr:to>
    <xdr:sp macro="" textlink="">
      <xdr:nvSpPr>
        <xdr:cNvPr id="15" name="矢印: 右 14">
          <a:extLst>
            <a:ext uri="{FF2B5EF4-FFF2-40B4-BE49-F238E27FC236}">
              <a16:creationId xmlns:a16="http://schemas.microsoft.com/office/drawing/2014/main" id="{29F42CE3-3ADC-43D7-BBC7-8FAC7404698B}"/>
            </a:ext>
          </a:extLst>
        </xdr:cNvPr>
        <xdr:cNvSpPr/>
      </xdr:nvSpPr>
      <xdr:spPr>
        <a:xfrm>
          <a:off x="10480315" y="416497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257393</xdr:colOff>
      <xdr:row>28</xdr:row>
      <xdr:rowOff>70092</xdr:rowOff>
    </xdr:from>
    <xdr:to>
      <xdr:col>41</xdr:col>
      <xdr:colOff>31174</xdr:colOff>
      <xdr:row>28</xdr:row>
      <xdr:rowOff>115811</xdr:rowOff>
    </xdr:to>
    <xdr:sp macro="" textlink="">
      <xdr:nvSpPr>
        <xdr:cNvPr id="21" name="矢印: 右 20">
          <a:extLst>
            <a:ext uri="{FF2B5EF4-FFF2-40B4-BE49-F238E27FC236}">
              <a16:creationId xmlns:a16="http://schemas.microsoft.com/office/drawing/2014/main" id="{6046CB0C-946E-4781-A1BA-4A281B26243D}"/>
            </a:ext>
          </a:extLst>
        </xdr:cNvPr>
        <xdr:cNvSpPr/>
      </xdr:nvSpPr>
      <xdr:spPr>
        <a:xfrm>
          <a:off x="11668343" y="363244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257393</xdr:colOff>
      <xdr:row>29</xdr:row>
      <xdr:rowOff>70093</xdr:rowOff>
    </xdr:from>
    <xdr:to>
      <xdr:col>41</xdr:col>
      <xdr:colOff>31174</xdr:colOff>
      <xdr:row>29</xdr:row>
      <xdr:rowOff>115812</xdr:rowOff>
    </xdr:to>
    <xdr:sp macro="" textlink="">
      <xdr:nvSpPr>
        <xdr:cNvPr id="61" name="矢印: 右 60">
          <a:extLst>
            <a:ext uri="{FF2B5EF4-FFF2-40B4-BE49-F238E27FC236}">
              <a16:creationId xmlns:a16="http://schemas.microsoft.com/office/drawing/2014/main" id="{39609B41-16BF-4247-ABF1-A5953C439032}"/>
            </a:ext>
          </a:extLst>
        </xdr:cNvPr>
        <xdr:cNvSpPr/>
      </xdr:nvSpPr>
      <xdr:spPr>
        <a:xfrm>
          <a:off x="11668343" y="381341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257393</xdr:colOff>
      <xdr:row>30</xdr:row>
      <xdr:rowOff>70093</xdr:rowOff>
    </xdr:from>
    <xdr:to>
      <xdr:col>41</xdr:col>
      <xdr:colOff>31174</xdr:colOff>
      <xdr:row>30</xdr:row>
      <xdr:rowOff>115812</xdr:rowOff>
    </xdr:to>
    <xdr:sp macro="" textlink="">
      <xdr:nvSpPr>
        <xdr:cNvPr id="62" name="矢印: 右 61">
          <a:extLst>
            <a:ext uri="{FF2B5EF4-FFF2-40B4-BE49-F238E27FC236}">
              <a16:creationId xmlns:a16="http://schemas.microsoft.com/office/drawing/2014/main" id="{628F9A83-0233-44A1-B11F-554FF908A408}"/>
            </a:ext>
          </a:extLst>
        </xdr:cNvPr>
        <xdr:cNvSpPr/>
      </xdr:nvSpPr>
      <xdr:spPr>
        <a:xfrm>
          <a:off x="11668343" y="3994393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257393</xdr:colOff>
      <xdr:row>31</xdr:row>
      <xdr:rowOff>70093</xdr:rowOff>
    </xdr:from>
    <xdr:to>
      <xdr:col>41</xdr:col>
      <xdr:colOff>31174</xdr:colOff>
      <xdr:row>31</xdr:row>
      <xdr:rowOff>115812</xdr:rowOff>
    </xdr:to>
    <xdr:sp macro="" textlink="">
      <xdr:nvSpPr>
        <xdr:cNvPr id="63" name="矢印: 右 62">
          <a:extLst>
            <a:ext uri="{FF2B5EF4-FFF2-40B4-BE49-F238E27FC236}">
              <a16:creationId xmlns:a16="http://schemas.microsoft.com/office/drawing/2014/main" id="{A5F803F2-AE3A-4548-8B88-1174CAA18835}"/>
            </a:ext>
          </a:extLst>
        </xdr:cNvPr>
        <xdr:cNvSpPr/>
      </xdr:nvSpPr>
      <xdr:spPr>
        <a:xfrm>
          <a:off x="11668343" y="4175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55</xdr:col>
      <xdr:colOff>344556</xdr:colOff>
      <xdr:row>43</xdr:row>
      <xdr:rowOff>1</xdr:rowOff>
    </xdr:from>
    <xdr:to>
      <xdr:col>61</xdr:col>
      <xdr:colOff>462231</xdr:colOff>
      <xdr:row>64</xdr:row>
      <xdr:rowOff>55152</xdr:rowOff>
    </xdr:to>
    <xdr:pic>
      <xdr:nvPicPr>
        <xdr:cNvPr id="64" name="図 63">
          <a:extLst>
            <a:ext uri="{FF2B5EF4-FFF2-40B4-BE49-F238E27FC236}">
              <a16:creationId xmlns:a16="http://schemas.microsoft.com/office/drawing/2014/main" id="{B1565791-11E0-4446-A4F4-7CD0E36B3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60931" y="6276976"/>
          <a:ext cx="3889575" cy="3855626"/>
        </a:xfrm>
        <a:prstGeom prst="rect">
          <a:avLst/>
        </a:prstGeom>
      </xdr:spPr>
    </xdr:pic>
    <xdr:clientData/>
  </xdr:twoCellAnchor>
  <xdr:twoCellAnchor>
    <xdr:from>
      <xdr:col>60</xdr:col>
      <xdr:colOff>159026</xdr:colOff>
      <xdr:row>42</xdr:row>
      <xdr:rowOff>72887</xdr:rowOff>
    </xdr:from>
    <xdr:to>
      <xdr:col>61</xdr:col>
      <xdr:colOff>205408</xdr:colOff>
      <xdr:row>50</xdr:row>
      <xdr:rowOff>86139</xdr:rowOff>
    </xdr:to>
    <xdr:cxnSp macro="">
      <xdr:nvCxnSpPr>
        <xdr:cNvPr id="65" name="直線矢印コネクタ 64">
          <a:extLst>
            <a:ext uri="{FF2B5EF4-FFF2-40B4-BE49-F238E27FC236}">
              <a16:creationId xmlns:a16="http://schemas.microsoft.com/office/drawing/2014/main" id="{CFE509F2-3F86-43F4-A80E-CEEB6F05F02C}"/>
            </a:ext>
          </a:extLst>
        </xdr:cNvPr>
        <xdr:cNvCxnSpPr/>
      </xdr:nvCxnSpPr>
      <xdr:spPr>
        <a:xfrm>
          <a:off x="19485251" y="6168887"/>
          <a:ext cx="503582" cy="146105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55</xdr:col>
      <xdr:colOff>265044</xdr:colOff>
      <xdr:row>36</xdr:row>
      <xdr:rowOff>165652</xdr:rowOff>
    </xdr:from>
    <xdr:to>
      <xdr:col>62</xdr:col>
      <xdr:colOff>66675</xdr:colOff>
      <xdr:row>39</xdr:row>
      <xdr:rowOff>41366</xdr:rowOff>
    </xdr:to>
    <xdr:pic>
      <xdr:nvPicPr>
        <xdr:cNvPr id="66" name="図 65">
          <a:extLst>
            <a:ext uri="{FF2B5EF4-FFF2-40B4-BE49-F238E27FC236}">
              <a16:creationId xmlns:a16="http://schemas.microsoft.com/office/drawing/2014/main" id="{CAADD38E-D5FF-424E-81B5-C1F169B85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076669" y="5175802"/>
          <a:ext cx="3497331" cy="418639"/>
        </a:xfrm>
        <a:prstGeom prst="rect">
          <a:avLst/>
        </a:prstGeom>
      </xdr:spPr>
    </xdr:pic>
    <xdr:clientData/>
  </xdr:twoCellAnchor>
  <xdr:twoCellAnchor>
    <xdr:from>
      <xdr:col>55</xdr:col>
      <xdr:colOff>284923</xdr:colOff>
      <xdr:row>37</xdr:row>
      <xdr:rowOff>46383</xdr:rowOff>
    </xdr:from>
    <xdr:to>
      <xdr:col>62</xdr:col>
      <xdr:colOff>53340</xdr:colOff>
      <xdr:row>39</xdr:row>
      <xdr:rowOff>39756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F04C3FB9-0E30-4148-8465-EF1A37EB9AC9}"/>
            </a:ext>
          </a:extLst>
        </xdr:cNvPr>
        <xdr:cNvSpPr/>
      </xdr:nvSpPr>
      <xdr:spPr>
        <a:xfrm>
          <a:off x="17605183" y="5060343"/>
          <a:ext cx="3494597" cy="34389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589722</xdr:colOff>
      <xdr:row>36</xdr:row>
      <xdr:rowOff>26505</xdr:rowOff>
    </xdr:from>
    <xdr:to>
      <xdr:col>56</xdr:col>
      <xdr:colOff>39756</xdr:colOff>
      <xdr:row>37</xdr:row>
      <xdr:rowOff>39757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5316EE33-3B9F-4C22-A549-8612F57A7BD2}"/>
            </a:ext>
          </a:extLst>
        </xdr:cNvPr>
        <xdr:cNvCxnSpPr/>
      </xdr:nvCxnSpPr>
      <xdr:spPr>
        <a:xfrm>
          <a:off x="17306097" y="5036655"/>
          <a:ext cx="78684" cy="19422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291549</xdr:colOff>
      <xdr:row>8</xdr:row>
      <xdr:rowOff>22860</xdr:rowOff>
    </xdr:from>
    <xdr:to>
      <xdr:col>47</xdr:col>
      <xdr:colOff>238539</xdr:colOff>
      <xdr:row>8</xdr:row>
      <xdr:rowOff>22860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455F2E7-4602-4DBC-901D-A85814CDA66F}"/>
            </a:ext>
          </a:extLst>
        </xdr:cNvPr>
        <xdr:cNvCxnSpPr/>
      </xdr:nvCxnSpPr>
      <xdr:spPr>
        <a:xfrm>
          <a:off x="11997774" y="794385"/>
          <a:ext cx="17567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11</xdr:row>
      <xdr:rowOff>98729</xdr:rowOff>
    </xdr:from>
    <xdr:to>
      <xdr:col>47</xdr:col>
      <xdr:colOff>238539</xdr:colOff>
      <xdr:row>11</xdr:row>
      <xdr:rowOff>98729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C75C0ECB-A631-4886-BDBE-C43507B913FA}"/>
            </a:ext>
          </a:extLst>
        </xdr:cNvPr>
        <xdr:cNvCxnSpPr/>
      </xdr:nvCxnSpPr>
      <xdr:spPr>
        <a:xfrm>
          <a:off x="12001500" y="1184579"/>
          <a:ext cx="17530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516834</xdr:colOff>
      <xdr:row>40</xdr:row>
      <xdr:rowOff>86139</xdr:rowOff>
    </xdr:from>
    <xdr:to>
      <xdr:col>56</xdr:col>
      <xdr:colOff>165652</xdr:colOff>
      <xdr:row>40</xdr:row>
      <xdr:rowOff>86139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D1544E68-0EA5-4F2A-BCF4-B32FDE8E2244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369985</xdr:colOff>
      <xdr:row>41</xdr:row>
      <xdr:rowOff>15156</xdr:rowOff>
    </xdr:from>
    <xdr:to>
      <xdr:col>62</xdr:col>
      <xdr:colOff>34871</xdr:colOff>
      <xdr:row>41</xdr:row>
      <xdr:rowOff>167556</xdr:rowOff>
    </xdr:to>
    <xdr:sp macro="" textlink="">
      <xdr:nvSpPr>
        <xdr:cNvPr id="72" name="四角形: 角を丸くする 71">
          <a:extLst>
            <a:ext uri="{FF2B5EF4-FFF2-40B4-BE49-F238E27FC236}">
              <a16:creationId xmlns:a16="http://schemas.microsoft.com/office/drawing/2014/main" id="{F145540B-8CF1-4D3C-A74B-A22A7C7CF91D}"/>
            </a:ext>
          </a:extLst>
        </xdr:cNvPr>
        <xdr:cNvSpPr/>
      </xdr:nvSpPr>
      <xdr:spPr>
        <a:xfrm>
          <a:off x="20395345" y="5730156"/>
          <a:ext cx="29734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147843</xdr:colOff>
      <xdr:row>40</xdr:row>
      <xdr:rowOff>80424</xdr:rowOff>
    </xdr:from>
    <xdr:to>
      <xdr:col>60</xdr:col>
      <xdr:colOff>446018</xdr:colOff>
      <xdr:row>40</xdr:row>
      <xdr:rowOff>80424</xdr:rowOff>
    </xdr:to>
    <xdr:cxnSp macro="">
      <xdr:nvCxnSpPr>
        <xdr:cNvPr id="73" name="直線矢印コネクタ 72">
          <a:extLst>
            <a:ext uri="{FF2B5EF4-FFF2-40B4-BE49-F238E27FC236}">
              <a16:creationId xmlns:a16="http://schemas.microsoft.com/office/drawing/2014/main" id="{6AEDD7E9-854D-4E08-BF54-209EEC8F8E66}"/>
            </a:ext>
          </a:extLst>
        </xdr:cNvPr>
        <xdr:cNvCxnSpPr/>
      </xdr:nvCxnSpPr>
      <xdr:spPr>
        <a:xfrm>
          <a:off x="19716003" y="5620164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277053</xdr:colOff>
      <xdr:row>41</xdr:row>
      <xdr:rowOff>79513</xdr:rowOff>
    </xdr:from>
    <xdr:to>
      <xdr:col>59</xdr:col>
      <xdr:colOff>58393</xdr:colOff>
      <xdr:row>41</xdr:row>
      <xdr:rowOff>79513</xdr:rowOff>
    </xdr:to>
    <xdr:cxnSp macro="">
      <xdr:nvCxnSpPr>
        <xdr:cNvPr id="74" name="直線矢印コネクタ 73">
          <a:extLst>
            <a:ext uri="{FF2B5EF4-FFF2-40B4-BE49-F238E27FC236}">
              <a16:creationId xmlns:a16="http://schemas.microsoft.com/office/drawing/2014/main" id="{7DBE2455-BCF7-40E9-8949-CC7D0C2B8DB6}"/>
            </a:ext>
          </a:extLst>
        </xdr:cNvPr>
        <xdr:cNvCxnSpPr/>
      </xdr:nvCxnSpPr>
      <xdr:spPr>
        <a:xfrm>
          <a:off x="18854613" y="5794513"/>
          <a:ext cx="28426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32549</xdr:colOff>
      <xdr:row>41</xdr:row>
      <xdr:rowOff>99391</xdr:rowOff>
    </xdr:from>
    <xdr:to>
      <xdr:col>61</xdr:col>
      <xdr:colOff>334534</xdr:colOff>
      <xdr:row>41</xdr:row>
      <xdr:rowOff>99391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757C54DB-2DB8-405B-91E5-CFCD73A3109E}"/>
            </a:ext>
          </a:extLst>
        </xdr:cNvPr>
        <xdr:cNvCxnSpPr/>
      </xdr:nvCxnSpPr>
      <xdr:spPr>
        <a:xfrm>
          <a:off x="20057909" y="5814391"/>
          <a:ext cx="30198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37431</xdr:colOff>
      <xdr:row>84</xdr:row>
      <xdr:rowOff>119441</xdr:rowOff>
    </xdr:from>
    <xdr:to>
      <xdr:col>4</xdr:col>
      <xdr:colOff>212320</xdr:colOff>
      <xdr:row>86</xdr:row>
      <xdr:rowOff>54323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F724BEE3-0E74-441C-864A-B6A7B22E5035}"/>
            </a:ext>
          </a:extLst>
        </xdr:cNvPr>
        <xdr:cNvSpPr/>
      </xdr:nvSpPr>
      <xdr:spPr>
        <a:xfrm>
          <a:off x="1584291" y="1215904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32177</xdr:colOff>
      <xdr:row>84</xdr:row>
      <xdr:rowOff>119441</xdr:rowOff>
    </xdr:from>
    <xdr:to>
      <xdr:col>5</xdr:col>
      <xdr:colOff>207066</xdr:colOff>
      <xdr:row>86</xdr:row>
      <xdr:rowOff>54323</xdr:rowOff>
    </xdr:to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EFD64D9B-051E-44C2-B510-56D33C5098D0}"/>
            </a:ext>
          </a:extLst>
        </xdr:cNvPr>
        <xdr:cNvSpPr/>
      </xdr:nvSpPr>
      <xdr:spPr>
        <a:xfrm>
          <a:off x="1807637" y="1215904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32176</xdr:colOff>
      <xdr:row>84</xdr:row>
      <xdr:rowOff>119441</xdr:rowOff>
    </xdr:from>
    <xdr:to>
      <xdr:col>6</xdr:col>
      <xdr:colOff>207065</xdr:colOff>
      <xdr:row>86</xdr:row>
      <xdr:rowOff>54323</xdr:rowOff>
    </xdr:to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1082DE63-5EF3-4817-B4EC-CB040509897F}"/>
            </a:ext>
          </a:extLst>
        </xdr:cNvPr>
        <xdr:cNvSpPr/>
      </xdr:nvSpPr>
      <xdr:spPr>
        <a:xfrm>
          <a:off x="2036236" y="1215904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21666</xdr:colOff>
      <xdr:row>84</xdr:row>
      <xdr:rowOff>119441</xdr:rowOff>
    </xdr:from>
    <xdr:to>
      <xdr:col>7</xdr:col>
      <xdr:colOff>196555</xdr:colOff>
      <xdr:row>86</xdr:row>
      <xdr:rowOff>54323</xdr:rowOff>
    </xdr:to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5BE86771-D456-41E4-87FD-7B25D559074A}"/>
            </a:ext>
          </a:extLst>
        </xdr:cNvPr>
        <xdr:cNvSpPr/>
      </xdr:nvSpPr>
      <xdr:spPr>
        <a:xfrm>
          <a:off x="2254326" y="1215904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26921</xdr:colOff>
      <xdr:row>84</xdr:row>
      <xdr:rowOff>119441</xdr:rowOff>
    </xdr:from>
    <xdr:to>
      <xdr:col>8</xdr:col>
      <xdr:colOff>201810</xdr:colOff>
      <xdr:row>86</xdr:row>
      <xdr:rowOff>54323</xdr:rowOff>
    </xdr:to>
    <xdr:sp macro="" textlink="">
      <xdr:nvSpPr>
        <xdr:cNvPr id="79" name="正方形/長方形 78">
          <a:extLst>
            <a:ext uri="{FF2B5EF4-FFF2-40B4-BE49-F238E27FC236}">
              <a16:creationId xmlns:a16="http://schemas.microsoft.com/office/drawing/2014/main" id="{EC211D2E-22E3-468F-830D-DAA5E0D4F101}"/>
            </a:ext>
          </a:extLst>
        </xdr:cNvPr>
        <xdr:cNvSpPr/>
      </xdr:nvSpPr>
      <xdr:spPr>
        <a:xfrm>
          <a:off x="2488181" y="1215904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32176</xdr:colOff>
      <xdr:row>84</xdr:row>
      <xdr:rowOff>119441</xdr:rowOff>
    </xdr:from>
    <xdr:to>
      <xdr:col>9</xdr:col>
      <xdr:colOff>207065</xdr:colOff>
      <xdr:row>86</xdr:row>
      <xdr:rowOff>54323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114544EB-4604-4420-9612-D125B3AF504C}"/>
            </a:ext>
          </a:extLst>
        </xdr:cNvPr>
        <xdr:cNvSpPr/>
      </xdr:nvSpPr>
      <xdr:spPr>
        <a:xfrm>
          <a:off x="2722036" y="1215904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26921</xdr:colOff>
      <xdr:row>84</xdr:row>
      <xdr:rowOff>119441</xdr:rowOff>
    </xdr:from>
    <xdr:to>
      <xdr:col>10</xdr:col>
      <xdr:colOff>201810</xdr:colOff>
      <xdr:row>86</xdr:row>
      <xdr:rowOff>54323</xdr:rowOff>
    </xdr:to>
    <xdr:sp macro="" textlink="">
      <xdr:nvSpPr>
        <xdr:cNvPr id="81" name="正方形/長方形 80">
          <a:extLst>
            <a:ext uri="{FF2B5EF4-FFF2-40B4-BE49-F238E27FC236}">
              <a16:creationId xmlns:a16="http://schemas.microsoft.com/office/drawing/2014/main" id="{F39DEEB0-63C6-4823-AB97-B9F08340D568}"/>
            </a:ext>
          </a:extLst>
        </xdr:cNvPr>
        <xdr:cNvSpPr/>
      </xdr:nvSpPr>
      <xdr:spPr>
        <a:xfrm>
          <a:off x="2945381" y="1215904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26921</xdr:colOff>
      <xdr:row>84</xdr:row>
      <xdr:rowOff>119441</xdr:rowOff>
    </xdr:from>
    <xdr:to>
      <xdr:col>11</xdr:col>
      <xdr:colOff>201810</xdr:colOff>
      <xdr:row>86</xdr:row>
      <xdr:rowOff>54323</xdr:rowOff>
    </xdr:to>
    <xdr:sp macro="" textlink="">
      <xdr:nvSpPr>
        <xdr:cNvPr id="82" name="正方形/長方形 81">
          <a:extLst>
            <a:ext uri="{FF2B5EF4-FFF2-40B4-BE49-F238E27FC236}">
              <a16:creationId xmlns:a16="http://schemas.microsoft.com/office/drawing/2014/main" id="{05321B02-6A40-454F-A2AB-D2BF8281200F}"/>
            </a:ext>
          </a:extLst>
        </xdr:cNvPr>
        <xdr:cNvSpPr/>
      </xdr:nvSpPr>
      <xdr:spPr>
        <a:xfrm>
          <a:off x="3173981" y="1215904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21666</xdr:colOff>
      <xdr:row>84</xdr:row>
      <xdr:rowOff>119441</xdr:rowOff>
    </xdr:from>
    <xdr:to>
      <xdr:col>12</xdr:col>
      <xdr:colOff>196555</xdr:colOff>
      <xdr:row>86</xdr:row>
      <xdr:rowOff>54323</xdr:rowOff>
    </xdr:to>
    <xdr:sp macro="" textlink="">
      <xdr:nvSpPr>
        <xdr:cNvPr id="83" name="正方形/長方形 82">
          <a:extLst>
            <a:ext uri="{FF2B5EF4-FFF2-40B4-BE49-F238E27FC236}">
              <a16:creationId xmlns:a16="http://schemas.microsoft.com/office/drawing/2014/main" id="{FAF2DB0B-571A-4E0F-B95D-B8754A9990FC}"/>
            </a:ext>
          </a:extLst>
        </xdr:cNvPr>
        <xdr:cNvSpPr/>
      </xdr:nvSpPr>
      <xdr:spPr>
        <a:xfrm>
          <a:off x="3397326" y="1215904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26921</xdr:colOff>
      <xdr:row>84</xdr:row>
      <xdr:rowOff>119441</xdr:rowOff>
    </xdr:from>
    <xdr:to>
      <xdr:col>13</xdr:col>
      <xdr:colOff>201810</xdr:colOff>
      <xdr:row>86</xdr:row>
      <xdr:rowOff>54323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AD9A709E-D1AC-41D2-B47E-1FE003AAABFA}"/>
            </a:ext>
          </a:extLst>
        </xdr:cNvPr>
        <xdr:cNvSpPr/>
      </xdr:nvSpPr>
      <xdr:spPr>
        <a:xfrm>
          <a:off x="3631181" y="1215904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32175</xdr:colOff>
      <xdr:row>84</xdr:row>
      <xdr:rowOff>119441</xdr:rowOff>
    </xdr:from>
    <xdr:to>
      <xdr:col>14</xdr:col>
      <xdr:colOff>207064</xdr:colOff>
      <xdr:row>86</xdr:row>
      <xdr:rowOff>54323</xdr:rowOff>
    </xdr:to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01D3B58E-C0BF-40FA-82DD-4C10DA3158A9}"/>
            </a:ext>
          </a:extLst>
        </xdr:cNvPr>
        <xdr:cNvSpPr/>
      </xdr:nvSpPr>
      <xdr:spPr>
        <a:xfrm>
          <a:off x="3865035" y="1215904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32176</xdr:colOff>
      <xdr:row>84</xdr:row>
      <xdr:rowOff>119441</xdr:rowOff>
    </xdr:from>
    <xdr:to>
      <xdr:col>15</xdr:col>
      <xdr:colOff>207065</xdr:colOff>
      <xdr:row>86</xdr:row>
      <xdr:rowOff>54323</xdr:rowOff>
    </xdr:to>
    <xdr:sp macro="" textlink="">
      <xdr:nvSpPr>
        <xdr:cNvPr id="86" name="正方形/長方形 85">
          <a:extLst>
            <a:ext uri="{FF2B5EF4-FFF2-40B4-BE49-F238E27FC236}">
              <a16:creationId xmlns:a16="http://schemas.microsoft.com/office/drawing/2014/main" id="{8CF3BF07-6C8F-434C-97D6-DDFA04CDAE4B}"/>
            </a:ext>
          </a:extLst>
        </xdr:cNvPr>
        <xdr:cNvSpPr/>
      </xdr:nvSpPr>
      <xdr:spPr>
        <a:xfrm>
          <a:off x="4093636" y="1215904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32176</xdr:colOff>
      <xdr:row>84</xdr:row>
      <xdr:rowOff>119441</xdr:rowOff>
    </xdr:from>
    <xdr:to>
      <xdr:col>16</xdr:col>
      <xdr:colOff>207065</xdr:colOff>
      <xdr:row>86</xdr:row>
      <xdr:rowOff>54323</xdr:rowOff>
    </xdr:to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id="{990EACEF-5D61-4FF1-8E9E-7AC3D3BF3A44}"/>
            </a:ext>
          </a:extLst>
        </xdr:cNvPr>
        <xdr:cNvSpPr/>
      </xdr:nvSpPr>
      <xdr:spPr>
        <a:xfrm>
          <a:off x="4322236" y="1215904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37431</xdr:colOff>
      <xdr:row>16</xdr:row>
      <xdr:rowOff>119441</xdr:rowOff>
    </xdr:from>
    <xdr:to>
      <xdr:col>4</xdr:col>
      <xdr:colOff>212320</xdr:colOff>
      <xdr:row>18</xdr:row>
      <xdr:rowOff>54323</xdr:rowOff>
    </xdr:to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3A38CA51-F28E-4E81-915E-06F9208A3A0B}"/>
            </a:ext>
          </a:extLst>
        </xdr:cNvPr>
        <xdr:cNvSpPr/>
      </xdr:nvSpPr>
      <xdr:spPr>
        <a:xfrm>
          <a:off x="1584291" y="1215904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32177</xdr:colOff>
      <xdr:row>16</xdr:row>
      <xdr:rowOff>119441</xdr:rowOff>
    </xdr:from>
    <xdr:to>
      <xdr:col>5</xdr:col>
      <xdr:colOff>207066</xdr:colOff>
      <xdr:row>18</xdr:row>
      <xdr:rowOff>54323</xdr:rowOff>
    </xdr:to>
    <xdr:sp macro="" textlink="">
      <xdr:nvSpPr>
        <xdr:cNvPr id="89" name="正方形/長方形 88">
          <a:extLst>
            <a:ext uri="{FF2B5EF4-FFF2-40B4-BE49-F238E27FC236}">
              <a16:creationId xmlns:a16="http://schemas.microsoft.com/office/drawing/2014/main" id="{5D2E35BD-4E4A-43A2-ABCF-A42E961572C3}"/>
            </a:ext>
          </a:extLst>
        </xdr:cNvPr>
        <xdr:cNvSpPr/>
      </xdr:nvSpPr>
      <xdr:spPr>
        <a:xfrm>
          <a:off x="1807637" y="1215904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32176</xdr:colOff>
      <xdr:row>16</xdr:row>
      <xdr:rowOff>119441</xdr:rowOff>
    </xdr:from>
    <xdr:to>
      <xdr:col>6</xdr:col>
      <xdr:colOff>207065</xdr:colOff>
      <xdr:row>18</xdr:row>
      <xdr:rowOff>54323</xdr:rowOff>
    </xdr:to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507AEECD-15E1-4830-A2CC-757433CA0756}"/>
            </a:ext>
          </a:extLst>
        </xdr:cNvPr>
        <xdr:cNvSpPr/>
      </xdr:nvSpPr>
      <xdr:spPr>
        <a:xfrm>
          <a:off x="2036236" y="1215904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21666</xdr:colOff>
      <xdr:row>16</xdr:row>
      <xdr:rowOff>119441</xdr:rowOff>
    </xdr:from>
    <xdr:to>
      <xdr:col>7</xdr:col>
      <xdr:colOff>196555</xdr:colOff>
      <xdr:row>18</xdr:row>
      <xdr:rowOff>54323</xdr:rowOff>
    </xdr:to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9768ACCE-CD0B-4507-A2C4-FA25C26CD44B}"/>
            </a:ext>
          </a:extLst>
        </xdr:cNvPr>
        <xdr:cNvSpPr/>
      </xdr:nvSpPr>
      <xdr:spPr>
        <a:xfrm>
          <a:off x="2254326" y="1215904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26921</xdr:colOff>
      <xdr:row>16</xdr:row>
      <xdr:rowOff>119441</xdr:rowOff>
    </xdr:from>
    <xdr:to>
      <xdr:col>8</xdr:col>
      <xdr:colOff>201810</xdr:colOff>
      <xdr:row>18</xdr:row>
      <xdr:rowOff>54323</xdr:rowOff>
    </xdr:to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F49A8ACE-628D-4EF7-9441-BB5CB49F61CB}"/>
            </a:ext>
          </a:extLst>
        </xdr:cNvPr>
        <xdr:cNvSpPr/>
      </xdr:nvSpPr>
      <xdr:spPr>
        <a:xfrm>
          <a:off x="2488181" y="1215904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32176</xdr:colOff>
      <xdr:row>16</xdr:row>
      <xdr:rowOff>119441</xdr:rowOff>
    </xdr:from>
    <xdr:to>
      <xdr:col>9</xdr:col>
      <xdr:colOff>207065</xdr:colOff>
      <xdr:row>18</xdr:row>
      <xdr:rowOff>54323</xdr:rowOff>
    </xdr:to>
    <xdr:sp macro="" textlink="">
      <xdr:nvSpPr>
        <xdr:cNvPr id="93" name="正方形/長方形 92">
          <a:extLst>
            <a:ext uri="{FF2B5EF4-FFF2-40B4-BE49-F238E27FC236}">
              <a16:creationId xmlns:a16="http://schemas.microsoft.com/office/drawing/2014/main" id="{69A18A9C-9574-43A3-8F36-CB80846786A5}"/>
            </a:ext>
          </a:extLst>
        </xdr:cNvPr>
        <xdr:cNvSpPr/>
      </xdr:nvSpPr>
      <xdr:spPr>
        <a:xfrm>
          <a:off x="2722036" y="1215904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26921</xdr:colOff>
      <xdr:row>16</xdr:row>
      <xdr:rowOff>119441</xdr:rowOff>
    </xdr:from>
    <xdr:to>
      <xdr:col>10</xdr:col>
      <xdr:colOff>201810</xdr:colOff>
      <xdr:row>18</xdr:row>
      <xdr:rowOff>54323</xdr:rowOff>
    </xdr:to>
    <xdr:sp macro="" textlink="">
      <xdr:nvSpPr>
        <xdr:cNvPr id="94" name="正方形/長方形 93">
          <a:extLst>
            <a:ext uri="{FF2B5EF4-FFF2-40B4-BE49-F238E27FC236}">
              <a16:creationId xmlns:a16="http://schemas.microsoft.com/office/drawing/2014/main" id="{516731EF-554A-48C2-A0CB-C4F65389788D}"/>
            </a:ext>
          </a:extLst>
        </xdr:cNvPr>
        <xdr:cNvSpPr/>
      </xdr:nvSpPr>
      <xdr:spPr>
        <a:xfrm>
          <a:off x="2945381" y="1215904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26921</xdr:colOff>
      <xdr:row>16</xdr:row>
      <xdr:rowOff>119441</xdr:rowOff>
    </xdr:from>
    <xdr:to>
      <xdr:col>11</xdr:col>
      <xdr:colOff>201810</xdr:colOff>
      <xdr:row>18</xdr:row>
      <xdr:rowOff>54323</xdr:rowOff>
    </xdr:to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53118984-CEF1-4AB6-BBE3-41ECF80129ED}"/>
            </a:ext>
          </a:extLst>
        </xdr:cNvPr>
        <xdr:cNvSpPr/>
      </xdr:nvSpPr>
      <xdr:spPr>
        <a:xfrm>
          <a:off x="3173981" y="1215904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21666</xdr:colOff>
      <xdr:row>16</xdr:row>
      <xdr:rowOff>119441</xdr:rowOff>
    </xdr:from>
    <xdr:to>
      <xdr:col>12</xdr:col>
      <xdr:colOff>196555</xdr:colOff>
      <xdr:row>18</xdr:row>
      <xdr:rowOff>54323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00F8B190-3ABD-4A59-A4A6-063FF55CE28A}"/>
            </a:ext>
          </a:extLst>
        </xdr:cNvPr>
        <xdr:cNvSpPr/>
      </xdr:nvSpPr>
      <xdr:spPr>
        <a:xfrm>
          <a:off x="3397326" y="1215904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26921</xdr:colOff>
      <xdr:row>16</xdr:row>
      <xdr:rowOff>119441</xdr:rowOff>
    </xdr:from>
    <xdr:to>
      <xdr:col>13</xdr:col>
      <xdr:colOff>201810</xdr:colOff>
      <xdr:row>18</xdr:row>
      <xdr:rowOff>54323</xdr:rowOff>
    </xdr:to>
    <xdr:sp macro="" textlink="">
      <xdr:nvSpPr>
        <xdr:cNvPr id="97" name="正方形/長方形 96">
          <a:extLst>
            <a:ext uri="{FF2B5EF4-FFF2-40B4-BE49-F238E27FC236}">
              <a16:creationId xmlns:a16="http://schemas.microsoft.com/office/drawing/2014/main" id="{423F0FBB-B9F4-4E12-BA8C-62DD05B6392C}"/>
            </a:ext>
          </a:extLst>
        </xdr:cNvPr>
        <xdr:cNvSpPr/>
      </xdr:nvSpPr>
      <xdr:spPr>
        <a:xfrm>
          <a:off x="3631181" y="1215904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32175</xdr:colOff>
      <xdr:row>16</xdr:row>
      <xdr:rowOff>119441</xdr:rowOff>
    </xdr:from>
    <xdr:to>
      <xdr:col>14</xdr:col>
      <xdr:colOff>207064</xdr:colOff>
      <xdr:row>18</xdr:row>
      <xdr:rowOff>54323</xdr:rowOff>
    </xdr:to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862323F6-A118-41A8-8706-56EAF7DEEE83}"/>
            </a:ext>
          </a:extLst>
        </xdr:cNvPr>
        <xdr:cNvSpPr/>
      </xdr:nvSpPr>
      <xdr:spPr>
        <a:xfrm>
          <a:off x="3865035" y="1215904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32176</xdr:colOff>
      <xdr:row>16</xdr:row>
      <xdr:rowOff>119441</xdr:rowOff>
    </xdr:from>
    <xdr:to>
      <xdr:col>15</xdr:col>
      <xdr:colOff>207065</xdr:colOff>
      <xdr:row>18</xdr:row>
      <xdr:rowOff>54323</xdr:rowOff>
    </xdr:to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3C8850EA-6E2E-4CAF-8243-8DCFB97086CE}"/>
            </a:ext>
          </a:extLst>
        </xdr:cNvPr>
        <xdr:cNvSpPr/>
      </xdr:nvSpPr>
      <xdr:spPr>
        <a:xfrm>
          <a:off x="4093636" y="1215904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32176</xdr:colOff>
      <xdr:row>16</xdr:row>
      <xdr:rowOff>119441</xdr:rowOff>
    </xdr:from>
    <xdr:to>
      <xdr:col>16</xdr:col>
      <xdr:colOff>207065</xdr:colOff>
      <xdr:row>18</xdr:row>
      <xdr:rowOff>54323</xdr:rowOff>
    </xdr:to>
    <xdr:sp macro="" textlink="">
      <xdr:nvSpPr>
        <xdr:cNvPr id="100" name="正方形/長方形 99">
          <a:extLst>
            <a:ext uri="{FF2B5EF4-FFF2-40B4-BE49-F238E27FC236}">
              <a16:creationId xmlns:a16="http://schemas.microsoft.com/office/drawing/2014/main" id="{6E5749BF-E4F0-417D-9A19-45A3A2917DD7}"/>
            </a:ext>
          </a:extLst>
        </xdr:cNvPr>
        <xdr:cNvSpPr/>
      </xdr:nvSpPr>
      <xdr:spPr>
        <a:xfrm>
          <a:off x="4322236" y="1215904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6</xdr:row>
      <xdr:rowOff>66261</xdr:rowOff>
    </xdr:from>
    <xdr:to>
      <xdr:col>1</xdr:col>
      <xdr:colOff>745434</xdr:colOff>
      <xdr:row>10</xdr:row>
      <xdr:rowOff>49696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74543" y="637761"/>
          <a:ext cx="909016" cy="39301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中３外</a:t>
          </a:r>
        </a:p>
      </xdr:txBody>
    </xdr:sp>
    <xdr:clientData/>
  </xdr:twoCellAnchor>
  <xdr:twoCellAnchor>
    <xdr:from>
      <xdr:col>19</xdr:col>
      <xdr:colOff>8282</xdr:colOff>
      <xdr:row>11</xdr:row>
      <xdr:rowOff>24847</xdr:rowOff>
    </xdr:from>
    <xdr:to>
      <xdr:col>26</xdr:col>
      <xdr:colOff>330476</xdr:colOff>
      <xdr:row>11</xdr:row>
      <xdr:rowOff>24847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4989857" y="1110697"/>
          <a:ext cx="20176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3</xdr:row>
      <xdr:rowOff>91109</xdr:rowOff>
    </xdr:from>
    <xdr:to>
      <xdr:col>1</xdr:col>
      <xdr:colOff>629478</xdr:colOff>
      <xdr:row>6</xdr:row>
      <xdr:rowOff>16565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223630" y="376859"/>
          <a:ext cx="643973" cy="211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19</xdr:col>
      <xdr:colOff>8282</xdr:colOff>
      <xdr:row>9</xdr:row>
      <xdr:rowOff>8518</xdr:rowOff>
    </xdr:from>
    <xdr:to>
      <xdr:col>26</xdr:col>
      <xdr:colOff>330476</xdr:colOff>
      <xdr:row>9</xdr:row>
      <xdr:rowOff>8518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4989857" y="884818"/>
          <a:ext cx="20176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223630</xdr:colOff>
      <xdr:row>14</xdr:row>
      <xdr:rowOff>60210</xdr:rowOff>
    </xdr:from>
    <xdr:to>
      <xdr:col>25</xdr:col>
      <xdr:colOff>4458</xdr:colOff>
      <xdr:row>21</xdr:row>
      <xdr:rowOff>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6157705" y="1517535"/>
          <a:ext cx="276128" cy="8732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発表</a:t>
          </a:r>
          <a:r>
            <a:rPr kumimoji="1" lang="en-US" altLang="ja-JP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  <xdr:twoCellAnchor>
    <xdr:from>
      <xdr:col>23</xdr:col>
      <xdr:colOff>74543</xdr:colOff>
      <xdr:row>12</xdr:row>
      <xdr:rowOff>118186</xdr:rowOff>
    </xdr:from>
    <xdr:to>
      <xdr:col>24</xdr:col>
      <xdr:colOff>103850</xdr:colOff>
      <xdr:row>19</xdr:row>
      <xdr:rowOff>132521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6008618" y="1308811"/>
          <a:ext cx="276957" cy="947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話すこと</a:t>
          </a:r>
        </a:p>
      </xdr:txBody>
    </xdr:sp>
    <xdr:clientData/>
  </xdr:twoCellAnchor>
  <xdr:twoCellAnchor>
    <xdr:from>
      <xdr:col>22</xdr:col>
      <xdr:colOff>210492</xdr:colOff>
      <xdr:row>13</xdr:row>
      <xdr:rowOff>96194</xdr:rowOff>
    </xdr:from>
    <xdr:to>
      <xdr:col>23</xdr:col>
      <xdr:colOff>240942</xdr:colOff>
      <xdr:row>22</xdr:row>
      <xdr:rowOff>39413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5866371" y="1442832"/>
          <a:ext cx="280071" cy="11256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やり取り</a:t>
          </a:r>
          <a:r>
            <a:rPr kumimoji="1" lang="en-US" altLang="ja-JP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  <xdr:twoCellAnchor>
    <xdr:from>
      <xdr:col>24</xdr:col>
      <xdr:colOff>74543</xdr:colOff>
      <xdr:row>12</xdr:row>
      <xdr:rowOff>118187</xdr:rowOff>
    </xdr:from>
    <xdr:to>
      <xdr:col>25</xdr:col>
      <xdr:colOff>99391</xdr:colOff>
      <xdr:row>20</xdr:row>
      <xdr:rowOff>33130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6256268" y="1308812"/>
          <a:ext cx="272498" cy="981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話すこと</a:t>
          </a:r>
          <a:endParaRPr kumimoji="1" lang="en-US" altLang="ja-JP" sz="900" spc="30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8282</xdr:colOff>
      <xdr:row>18</xdr:row>
      <xdr:rowOff>74544</xdr:rowOff>
    </xdr:from>
    <xdr:to>
      <xdr:col>1</xdr:col>
      <xdr:colOff>935934</xdr:colOff>
      <xdr:row>23</xdr:row>
      <xdr:rowOff>16566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CxnSpPr/>
      </xdr:nvCxnSpPr>
      <xdr:spPr>
        <a:xfrm>
          <a:off x="227357" y="2065269"/>
          <a:ext cx="880027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109904</xdr:rowOff>
    </xdr:from>
    <xdr:to>
      <xdr:col>1</xdr:col>
      <xdr:colOff>871904</xdr:colOff>
      <xdr:row>21</xdr:row>
      <xdr:rowOff>109904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/>
      </xdr:nvCxnSpPr>
      <xdr:spPr>
        <a:xfrm flipH="1" flipV="1">
          <a:off x="219075" y="1433879"/>
          <a:ext cx="871904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74543</xdr:colOff>
      <xdr:row>74</xdr:row>
      <xdr:rowOff>66261</xdr:rowOff>
    </xdr:from>
    <xdr:to>
      <xdr:col>1</xdr:col>
      <xdr:colOff>745434</xdr:colOff>
      <xdr:row>78</xdr:row>
      <xdr:rowOff>49696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74543" y="662609"/>
          <a:ext cx="886239" cy="405848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中３外</a:t>
          </a:r>
        </a:p>
      </xdr:txBody>
    </xdr:sp>
    <xdr:clientData/>
  </xdr:twoCellAnchor>
  <xdr:twoCellAnchor>
    <xdr:from>
      <xdr:col>19</xdr:col>
      <xdr:colOff>8282</xdr:colOff>
      <xdr:row>79</xdr:row>
      <xdr:rowOff>24847</xdr:rowOff>
    </xdr:from>
    <xdr:to>
      <xdr:col>26</xdr:col>
      <xdr:colOff>330476</xdr:colOff>
      <xdr:row>79</xdr:row>
      <xdr:rowOff>24847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CxnSpPr/>
      </xdr:nvCxnSpPr>
      <xdr:spPr>
        <a:xfrm>
          <a:off x="4803912" y="1151282"/>
          <a:ext cx="199279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25802</xdr:colOff>
      <xdr:row>71</xdr:row>
      <xdr:rowOff>22969</xdr:rowOff>
    </xdr:from>
    <xdr:to>
      <xdr:col>1</xdr:col>
      <xdr:colOff>651458</xdr:colOff>
      <xdr:row>74</xdr:row>
      <xdr:rowOff>29308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245610" y="10962065"/>
          <a:ext cx="625656" cy="2701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19</xdr:col>
      <xdr:colOff>8282</xdr:colOff>
      <xdr:row>77</xdr:row>
      <xdr:rowOff>8518</xdr:rowOff>
    </xdr:from>
    <xdr:to>
      <xdr:col>26</xdr:col>
      <xdr:colOff>330476</xdr:colOff>
      <xdr:row>77</xdr:row>
      <xdr:rowOff>8518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/>
      </xdr:nvCxnSpPr>
      <xdr:spPr>
        <a:xfrm>
          <a:off x="4803912" y="919605"/>
          <a:ext cx="1992797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223630</xdr:colOff>
      <xdr:row>82</xdr:row>
      <xdr:rowOff>60210</xdr:rowOff>
    </xdr:from>
    <xdr:to>
      <xdr:col>25</xdr:col>
      <xdr:colOff>4458</xdr:colOff>
      <xdr:row>89</xdr:row>
      <xdr:rowOff>2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/>
      </xdr:nvSpPr>
      <xdr:spPr>
        <a:xfrm>
          <a:off x="5955195" y="1559362"/>
          <a:ext cx="244654" cy="8674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発表</a:t>
          </a:r>
          <a:r>
            <a:rPr kumimoji="1" lang="en-US" altLang="ja-JP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  <xdr:twoCellAnchor>
    <xdr:from>
      <xdr:col>23</xdr:col>
      <xdr:colOff>74543</xdr:colOff>
      <xdr:row>80</xdr:row>
      <xdr:rowOff>118186</xdr:rowOff>
    </xdr:from>
    <xdr:to>
      <xdr:col>24</xdr:col>
      <xdr:colOff>103850</xdr:colOff>
      <xdr:row>87</xdr:row>
      <xdr:rowOff>132521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5806108" y="1352295"/>
          <a:ext cx="261220" cy="9419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話すこと</a:t>
          </a:r>
        </a:p>
      </xdr:txBody>
    </xdr:sp>
    <xdr:clientData/>
  </xdr:twoCellAnchor>
  <xdr:twoCellAnchor>
    <xdr:from>
      <xdr:col>22</xdr:col>
      <xdr:colOff>210492</xdr:colOff>
      <xdr:row>81</xdr:row>
      <xdr:rowOff>96194</xdr:rowOff>
    </xdr:from>
    <xdr:to>
      <xdr:col>23</xdr:col>
      <xdr:colOff>240942</xdr:colOff>
      <xdr:row>90</xdr:row>
      <xdr:rowOff>39413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5710144" y="1462824"/>
          <a:ext cx="252838" cy="1135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やり取り</a:t>
          </a:r>
          <a:r>
            <a:rPr kumimoji="1" lang="en-US" altLang="ja-JP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  <xdr:twoCellAnchor>
    <xdr:from>
      <xdr:col>24</xdr:col>
      <xdr:colOff>74543</xdr:colOff>
      <xdr:row>80</xdr:row>
      <xdr:rowOff>118187</xdr:rowOff>
    </xdr:from>
    <xdr:to>
      <xdr:col>25</xdr:col>
      <xdr:colOff>99391</xdr:colOff>
      <xdr:row>88</xdr:row>
      <xdr:rowOff>33130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/>
      </xdr:nvSpPr>
      <xdr:spPr>
        <a:xfrm>
          <a:off x="6038021" y="1352296"/>
          <a:ext cx="256761" cy="975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00" spc="300" baseline="0">
              <a:latin typeface="ＭＳ 明朝" panose="02020609040205080304" pitchFamily="17" charset="-128"/>
              <a:ea typeface="ＭＳ 明朝" panose="02020609040205080304" pitchFamily="17" charset="-128"/>
            </a:rPr>
            <a:t>話すこと</a:t>
          </a:r>
          <a:endParaRPr kumimoji="1" lang="en-US" altLang="ja-JP" sz="900" spc="30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8282</xdr:colOff>
      <xdr:row>86</xdr:row>
      <xdr:rowOff>74544</xdr:rowOff>
    </xdr:from>
    <xdr:to>
      <xdr:col>1</xdr:col>
      <xdr:colOff>935934</xdr:colOff>
      <xdr:row>91</xdr:row>
      <xdr:rowOff>16566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CxnSpPr/>
      </xdr:nvCxnSpPr>
      <xdr:spPr>
        <a:xfrm>
          <a:off x="223630" y="2103783"/>
          <a:ext cx="880027" cy="60463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81</xdr:row>
      <xdr:rowOff>109904</xdr:rowOff>
    </xdr:from>
    <xdr:to>
      <xdr:col>1</xdr:col>
      <xdr:colOff>871904</xdr:colOff>
      <xdr:row>89</xdr:row>
      <xdr:rowOff>109904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CxnSpPr/>
      </xdr:nvCxnSpPr>
      <xdr:spPr>
        <a:xfrm flipH="1" flipV="1">
          <a:off x="215348" y="1476534"/>
          <a:ext cx="871904" cy="10601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55</xdr:col>
      <xdr:colOff>392425</xdr:colOff>
      <xdr:row>31</xdr:row>
      <xdr:rowOff>138450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429721B-97DD-49EE-9AA3-E542E130E07E}"/>
            </a:ext>
          </a:extLst>
        </xdr:cNvPr>
        <xdr:cNvSpPr txBox="1"/>
      </xdr:nvSpPr>
      <xdr:spPr>
        <a:xfrm>
          <a:off x="17108800" y="4243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55</xdr:col>
      <xdr:colOff>516834</xdr:colOff>
      <xdr:row>40</xdr:row>
      <xdr:rowOff>86139</xdr:rowOff>
    </xdr:from>
    <xdr:to>
      <xdr:col>56</xdr:col>
      <xdr:colOff>165652</xdr:colOff>
      <xdr:row>40</xdr:row>
      <xdr:rowOff>86139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5BB5C97E-59EA-4D89-93E4-930FAE6C2B7A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57</xdr:col>
      <xdr:colOff>7499</xdr:colOff>
      <xdr:row>28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1C0CA6E8-05BE-4663-AD69-0D3C235C0949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1C0CA6E8-05BE-4663-AD69-0D3C235C0949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57</xdr:col>
      <xdr:colOff>127069</xdr:colOff>
      <xdr:row>29</xdr:row>
      <xdr:rowOff>12721</xdr:rowOff>
    </xdr:from>
    <xdr:to>
      <xdr:col>57</xdr:col>
      <xdr:colOff>413646</xdr:colOff>
      <xdr:row>29</xdr:row>
      <xdr:rowOff>12721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952D07F-89C0-4471-A4C2-46F7E33A2182}"/>
            </a:ext>
          </a:extLst>
        </xdr:cNvPr>
        <xdr:cNvCxnSpPr/>
      </xdr:nvCxnSpPr>
      <xdr:spPr>
        <a:xfrm>
          <a:off x="18015019" y="3756046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236622</xdr:colOff>
      <xdr:row>28</xdr:row>
      <xdr:rowOff>16042</xdr:rowOff>
    </xdr:from>
    <xdr:to>
      <xdr:col>57</xdr:col>
      <xdr:colOff>293228</xdr:colOff>
      <xdr:row>28</xdr:row>
      <xdr:rowOff>159734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74D6EB6E-CE71-4DDE-B18A-4206FD1EE8F7}"/>
            </a:ext>
          </a:extLst>
        </xdr:cNvPr>
        <xdr:cNvSpPr/>
      </xdr:nvSpPr>
      <xdr:spPr>
        <a:xfrm>
          <a:off x="18124572" y="357839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257393</xdr:colOff>
      <xdr:row>27</xdr:row>
      <xdr:rowOff>70092</xdr:rowOff>
    </xdr:from>
    <xdr:to>
      <xdr:col>41</xdr:col>
      <xdr:colOff>31174</xdr:colOff>
      <xdr:row>27</xdr:row>
      <xdr:rowOff>115811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0E9FB652-34AC-49BC-9B40-6E844898F704}"/>
            </a:ext>
          </a:extLst>
        </xdr:cNvPr>
        <xdr:cNvSpPr/>
      </xdr:nvSpPr>
      <xdr:spPr>
        <a:xfrm>
          <a:off x="11668343" y="3451467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250465</xdr:colOff>
      <xdr:row>27</xdr:row>
      <xdr:rowOff>87410</xdr:rowOff>
    </xdr:from>
    <xdr:to>
      <xdr:col>37</xdr:col>
      <xdr:colOff>24246</xdr:colOff>
      <xdr:row>27</xdr:row>
      <xdr:rowOff>133129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0FABA1F8-8FD6-4301-A4F8-AF570762F5B6}"/>
            </a:ext>
          </a:extLst>
        </xdr:cNvPr>
        <xdr:cNvSpPr/>
      </xdr:nvSpPr>
      <xdr:spPr>
        <a:xfrm>
          <a:off x="10480315" y="346878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250465</xdr:colOff>
      <xdr:row>28</xdr:row>
      <xdr:rowOff>77018</xdr:rowOff>
    </xdr:from>
    <xdr:to>
      <xdr:col>37</xdr:col>
      <xdr:colOff>24246</xdr:colOff>
      <xdr:row>28</xdr:row>
      <xdr:rowOff>122737</xdr:rowOff>
    </xdr:to>
    <xdr:sp macro="" textlink="">
      <xdr:nvSpPr>
        <xdr:cNvPr id="10" name="矢印: 右 9">
          <a:extLst>
            <a:ext uri="{FF2B5EF4-FFF2-40B4-BE49-F238E27FC236}">
              <a16:creationId xmlns:a16="http://schemas.microsoft.com/office/drawing/2014/main" id="{892E175B-77C7-4C0C-BD61-2AD34BB3C4BA}"/>
            </a:ext>
          </a:extLst>
        </xdr:cNvPr>
        <xdr:cNvSpPr/>
      </xdr:nvSpPr>
      <xdr:spPr>
        <a:xfrm>
          <a:off x="10480315" y="3639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250465</xdr:colOff>
      <xdr:row>29</xdr:row>
      <xdr:rowOff>66627</xdr:rowOff>
    </xdr:from>
    <xdr:to>
      <xdr:col>37</xdr:col>
      <xdr:colOff>24246</xdr:colOff>
      <xdr:row>29</xdr:row>
      <xdr:rowOff>112346</xdr:rowOff>
    </xdr:to>
    <xdr:sp macro="" textlink="">
      <xdr:nvSpPr>
        <xdr:cNvPr id="13" name="矢印: 右 12">
          <a:extLst>
            <a:ext uri="{FF2B5EF4-FFF2-40B4-BE49-F238E27FC236}">
              <a16:creationId xmlns:a16="http://schemas.microsoft.com/office/drawing/2014/main" id="{0C6E841A-8AB3-4EF7-8494-751BF32873D2}"/>
            </a:ext>
          </a:extLst>
        </xdr:cNvPr>
        <xdr:cNvSpPr/>
      </xdr:nvSpPr>
      <xdr:spPr>
        <a:xfrm>
          <a:off x="10480315" y="380995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250465</xdr:colOff>
      <xdr:row>30</xdr:row>
      <xdr:rowOff>73554</xdr:rowOff>
    </xdr:from>
    <xdr:to>
      <xdr:col>37</xdr:col>
      <xdr:colOff>24246</xdr:colOff>
      <xdr:row>30</xdr:row>
      <xdr:rowOff>119273</xdr:rowOff>
    </xdr:to>
    <xdr:sp macro="" textlink="">
      <xdr:nvSpPr>
        <xdr:cNvPr id="14" name="矢印: 右 13">
          <a:extLst>
            <a:ext uri="{FF2B5EF4-FFF2-40B4-BE49-F238E27FC236}">
              <a16:creationId xmlns:a16="http://schemas.microsoft.com/office/drawing/2014/main" id="{CD5B7887-5677-4A04-A73E-2C64F357292D}"/>
            </a:ext>
          </a:extLst>
        </xdr:cNvPr>
        <xdr:cNvSpPr/>
      </xdr:nvSpPr>
      <xdr:spPr>
        <a:xfrm>
          <a:off x="10480315" y="3997854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250465</xdr:colOff>
      <xdr:row>31</xdr:row>
      <xdr:rowOff>59700</xdr:rowOff>
    </xdr:from>
    <xdr:to>
      <xdr:col>37</xdr:col>
      <xdr:colOff>24246</xdr:colOff>
      <xdr:row>31</xdr:row>
      <xdr:rowOff>105419</xdr:rowOff>
    </xdr:to>
    <xdr:sp macro="" textlink="">
      <xdr:nvSpPr>
        <xdr:cNvPr id="15" name="矢印: 右 14">
          <a:extLst>
            <a:ext uri="{FF2B5EF4-FFF2-40B4-BE49-F238E27FC236}">
              <a16:creationId xmlns:a16="http://schemas.microsoft.com/office/drawing/2014/main" id="{31F9173C-EB2F-4CB0-A223-F886019C6D18}"/>
            </a:ext>
          </a:extLst>
        </xdr:cNvPr>
        <xdr:cNvSpPr/>
      </xdr:nvSpPr>
      <xdr:spPr>
        <a:xfrm>
          <a:off x="10480315" y="416497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257393</xdr:colOff>
      <xdr:row>28</xdr:row>
      <xdr:rowOff>70092</xdr:rowOff>
    </xdr:from>
    <xdr:to>
      <xdr:col>41</xdr:col>
      <xdr:colOff>31174</xdr:colOff>
      <xdr:row>28</xdr:row>
      <xdr:rowOff>115811</xdr:rowOff>
    </xdr:to>
    <xdr:sp macro="" textlink="">
      <xdr:nvSpPr>
        <xdr:cNvPr id="21" name="矢印: 右 20">
          <a:extLst>
            <a:ext uri="{FF2B5EF4-FFF2-40B4-BE49-F238E27FC236}">
              <a16:creationId xmlns:a16="http://schemas.microsoft.com/office/drawing/2014/main" id="{1D04B734-01F1-4B93-A773-9DB9CDD324EF}"/>
            </a:ext>
          </a:extLst>
        </xdr:cNvPr>
        <xdr:cNvSpPr/>
      </xdr:nvSpPr>
      <xdr:spPr>
        <a:xfrm>
          <a:off x="11668343" y="363244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257393</xdr:colOff>
      <xdr:row>29</xdr:row>
      <xdr:rowOff>70093</xdr:rowOff>
    </xdr:from>
    <xdr:to>
      <xdr:col>41</xdr:col>
      <xdr:colOff>31174</xdr:colOff>
      <xdr:row>29</xdr:row>
      <xdr:rowOff>115812</xdr:rowOff>
    </xdr:to>
    <xdr:sp macro="" textlink="">
      <xdr:nvSpPr>
        <xdr:cNvPr id="61" name="矢印: 右 60">
          <a:extLst>
            <a:ext uri="{FF2B5EF4-FFF2-40B4-BE49-F238E27FC236}">
              <a16:creationId xmlns:a16="http://schemas.microsoft.com/office/drawing/2014/main" id="{B453C87B-16BB-4A98-A78D-26888E0B519D}"/>
            </a:ext>
          </a:extLst>
        </xdr:cNvPr>
        <xdr:cNvSpPr/>
      </xdr:nvSpPr>
      <xdr:spPr>
        <a:xfrm>
          <a:off x="11668343" y="381341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257393</xdr:colOff>
      <xdr:row>30</xdr:row>
      <xdr:rowOff>70093</xdr:rowOff>
    </xdr:from>
    <xdr:to>
      <xdr:col>41</xdr:col>
      <xdr:colOff>31174</xdr:colOff>
      <xdr:row>30</xdr:row>
      <xdr:rowOff>115812</xdr:rowOff>
    </xdr:to>
    <xdr:sp macro="" textlink="">
      <xdr:nvSpPr>
        <xdr:cNvPr id="62" name="矢印: 右 61">
          <a:extLst>
            <a:ext uri="{FF2B5EF4-FFF2-40B4-BE49-F238E27FC236}">
              <a16:creationId xmlns:a16="http://schemas.microsoft.com/office/drawing/2014/main" id="{15AD6F00-FB18-4FDB-9F6D-6EAF8EDD26D4}"/>
            </a:ext>
          </a:extLst>
        </xdr:cNvPr>
        <xdr:cNvSpPr/>
      </xdr:nvSpPr>
      <xdr:spPr>
        <a:xfrm>
          <a:off x="11668343" y="3994393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257393</xdr:colOff>
      <xdr:row>31</xdr:row>
      <xdr:rowOff>70093</xdr:rowOff>
    </xdr:from>
    <xdr:to>
      <xdr:col>41</xdr:col>
      <xdr:colOff>31174</xdr:colOff>
      <xdr:row>31</xdr:row>
      <xdr:rowOff>115812</xdr:rowOff>
    </xdr:to>
    <xdr:sp macro="" textlink="">
      <xdr:nvSpPr>
        <xdr:cNvPr id="63" name="矢印: 右 62">
          <a:extLst>
            <a:ext uri="{FF2B5EF4-FFF2-40B4-BE49-F238E27FC236}">
              <a16:creationId xmlns:a16="http://schemas.microsoft.com/office/drawing/2014/main" id="{C122CB26-28D8-42D6-9627-1B10FC11E648}"/>
            </a:ext>
          </a:extLst>
        </xdr:cNvPr>
        <xdr:cNvSpPr/>
      </xdr:nvSpPr>
      <xdr:spPr>
        <a:xfrm>
          <a:off x="11668343" y="4175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55</xdr:col>
      <xdr:colOff>344556</xdr:colOff>
      <xdr:row>43</xdr:row>
      <xdr:rowOff>1</xdr:rowOff>
    </xdr:from>
    <xdr:to>
      <xdr:col>61</xdr:col>
      <xdr:colOff>462231</xdr:colOff>
      <xdr:row>64</xdr:row>
      <xdr:rowOff>55152</xdr:rowOff>
    </xdr:to>
    <xdr:pic>
      <xdr:nvPicPr>
        <xdr:cNvPr id="64" name="図 63">
          <a:extLst>
            <a:ext uri="{FF2B5EF4-FFF2-40B4-BE49-F238E27FC236}">
              <a16:creationId xmlns:a16="http://schemas.microsoft.com/office/drawing/2014/main" id="{31F6B6E7-B637-4263-A732-1D55DFEB5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60931" y="6276976"/>
          <a:ext cx="3889575" cy="3855626"/>
        </a:xfrm>
        <a:prstGeom prst="rect">
          <a:avLst/>
        </a:prstGeom>
      </xdr:spPr>
    </xdr:pic>
    <xdr:clientData/>
  </xdr:twoCellAnchor>
  <xdr:twoCellAnchor>
    <xdr:from>
      <xdr:col>59</xdr:col>
      <xdr:colOff>424069</xdr:colOff>
      <xdr:row>42</xdr:row>
      <xdr:rowOff>13252</xdr:rowOff>
    </xdr:from>
    <xdr:to>
      <xdr:col>60</xdr:col>
      <xdr:colOff>437321</xdr:colOff>
      <xdr:row>50</xdr:row>
      <xdr:rowOff>26504</xdr:rowOff>
    </xdr:to>
    <xdr:cxnSp macro="">
      <xdr:nvCxnSpPr>
        <xdr:cNvPr id="65" name="直線矢印コネクタ 64">
          <a:extLst>
            <a:ext uri="{FF2B5EF4-FFF2-40B4-BE49-F238E27FC236}">
              <a16:creationId xmlns:a16="http://schemas.microsoft.com/office/drawing/2014/main" id="{199D3017-A679-41C7-A97D-EB5521F2AD37}"/>
            </a:ext>
          </a:extLst>
        </xdr:cNvPr>
        <xdr:cNvCxnSpPr/>
      </xdr:nvCxnSpPr>
      <xdr:spPr>
        <a:xfrm>
          <a:off x="19831878" y="5890591"/>
          <a:ext cx="503582" cy="139147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55</xdr:col>
      <xdr:colOff>265044</xdr:colOff>
      <xdr:row>36</xdr:row>
      <xdr:rowOff>165652</xdr:rowOff>
    </xdr:from>
    <xdr:to>
      <xdr:col>61</xdr:col>
      <xdr:colOff>513522</xdr:colOff>
      <xdr:row>39</xdr:row>
      <xdr:rowOff>41366</xdr:rowOff>
    </xdr:to>
    <xdr:pic>
      <xdr:nvPicPr>
        <xdr:cNvPr id="66" name="図 65">
          <a:extLst>
            <a:ext uri="{FF2B5EF4-FFF2-40B4-BE49-F238E27FC236}">
              <a16:creationId xmlns:a16="http://schemas.microsoft.com/office/drawing/2014/main" id="{0D316777-AD44-4BDD-B056-07D1630E3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070457" y="5226326"/>
          <a:ext cx="3321326" cy="422366"/>
        </a:xfrm>
        <a:prstGeom prst="rect">
          <a:avLst/>
        </a:prstGeom>
      </xdr:spPr>
    </xdr:pic>
    <xdr:clientData/>
  </xdr:twoCellAnchor>
  <xdr:twoCellAnchor>
    <xdr:from>
      <xdr:col>55</xdr:col>
      <xdr:colOff>284922</xdr:colOff>
      <xdr:row>37</xdr:row>
      <xdr:rowOff>46383</xdr:rowOff>
    </xdr:from>
    <xdr:to>
      <xdr:col>61</xdr:col>
      <xdr:colOff>510209</xdr:colOff>
      <xdr:row>39</xdr:row>
      <xdr:rowOff>39756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DDD4F037-8517-41F5-810E-EB295684B076}"/>
            </a:ext>
          </a:extLst>
        </xdr:cNvPr>
        <xdr:cNvSpPr/>
      </xdr:nvSpPr>
      <xdr:spPr>
        <a:xfrm>
          <a:off x="17227826" y="5062331"/>
          <a:ext cx="3319670" cy="33792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589722</xdr:colOff>
      <xdr:row>36</xdr:row>
      <xdr:rowOff>26505</xdr:rowOff>
    </xdr:from>
    <xdr:to>
      <xdr:col>56</xdr:col>
      <xdr:colOff>39756</xdr:colOff>
      <xdr:row>37</xdr:row>
      <xdr:rowOff>39757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381FCBF0-6DFC-4845-A416-F7AC1CE2DBFE}"/>
            </a:ext>
          </a:extLst>
        </xdr:cNvPr>
        <xdr:cNvCxnSpPr/>
      </xdr:nvCxnSpPr>
      <xdr:spPr>
        <a:xfrm>
          <a:off x="17306097" y="5036655"/>
          <a:ext cx="78684" cy="19422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291549</xdr:colOff>
      <xdr:row>8</xdr:row>
      <xdr:rowOff>22860</xdr:rowOff>
    </xdr:from>
    <xdr:to>
      <xdr:col>47</xdr:col>
      <xdr:colOff>0</xdr:colOff>
      <xdr:row>8</xdr:row>
      <xdr:rowOff>22860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5E52A031-6F11-4369-9ACE-B26ED69D076C}"/>
            </a:ext>
          </a:extLst>
        </xdr:cNvPr>
        <xdr:cNvCxnSpPr/>
      </xdr:nvCxnSpPr>
      <xdr:spPr>
        <a:xfrm>
          <a:off x="11997774" y="794385"/>
          <a:ext cx="17567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11</xdr:row>
      <xdr:rowOff>98729</xdr:rowOff>
    </xdr:from>
    <xdr:to>
      <xdr:col>47</xdr:col>
      <xdr:colOff>0</xdr:colOff>
      <xdr:row>11</xdr:row>
      <xdr:rowOff>98729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B504439E-21B3-419E-B218-B57EEBECA7CD}"/>
            </a:ext>
          </a:extLst>
        </xdr:cNvPr>
        <xdr:cNvCxnSpPr/>
      </xdr:nvCxnSpPr>
      <xdr:spPr>
        <a:xfrm>
          <a:off x="12001500" y="1184579"/>
          <a:ext cx="17530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516834</xdr:colOff>
      <xdr:row>40</xdr:row>
      <xdr:rowOff>86139</xdr:rowOff>
    </xdr:from>
    <xdr:to>
      <xdr:col>56</xdr:col>
      <xdr:colOff>165652</xdr:colOff>
      <xdr:row>40</xdr:row>
      <xdr:rowOff>86139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6618B8BF-5583-4AE6-8E5C-0B5656017D33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593673</xdr:colOff>
      <xdr:row>41</xdr:row>
      <xdr:rowOff>14908</xdr:rowOff>
    </xdr:from>
    <xdr:to>
      <xdr:col>62</xdr:col>
      <xdr:colOff>262369</xdr:colOff>
      <xdr:row>41</xdr:row>
      <xdr:rowOff>167308</xdr:rowOff>
    </xdr:to>
    <xdr:sp macro="" textlink="">
      <xdr:nvSpPr>
        <xdr:cNvPr id="72" name="四角形: 角を丸くする 71">
          <a:extLst>
            <a:ext uri="{FF2B5EF4-FFF2-40B4-BE49-F238E27FC236}">
              <a16:creationId xmlns:a16="http://schemas.microsoft.com/office/drawing/2014/main" id="{917E572B-3A20-4012-BFDE-C729850151D3}"/>
            </a:ext>
          </a:extLst>
        </xdr:cNvPr>
        <xdr:cNvSpPr/>
      </xdr:nvSpPr>
      <xdr:spPr>
        <a:xfrm>
          <a:off x="21032858" y="5753354"/>
          <a:ext cx="301742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152400</xdr:colOff>
      <xdr:row>40</xdr:row>
      <xdr:rowOff>86138</xdr:rowOff>
    </xdr:from>
    <xdr:to>
      <xdr:col>60</xdr:col>
      <xdr:colOff>452231</xdr:colOff>
      <xdr:row>40</xdr:row>
      <xdr:rowOff>86138</xdr:rowOff>
    </xdr:to>
    <xdr:cxnSp macro="">
      <xdr:nvCxnSpPr>
        <xdr:cNvPr id="73" name="直線矢印コネクタ 72">
          <a:extLst>
            <a:ext uri="{FF2B5EF4-FFF2-40B4-BE49-F238E27FC236}">
              <a16:creationId xmlns:a16="http://schemas.microsoft.com/office/drawing/2014/main" id="{AC35D061-A02C-471B-B63C-DA7A5FDD5134}"/>
            </a:ext>
          </a:extLst>
        </xdr:cNvPr>
        <xdr:cNvCxnSpPr/>
      </xdr:nvCxnSpPr>
      <xdr:spPr>
        <a:xfrm>
          <a:off x="19732487" y="5618921"/>
          <a:ext cx="299831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341243</xdr:colOff>
      <xdr:row>41</xdr:row>
      <xdr:rowOff>81170</xdr:rowOff>
    </xdr:from>
    <xdr:to>
      <xdr:col>59</xdr:col>
      <xdr:colOff>122583</xdr:colOff>
      <xdr:row>41</xdr:row>
      <xdr:rowOff>81170</xdr:rowOff>
    </xdr:to>
    <xdr:cxnSp macro="">
      <xdr:nvCxnSpPr>
        <xdr:cNvPr id="74" name="直線矢印コネクタ 73">
          <a:extLst>
            <a:ext uri="{FF2B5EF4-FFF2-40B4-BE49-F238E27FC236}">
              <a16:creationId xmlns:a16="http://schemas.microsoft.com/office/drawing/2014/main" id="{0E1B3392-2B55-4657-8A71-53EFE271D2C7}"/>
            </a:ext>
          </a:extLst>
        </xdr:cNvPr>
        <xdr:cNvCxnSpPr/>
      </xdr:nvCxnSpPr>
      <xdr:spPr>
        <a:xfrm>
          <a:off x="18927417" y="5786231"/>
          <a:ext cx="284923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135833</xdr:colOff>
      <xdr:row>41</xdr:row>
      <xdr:rowOff>92765</xdr:rowOff>
    </xdr:from>
    <xdr:to>
      <xdr:col>61</xdr:col>
      <xdr:colOff>434008</xdr:colOff>
      <xdr:row>41</xdr:row>
      <xdr:rowOff>92765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CDF608FD-E332-44EC-9955-3A1CCAE4D568}"/>
            </a:ext>
          </a:extLst>
        </xdr:cNvPr>
        <xdr:cNvCxnSpPr/>
      </xdr:nvCxnSpPr>
      <xdr:spPr>
        <a:xfrm>
          <a:off x="20173120" y="5797826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37431</xdr:colOff>
      <xdr:row>16</xdr:row>
      <xdr:rowOff>119441</xdr:rowOff>
    </xdr:from>
    <xdr:to>
      <xdr:col>4</xdr:col>
      <xdr:colOff>212320</xdr:colOff>
      <xdr:row>18</xdr:row>
      <xdr:rowOff>54323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E48C467B-C9BB-43FF-977A-A79A101294DC}"/>
            </a:ext>
          </a:extLst>
        </xdr:cNvPr>
        <xdr:cNvSpPr/>
      </xdr:nvSpPr>
      <xdr:spPr>
        <a:xfrm>
          <a:off x="1584291" y="177298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32177</xdr:colOff>
      <xdr:row>16</xdr:row>
      <xdr:rowOff>119441</xdr:rowOff>
    </xdr:from>
    <xdr:to>
      <xdr:col>5</xdr:col>
      <xdr:colOff>207066</xdr:colOff>
      <xdr:row>18</xdr:row>
      <xdr:rowOff>54323</xdr:rowOff>
    </xdr:to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82CA2F61-6EB0-4471-92D0-2F105A922EF5}"/>
            </a:ext>
          </a:extLst>
        </xdr:cNvPr>
        <xdr:cNvSpPr/>
      </xdr:nvSpPr>
      <xdr:spPr>
        <a:xfrm>
          <a:off x="1807637" y="177298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32176</xdr:colOff>
      <xdr:row>16</xdr:row>
      <xdr:rowOff>119441</xdr:rowOff>
    </xdr:from>
    <xdr:to>
      <xdr:col>6</xdr:col>
      <xdr:colOff>207065</xdr:colOff>
      <xdr:row>18</xdr:row>
      <xdr:rowOff>54323</xdr:rowOff>
    </xdr:to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A39C21E1-9297-4C22-980A-060D4F7475A1}"/>
            </a:ext>
          </a:extLst>
        </xdr:cNvPr>
        <xdr:cNvSpPr/>
      </xdr:nvSpPr>
      <xdr:spPr>
        <a:xfrm>
          <a:off x="2036236" y="177298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21666</xdr:colOff>
      <xdr:row>16</xdr:row>
      <xdr:rowOff>119441</xdr:rowOff>
    </xdr:from>
    <xdr:to>
      <xdr:col>7</xdr:col>
      <xdr:colOff>196555</xdr:colOff>
      <xdr:row>18</xdr:row>
      <xdr:rowOff>54323</xdr:rowOff>
    </xdr:to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471F5770-DA60-4A18-9945-71D7777BEA32}"/>
            </a:ext>
          </a:extLst>
        </xdr:cNvPr>
        <xdr:cNvSpPr/>
      </xdr:nvSpPr>
      <xdr:spPr>
        <a:xfrm>
          <a:off x="2254326" y="177298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26921</xdr:colOff>
      <xdr:row>16</xdr:row>
      <xdr:rowOff>119441</xdr:rowOff>
    </xdr:from>
    <xdr:to>
      <xdr:col>8</xdr:col>
      <xdr:colOff>201810</xdr:colOff>
      <xdr:row>18</xdr:row>
      <xdr:rowOff>54323</xdr:rowOff>
    </xdr:to>
    <xdr:sp macro="" textlink="">
      <xdr:nvSpPr>
        <xdr:cNvPr id="79" name="正方形/長方形 78">
          <a:extLst>
            <a:ext uri="{FF2B5EF4-FFF2-40B4-BE49-F238E27FC236}">
              <a16:creationId xmlns:a16="http://schemas.microsoft.com/office/drawing/2014/main" id="{0FF4F374-1458-42E8-85F0-BCB4BE744E6D}"/>
            </a:ext>
          </a:extLst>
        </xdr:cNvPr>
        <xdr:cNvSpPr/>
      </xdr:nvSpPr>
      <xdr:spPr>
        <a:xfrm>
          <a:off x="2488181" y="177298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32176</xdr:colOff>
      <xdr:row>16</xdr:row>
      <xdr:rowOff>119441</xdr:rowOff>
    </xdr:from>
    <xdr:to>
      <xdr:col>9</xdr:col>
      <xdr:colOff>207065</xdr:colOff>
      <xdr:row>18</xdr:row>
      <xdr:rowOff>54323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65999752-5BD9-476B-B688-08EDC424DA5D}"/>
            </a:ext>
          </a:extLst>
        </xdr:cNvPr>
        <xdr:cNvSpPr/>
      </xdr:nvSpPr>
      <xdr:spPr>
        <a:xfrm>
          <a:off x="2722036" y="177298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26921</xdr:colOff>
      <xdr:row>16</xdr:row>
      <xdr:rowOff>119441</xdr:rowOff>
    </xdr:from>
    <xdr:to>
      <xdr:col>10</xdr:col>
      <xdr:colOff>201810</xdr:colOff>
      <xdr:row>18</xdr:row>
      <xdr:rowOff>54323</xdr:rowOff>
    </xdr:to>
    <xdr:sp macro="" textlink="">
      <xdr:nvSpPr>
        <xdr:cNvPr id="81" name="正方形/長方形 80">
          <a:extLst>
            <a:ext uri="{FF2B5EF4-FFF2-40B4-BE49-F238E27FC236}">
              <a16:creationId xmlns:a16="http://schemas.microsoft.com/office/drawing/2014/main" id="{B4566DD3-84CE-43E5-9C61-44BF9DE7D4CA}"/>
            </a:ext>
          </a:extLst>
        </xdr:cNvPr>
        <xdr:cNvSpPr/>
      </xdr:nvSpPr>
      <xdr:spPr>
        <a:xfrm>
          <a:off x="2945381" y="177298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26921</xdr:colOff>
      <xdr:row>16</xdr:row>
      <xdr:rowOff>119441</xdr:rowOff>
    </xdr:from>
    <xdr:to>
      <xdr:col>11</xdr:col>
      <xdr:colOff>201810</xdr:colOff>
      <xdr:row>18</xdr:row>
      <xdr:rowOff>54323</xdr:rowOff>
    </xdr:to>
    <xdr:sp macro="" textlink="">
      <xdr:nvSpPr>
        <xdr:cNvPr id="82" name="正方形/長方形 81">
          <a:extLst>
            <a:ext uri="{FF2B5EF4-FFF2-40B4-BE49-F238E27FC236}">
              <a16:creationId xmlns:a16="http://schemas.microsoft.com/office/drawing/2014/main" id="{9EF3666D-287B-433B-A943-FA67914FEBC6}"/>
            </a:ext>
          </a:extLst>
        </xdr:cNvPr>
        <xdr:cNvSpPr/>
      </xdr:nvSpPr>
      <xdr:spPr>
        <a:xfrm>
          <a:off x="3173981" y="177298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21666</xdr:colOff>
      <xdr:row>16</xdr:row>
      <xdr:rowOff>119441</xdr:rowOff>
    </xdr:from>
    <xdr:to>
      <xdr:col>12</xdr:col>
      <xdr:colOff>196555</xdr:colOff>
      <xdr:row>18</xdr:row>
      <xdr:rowOff>54323</xdr:rowOff>
    </xdr:to>
    <xdr:sp macro="" textlink="">
      <xdr:nvSpPr>
        <xdr:cNvPr id="83" name="正方形/長方形 82">
          <a:extLst>
            <a:ext uri="{FF2B5EF4-FFF2-40B4-BE49-F238E27FC236}">
              <a16:creationId xmlns:a16="http://schemas.microsoft.com/office/drawing/2014/main" id="{82822889-CB7E-4599-8E3D-BFC08DAF94CF}"/>
            </a:ext>
          </a:extLst>
        </xdr:cNvPr>
        <xdr:cNvSpPr/>
      </xdr:nvSpPr>
      <xdr:spPr>
        <a:xfrm>
          <a:off x="3397326" y="177298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26921</xdr:colOff>
      <xdr:row>16</xdr:row>
      <xdr:rowOff>119441</xdr:rowOff>
    </xdr:from>
    <xdr:to>
      <xdr:col>13</xdr:col>
      <xdr:colOff>201810</xdr:colOff>
      <xdr:row>18</xdr:row>
      <xdr:rowOff>54323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79844B90-D83F-48E6-AC66-7EE265FFC60E}"/>
            </a:ext>
          </a:extLst>
        </xdr:cNvPr>
        <xdr:cNvSpPr/>
      </xdr:nvSpPr>
      <xdr:spPr>
        <a:xfrm>
          <a:off x="3631181" y="177298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32175</xdr:colOff>
      <xdr:row>16</xdr:row>
      <xdr:rowOff>119441</xdr:rowOff>
    </xdr:from>
    <xdr:to>
      <xdr:col>14</xdr:col>
      <xdr:colOff>207064</xdr:colOff>
      <xdr:row>18</xdr:row>
      <xdr:rowOff>54323</xdr:rowOff>
    </xdr:to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0F9E7F7C-8078-4764-B3AF-7B2FE2A62D6C}"/>
            </a:ext>
          </a:extLst>
        </xdr:cNvPr>
        <xdr:cNvSpPr/>
      </xdr:nvSpPr>
      <xdr:spPr>
        <a:xfrm>
          <a:off x="3865035" y="177298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32176</xdr:colOff>
      <xdr:row>16</xdr:row>
      <xdr:rowOff>119441</xdr:rowOff>
    </xdr:from>
    <xdr:to>
      <xdr:col>15</xdr:col>
      <xdr:colOff>207065</xdr:colOff>
      <xdr:row>18</xdr:row>
      <xdr:rowOff>54323</xdr:rowOff>
    </xdr:to>
    <xdr:sp macro="" textlink="">
      <xdr:nvSpPr>
        <xdr:cNvPr id="86" name="正方形/長方形 85">
          <a:extLst>
            <a:ext uri="{FF2B5EF4-FFF2-40B4-BE49-F238E27FC236}">
              <a16:creationId xmlns:a16="http://schemas.microsoft.com/office/drawing/2014/main" id="{FF0A36E8-2CAE-44E8-A599-32C26408322A}"/>
            </a:ext>
          </a:extLst>
        </xdr:cNvPr>
        <xdr:cNvSpPr/>
      </xdr:nvSpPr>
      <xdr:spPr>
        <a:xfrm>
          <a:off x="4093636" y="177298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32176</xdr:colOff>
      <xdr:row>16</xdr:row>
      <xdr:rowOff>119441</xdr:rowOff>
    </xdr:from>
    <xdr:to>
      <xdr:col>16</xdr:col>
      <xdr:colOff>207065</xdr:colOff>
      <xdr:row>18</xdr:row>
      <xdr:rowOff>54323</xdr:rowOff>
    </xdr:to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id="{E2A54AEF-3A66-404F-9313-D68969BEF55A}"/>
            </a:ext>
          </a:extLst>
        </xdr:cNvPr>
        <xdr:cNvSpPr/>
      </xdr:nvSpPr>
      <xdr:spPr>
        <a:xfrm>
          <a:off x="4322236" y="177298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37431</xdr:colOff>
      <xdr:row>84</xdr:row>
      <xdr:rowOff>119441</xdr:rowOff>
    </xdr:from>
    <xdr:to>
      <xdr:col>4</xdr:col>
      <xdr:colOff>212320</xdr:colOff>
      <xdr:row>86</xdr:row>
      <xdr:rowOff>54323</xdr:rowOff>
    </xdr:to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3FDB8AA9-BEFF-4DE0-88B4-7F27D6DFA9B5}"/>
            </a:ext>
          </a:extLst>
        </xdr:cNvPr>
        <xdr:cNvSpPr/>
      </xdr:nvSpPr>
      <xdr:spPr>
        <a:xfrm>
          <a:off x="1584291" y="177298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32177</xdr:colOff>
      <xdr:row>84</xdr:row>
      <xdr:rowOff>119441</xdr:rowOff>
    </xdr:from>
    <xdr:to>
      <xdr:col>5</xdr:col>
      <xdr:colOff>207066</xdr:colOff>
      <xdr:row>86</xdr:row>
      <xdr:rowOff>54323</xdr:rowOff>
    </xdr:to>
    <xdr:sp macro="" textlink="">
      <xdr:nvSpPr>
        <xdr:cNvPr id="89" name="正方形/長方形 88">
          <a:extLst>
            <a:ext uri="{FF2B5EF4-FFF2-40B4-BE49-F238E27FC236}">
              <a16:creationId xmlns:a16="http://schemas.microsoft.com/office/drawing/2014/main" id="{61CE0ED5-13DE-4B75-ABB0-55D06D3931BA}"/>
            </a:ext>
          </a:extLst>
        </xdr:cNvPr>
        <xdr:cNvSpPr/>
      </xdr:nvSpPr>
      <xdr:spPr>
        <a:xfrm>
          <a:off x="1807637" y="177298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32176</xdr:colOff>
      <xdr:row>84</xdr:row>
      <xdr:rowOff>119441</xdr:rowOff>
    </xdr:from>
    <xdr:to>
      <xdr:col>6</xdr:col>
      <xdr:colOff>207065</xdr:colOff>
      <xdr:row>86</xdr:row>
      <xdr:rowOff>54323</xdr:rowOff>
    </xdr:to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1814F376-6B17-445C-9CBD-991453644E7B}"/>
            </a:ext>
          </a:extLst>
        </xdr:cNvPr>
        <xdr:cNvSpPr/>
      </xdr:nvSpPr>
      <xdr:spPr>
        <a:xfrm>
          <a:off x="2036236" y="177298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21666</xdr:colOff>
      <xdr:row>84</xdr:row>
      <xdr:rowOff>119441</xdr:rowOff>
    </xdr:from>
    <xdr:to>
      <xdr:col>7</xdr:col>
      <xdr:colOff>196555</xdr:colOff>
      <xdr:row>86</xdr:row>
      <xdr:rowOff>54323</xdr:rowOff>
    </xdr:to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41CE6B9F-6575-417A-AAF2-C9253A0E60EC}"/>
            </a:ext>
          </a:extLst>
        </xdr:cNvPr>
        <xdr:cNvSpPr/>
      </xdr:nvSpPr>
      <xdr:spPr>
        <a:xfrm>
          <a:off x="2254326" y="177298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26921</xdr:colOff>
      <xdr:row>84</xdr:row>
      <xdr:rowOff>119441</xdr:rowOff>
    </xdr:from>
    <xdr:to>
      <xdr:col>8</xdr:col>
      <xdr:colOff>201810</xdr:colOff>
      <xdr:row>86</xdr:row>
      <xdr:rowOff>54323</xdr:rowOff>
    </xdr:to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5E141DE7-E2B1-4651-8A92-6E2D0D58EC0E}"/>
            </a:ext>
          </a:extLst>
        </xdr:cNvPr>
        <xdr:cNvSpPr/>
      </xdr:nvSpPr>
      <xdr:spPr>
        <a:xfrm>
          <a:off x="2488181" y="177298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32176</xdr:colOff>
      <xdr:row>84</xdr:row>
      <xdr:rowOff>119441</xdr:rowOff>
    </xdr:from>
    <xdr:to>
      <xdr:col>9</xdr:col>
      <xdr:colOff>207065</xdr:colOff>
      <xdr:row>86</xdr:row>
      <xdr:rowOff>54323</xdr:rowOff>
    </xdr:to>
    <xdr:sp macro="" textlink="">
      <xdr:nvSpPr>
        <xdr:cNvPr id="93" name="正方形/長方形 92">
          <a:extLst>
            <a:ext uri="{FF2B5EF4-FFF2-40B4-BE49-F238E27FC236}">
              <a16:creationId xmlns:a16="http://schemas.microsoft.com/office/drawing/2014/main" id="{26BA60BA-8596-49A1-A2FA-CBCA816053E6}"/>
            </a:ext>
          </a:extLst>
        </xdr:cNvPr>
        <xdr:cNvSpPr/>
      </xdr:nvSpPr>
      <xdr:spPr>
        <a:xfrm>
          <a:off x="2722036" y="177298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26921</xdr:colOff>
      <xdr:row>84</xdr:row>
      <xdr:rowOff>119441</xdr:rowOff>
    </xdr:from>
    <xdr:to>
      <xdr:col>10</xdr:col>
      <xdr:colOff>201810</xdr:colOff>
      <xdr:row>86</xdr:row>
      <xdr:rowOff>54323</xdr:rowOff>
    </xdr:to>
    <xdr:sp macro="" textlink="">
      <xdr:nvSpPr>
        <xdr:cNvPr id="94" name="正方形/長方形 93">
          <a:extLst>
            <a:ext uri="{FF2B5EF4-FFF2-40B4-BE49-F238E27FC236}">
              <a16:creationId xmlns:a16="http://schemas.microsoft.com/office/drawing/2014/main" id="{B4D97572-DBC3-4E93-9EA2-88F82C2DB93E}"/>
            </a:ext>
          </a:extLst>
        </xdr:cNvPr>
        <xdr:cNvSpPr/>
      </xdr:nvSpPr>
      <xdr:spPr>
        <a:xfrm>
          <a:off x="2945381" y="177298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26921</xdr:colOff>
      <xdr:row>84</xdr:row>
      <xdr:rowOff>119441</xdr:rowOff>
    </xdr:from>
    <xdr:to>
      <xdr:col>11</xdr:col>
      <xdr:colOff>201810</xdr:colOff>
      <xdr:row>86</xdr:row>
      <xdr:rowOff>54323</xdr:rowOff>
    </xdr:to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D04BDB0B-E7A0-4FCC-B91C-B6027C1EA19E}"/>
            </a:ext>
          </a:extLst>
        </xdr:cNvPr>
        <xdr:cNvSpPr/>
      </xdr:nvSpPr>
      <xdr:spPr>
        <a:xfrm>
          <a:off x="3173981" y="177298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21666</xdr:colOff>
      <xdr:row>84</xdr:row>
      <xdr:rowOff>119441</xdr:rowOff>
    </xdr:from>
    <xdr:to>
      <xdr:col>12</xdr:col>
      <xdr:colOff>196555</xdr:colOff>
      <xdr:row>86</xdr:row>
      <xdr:rowOff>54323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8CF79062-DEE8-4769-9507-35BC529DA671}"/>
            </a:ext>
          </a:extLst>
        </xdr:cNvPr>
        <xdr:cNvSpPr/>
      </xdr:nvSpPr>
      <xdr:spPr>
        <a:xfrm>
          <a:off x="3397326" y="177298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26921</xdr:colOff>
      <xdr:row>84</xdr:row>
      <xdr:rowOff>119441</xdr:rowOff>
    </xdr:from>
    <xdr:to>
      <xdr:col>13</xdr:col>
      <xdr:colOff>201810</xdr:colOff>
      <xdr:row>86</xdr:row>
      <xdr:rowOff>54323</xdr:rowOff>
    </xdr:to>
    <xdr:sp macro="" textlink="">
      <xdr:nvSpPr>
        <xdr:cNvPr id="97" name="正方形/長方形 96">
          <a:extLst>
            <a:ext uri="{FF2B5EF4-FFF2-40B4-BE49-F238E27FC236}">
              <a16:creationId xmlns:a16="http://schemas.microsoft.com/office/drawing/2014/main" id="{73AD02BB-8D1F-4582-93DC-CC0AF7AC2009}"/>
            </a:ext>
          </a:extLst>
        </xdr:cNvPr>
        <xdr:cNvSpPr/>
      </xdr:nvSpPr>
      <xdr:spPr>
        <a:xfrm>
          <a:off x="3631181" y="177298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32175</xdr:colOff>
      <xdr:row>84</xdr:row>
      <xdr:rowOff>119441</xdr:rowOff>
    </xdr:from>
    <xdr:to>
      <xdr:col>14</xdr:col>
      <xdr:colOff>207064</xdr:colOff>
      <xdr:row>86</xdr:row>
      <xdr:rowOff>54323</xdr:rowOff>
    </xdr:to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E4D659B6-085A-4239-A053-F8095736DD41}"/>
            </a:ext>
          </a:extLst>
        </xdr:cNvPr>
        <xdr:cNvSpPr/>
      </xdr:nvSpPr>
      <xdr:spPr>
        <a:xfrm>
          <a:off x="3865035" y="177298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32176</xdr:colOff>
      <xdr:row>84</xdr:row>
      <xdr:rowOff>119441</xdr:rowOff>
    </xdr:from>
    <xdr:to>
      <xdr:col>15</xdr:col>
      <xdr:colOff>207065</xdr:colOff>
      <xdr:row>86</xdr:row>
      <xdr:rowOff>54323</xdr:rowOff>
    </xdr:to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3CF8FD8E-6538-41B5-AF20-F15792C73899}"/>
            </a:ext>
          </a:extLst>
        </xdr:cNvPr>
        <xdr:cNvSpPr/>
      </xdr:nvSpPr>
      <xdr:spPr>
        <a:xfrm>
          <a:off x="4093636" y="1772981"/>
          <a:ext cx="174889" cy="19396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26920</xdr:colOff>
      <xdr:row>84</xdr:row>
      <xdr:rowOff>119441</xdr:rowOff>
    </xdr:from>
    <xdr:to>
      <xdr:col>16</xdr:col>
      <xdr:colOff>201809</xdr:colOff>
      <xdr:row>86</xdr:row>
      <xdr:rowOff>54323</xdr:rowOff>
    </xdr:to>
    <xdr:sp macro="" textlink="">
      <xdr:nvSpPr>
        <xdr:cNvPr id="100" name="正方形/長方形 99">
          <a:extLst>
            <a:ext uri="{FF2B5EF4-FFF2-40B4-BE49-F238E27FC236}">
              <a16:creationId xmlns:a16="http://schemas.microsoft.com/office/drawing/2014/main" id="{D3C32953-5A45-410E-9BC5-E62AA4D2E674}"/>
            </a:ext>
          </a:extLst>
        </xdr:cNvPr>
        <xdr:cNvSpPr/>
      </xdr:nvSpPr>
      <xdr:spPr>
        <a:xfrm>
          <a:off x="4241568" y="12101234"/>
          <a:ext cx="174889" cy="1976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24849</xdr:colOff>
      <xdr:row>14</xdr:row>
      <xdr:rowOff>17521</xdr:rowOff>
    </xdr:from>
    <xdr:to>
      <xdr:col>12</xdr:col>
      <xdr:colOff>223631</xdr:colOff>
      <xdr:row>15</xdr:row>
      <xdr:rowOff>82827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4919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24849</xdr:colOff>
      <xdr:row>14</xdr:row>
      <xdr:rowOff>24849</xdr:rowOff>
    </xdr:from>
    <xdr:to>
      <xdr:col>13</xdr:col>
      <xdr:colOff>215347</xdr:colOff>
      <xdr:row>15</xdr:row>
      <xdr:rowOff>82827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30074" y="2244174"/>
          <a:ext cx="190498" cy="19132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24849</xdr:colOff>
      <xdr:row>14</xdr:row>
      <xdr:rowOff>17521</xdr:rowOff>
    </xdr:from>
    <xdr:to>
      <xdr:col>14</xdr:col>
      <xdr:colOff>223630</xdr:colOff>
      <xdr:row>15</xdr:row>
      <xdr:rowOff>82826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968199" y="2236846"/>
          <a:ext cx="198781" cy="19865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32176</xdr:colOff>
      <xdr:row>14</xdr:row>
      <xdr:rowOff>24848</xdr:rowOff>
    </xdr:from>
    <xdr:to>
      <xdr:col>15</xdr:col>
      <xdr:colOff>207065</xdr:colOff>
      <xdr:row>15</xdr:row>
      <xdr:rowOff>91109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213651" y="2244173"/>
          <a:ext cx="174889" cy="19961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24848</xdr:colOff>
      <xdr:row>14</xdr:row>
      <xdr:rowOff>17521</xdr:rowOff>
    </xdr:from>
    <xdr:to>
      <xdr:col>11</xdr:col>
      <xdr:colOff>223630</xdr:colOff>
      <xdr:row>15</xdr:row>
      <xdr:rowOff>82827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3253823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24848</xdr:colOff>
      <xdr:row>14</xdr:row>
      <xdr:rowOff>17521</xdr:rowOff>
    </xdr:from>
    <xdr:to>
      <xdr:col>10</xdr:col>
      <xdr:colOff>223630</xdr:colOff>
      <xdr:row>15</xdr:row>
      <xdr:rowOff>82827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0156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24849</xdr:colOff>
      <xdr:row>14</xdr:row>
      <xdr:rowOff>17521</xdr:rowOff>
    </xdr:from>
    <xdr:to>
      <xdr:col>9</xdr:col>
      <xdr:colOff>223631</xdr:colOff>
      <xdr:row>15</xdr:row>
      <xdr:rowOff>82827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7775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24849</xdr:colOff>
      <xdr:row>14</xdr:row>
      <xdr:rowOff>17521</xdr:rowOff>
    </xdr:from>
    <xdr:to>
      <xdr:col>8</xdr:col>
      <xdr:colOff>223631</xdr:colOff>
      <xdr:row>15</xdr:row>
      <xdr:rowOff>82827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5394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16566</xdr:colOff>
      <xdr:row>14</xdr:row>
      <xdr:rowOff>17521</xdr:rowOff>
    </xdr:from>
    <xdr:to>
      <xdr:col>7</xdr:col>
      <xdr:colOff>215348</xdr:colOff>
      <xdr:row>15</xdr:row>
      <xdr:rowOff>82827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293041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24848</xdr:colOff>
      <xdr:row>14</xdr:row>
      <xdr:rowOff>17521</xdr:rowOff>
    </xdr:from>
    <xdr:to>
      <xdr:col>6</xdr:col>
      <xdr:colOff>223630</xdr:colOff>
      <xdr:row>15</xdr:row>
      <xdr:rowOff>82827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20631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24849</xdr:colOff>
      <xdr:row>14</xdr:row>
      <xdr:rowOff>17521</xdr:rowOff>
    </xdr:from>
    <xdr:to>
      <xdr:col>5</xdr:col>
      <xdr:colOff>223631</xdr:colOff>
      <xdr:row>15</xdr:row>
      <xdr:rowOff>82827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8250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24848</xdr:colOff>
      <xdr:row>14</xdr:row>
      <xdr:rowOff>17521</xdr:rowOff>
    </xdr:from>
    <xdr:to>
      <xdr:col>4</xdr:col>
      <xdr:colOff>223630</xdr:colOff>
      <xdr:row>15</xdr:row>
      <xdr:rowOff>82827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158694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8282</xdr:colOff>
      <xdr:row>15</xdr:row>
      <xdr:rowOff>74544</xdr:rowOff>
    </xdr:from>
    <xdr:to>
      <xdr:col>1</xdr:col>
      <xdr:colOff>935934</xdr:colOff>
      <xdr:row>20</xdr:row>
      <xdr:rowOff>16566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246407" y="2427219"/>
          <a:ext cx="851452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109904</xdr:rowOff>
    </xdr:from>
    <xdr:to>
      <xdr:col>1</xdr:col>
      <xdr:colOff>871904</xdr:colOff>
      <xdr:row>18</xdr:row>
      <xdr:rowOff>109904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flipH="1" flipV="1">
          <a:off x="238125" y="1795829"/>
          <a:ext cx="852854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161925</xdr:colOff>
      <xdr:row>21</xdr:row>
      <xdr:rowOff>95250</xdr:rowOff>
    </xdr:from>
    <xdr:to>
      <xdr:col>10</xdr:col>
      <xdr:colOff>276225</xdr:colOff>
      <xdr:row>22</xdr:row>
      <xdr:rowOff>142875</xdr:rowOff>
    </xdr:to>
    <xdr:sp macro="" textlink="">
      <xdr:nvSpPr>
        <xdr:cNvPr id="16" name="下矢印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3152775" y="3314700"/>
          <a:ext cx="76200" cy="24765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137"/>
  <sheetViews>
    <sheetView tabSelected="1" view="pageLayout" topLeftCell="AD53" zoomScale="130" zoomScaleNormal="130" zoomScalePageLayoutView="130" workbookViewId="0">
      <selection activeCell="AX65" sqref="AX65:BB66"/>
    </sheetView>
  </sheetViews>
  <sheetFormatPr defaultRowHeight="13.2" x14ac:dyDescent="0.2"/>
  <cols>
    <col min="1" max="1" width="3.109375" customWidth="1"/>
    <col min="2" max="2" width="12.44140625" customWidth="1"/>
    <col min="3" max="3" width="4" customWidth="1"/>
    <col min="4" max="4" width="2.21875" customWidth="1"/>
    <col min="5" max="17" width="3.21875" customWidth="1"/>
    <col min="18" max="18" width="3.88671875" customWidth="1"/>
    <col min="19" max="19" width="2.21875" customWidth="1"/>
    <col min="20" max="20" width="4.21875" customWidth="1"/>
    <col min="21" max="21" width="2.21875" customWidth="1"/>
    <col min="22" max="26" width="3.21875" customWidth="1"/>
    <col min="27" max="28" width="3.6640625" style="53" customWidth="1"/>
    <col min="29" max="29" width="3.88671875" customWidth="1"/>
    <col min="30" max="30" width="3.6640625" style="53" customWidth="1"/>
    <col min="31" max="31" width="10.88671875" style="53" customWidth="1"/>
    <col min="32" max="33" width="5.88671875" style="53" customWidth="1"/>
    <col min="34" max="34" width="4" style="53" customWidth="1"/>
    <col min="35" max="35" width="6.88671875" customWidth="1"/>
    <col min="36" max="46" width="4.21875" customWidth="1"/>
    <col min="47" max="47" width="6.109375" customWidth="1"/>
    <col min="48" max="48" width="5.6640625" customWidth="1"/>
    <col min="49" max="49" width="2.44140625" customWidth="1"/>
    <col min="50" max="50" width="3.77734375" customWidth="1"/>
    <col min="51" max="51" width="9.6640625" customWidth="1"/>
    <col min="52" max="53" width="6.21875" customWidth="1"/>
    <col min="54" max="54" width="9.88671875" customWidth="1"/>
    <col min="55" max="55" width="2.6640625" customWidth="1"/>
    <col min="57" max="57" width="7.77734375" customWidth="1"/>
    <col min="58" max="58" width="6.44140625" customWidth="1"/>
    <col min="59" max="59" width="7.109375" customWidth="1"/>
    <col min="60" max="60" width="6.88671875" customWidth="1"/>
    <col min="61" max="61" width="6.44140625" customWidth="1"/>
    <col min="63" max="63" width="5.88671875" customWidth="1"/>
  </cols>
  <sheetData>
    <row r="1" spans="1:56" ht="7.5" customHeight="1" x14ac:dyDescent="0.2"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X1" s="53"/>
      <c r="AY1" s="188"/>
      <c r="AZ1" s="53"/>
      <c r="BA1" s="53"/>
      <c r="BB1" s="53"/>
    </row>
    <row r="2" spans="1:56" ht="7.5" customHeight="1" x14ac:dyDescent="0.2">
      <c r="B2" s="26" t="s">
        <v>10</v>
      </c>
      <c r="C2" s="291" t="s">
        <v>11</v>
      </c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AC2" s="61"/>
      <c r="AD2" s="61"/>
      <c r="AE2" s="61"/>
      <c r="AF2" s="61"/>
      <c r="AG2" s="197"/>
      <c r="AH2" s="61"/>
      <c r="AI2" s="392" t="s">
        <v>68</v>
      </c>
      <c r="AJ2" s="392"/>
      <c r="AK2" s="392"/>
      <c r="AL2" s="392"/>
      <c r="AM2" s="392"/>
      <c r="AN2" s="392"/>
      <c r="AO2" s="392"/>
      <c r="AP2" s="392"/>
      <c r="AQ2" s="392"/>
      <c r="AR2" s="392"/>
      <c r="AS2" s="392"/>
      <c r="AT2" s="198"/>
      <c r="AX2" s="53"/>
      <c r="AY2" s="188"/>
      <c r="AZ2" s="53"/>
      <c r="BA2" s="53"/>
      <c r="BB2" s="53"/>
    </row>
    <row r="3" spans="1:56" ht="7.5" customHeight="1" x14ac:dyDescent="0.2">
      <c r="B3" s="26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AC3" s="61"/>
      <c r="AD3" s="61"/>
      <c r="AE3" s="61"/>
      <c r="AF3" s="61"/>
      <c r="AG3" s="61"/>
      <c r="AH3" s="61"/>
      <c r="AI3" s="392"/>
      <c r="AJ3" s="392"/>
      <c r="AK3" s="392"/>
      <c r="AL3" s="392"/>
      <c r="AM3" s="392"/>
      <c r="AN3" s="392"/>
      <c r="AO3" s="392"/>
      <c r="AP3" s="392"/>
      <c r="AQ3" s="392"/>
      <c r="AR3" s="392"/>
      <c r="AS3" s="392"/>
      <c r="AT3" s="198"/>
      <c r="AX3" s="53"/>
      <c r="AY3" s="188"/>
      <c r="AZ3" s="53"/>
      <c r="BA3" s="53"/>
      <c r="BB3" s="53"/>
    </row>
    <row r="4" spans="1:56" ht="7.5" customHeight="1" x14ac:dyDescent="0.2">
      <c r="B4" s="26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AC4" s="61"/>
      <c r="AD4" s="61"/>
      <c r="AE4" s="383" t="s">
        <v>106</v>
      </c>
      <c r="AF4" s="385" t="s">
        <v>69</v>
      </c>
      <c r="AG4" s="386"/>
      <c r="AI4" s="392"/>
      <c r="AJ4" s="392"/>
      <c r="AK4" s="392"/>
      <c r="AL4" s="392"/>
      <c r="AM4" s="392"/>
      <c r="AN4" s="392"/>
      <c r="AO4" s="392"/>
      <c r="AP4" s="392"/>
      <c r="AQ4" s="392"/>
      <c r="AR4" s="392"/>
      <c r="AS4" s="392"/>
      <c r="AT4" s="198"/>
      <c r="AX4" s="53"/>
      <c r="AY4" s="188"/>
      <c r="AZ4" s="53"/>
      <c r="BA4" s="53"/>
      <c r="BB4" s="53"/>
    </row>
    <row r="5" spans="1:56" ht="7.5" customHeight="1" x14ac:dyDescent="0.2">
      <c r="AC5" s="61"/>
      <c r="AD5" s="61"/>
      <c r="AE5" s="384"/>
      <c r="AF5" s="387"/>
      <c r="AG5" s="388"/>
      <c r="AI5" s="61"/>
      <c r="AJ5" s="61"/>
      <c r="AK5" s="61"/>
      <c r="AL5" s="61"/>
      <c r="AM5" s="61"/>
      <c r="AN5" s="61"/>
      <c r="AO5" s="61"/>
      <c r="AX5" s="53"/>
      <c r="AY5" s="188"/>
      <c r="AZ5" s="53"/>
      <c r="BA5" s="53"/>
      <c r="BB5" s="53"/>
    </row>
    <row r="6" spans="1:56" ht="7.5" customHeight="1" x14ac:dyDescent="0.2">
      <c r="Q6" s="10"/>
      <c r="T6" s="305" t="s">
        <v>12</v>
      </c>
      <c r="U6" s="305"/>
      <c r="V6" s="305"/>
      <c r="W6" s="305"/>
      <c r="X6" s="305"/>
      <c r="Y6" s="305"/>
      <c r="Z6" s="305"/>
      <c r="AA6" s="305"/>
      <c r="AB6" s="54"/>
      <c r="AC6" s="61"/>
      <c r="AD6" s="61"/>
      <c r="AE6" s="383"/>
      <c r="AF6" s="385"/>
      <c r="AG6" s="386"/>
      <c r="AI6" s="61"/>
      <c r="AJ6" s="61"/>
      <c r="AK6" s="61"/>
      <c r="AL6" s="61"/>
      <c r="AM6" s="61"/>
      <c r="AN6" s="61"/>
      <c r="AO6" s="61"/>
      <c r="AX6" s="53"/>
      <c r="AY6" s="188"/>
      <c r="AZ6" s="53"/>
    </row>
    <row r="7" spans="1:56" ht="7.5" customHeight="1" x14ac:dyDescent="0.2">
      <c r="T7" s="305"/>
      <c r="U7" s="305"/>
      <c r="V7" s="305"/>
      <c r="W7" s="305"/>
      <c r="X7" s="305"/>
      <c r="Y7" s="305"/>
      <c r="Z7" s="305"/>
      <c r="AA7" s="305"/>
      <c r="AB7" s="54"/>
      <c r="AC7" s="61"/>
      <c r="AD7" s="61"/>
      <c r="AE7" s="389"/>
      <c r="AF7" s="390"/>
      <c r="AG7" s="391"/>
      <c r="AI7" s="61"/>
      <c r="AJ7" s="61"/>
      <c r="AK7" s="61"/>
      <c r="AL7" s="61"/>
      <c r="AM7" s="61"/>
      <c r="AN7" s="61"/>
      <c r="AO7" s="61"/>
      <c r="AQ7" s="381" t="s">
        <v>107</v>
      </c>
      <c r="AR7" s="381"/>
      <c r="AS7" s="381"/>
      <c r="AT7" s="381"/>
      <c r="AU7" s="381"/>
      <c r="AV7" s="381"/>
      <c r="AX7" s="53"/>
      <c r="AY7" s="188"/>
      <c r="AZ7" s="53"/>
    </row>
    <row r="8" spans="1:56" ht="8.25" customHeight="1" x14ac:dyDescent="0.2">
      <c r="E8" s="292" t="s">
        <v>3</v>
      </c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11"/>
      <c r="T8" s="306" t="s">
        <v>31</v>
      </c>
      <c r="U8" s="306"/>
      <c r="V8" s="306"/>
      <c r="W8" s="306"/>
      <c r="X8" s="306"/>
      <c r="Y8" s="306"/>
      <c r="Z8" s="306"/>
      <c r="AA8" s="306"/>
      <c r="AB8" s="55"/>
      <c r="AC8" s="61"/>
      <c r="AD8" s="61"/>
      <c r="AE8" s="389"/>
      <c r="AF8" s="390"/>
      <c r="AG8" s="391"/>
      <c r="AI8" s="61"/>
      <c r="AJ8" s="61"/>
      <c r="AK8" s="61"/>
      <c r="AL8" s="61"/>
      <c r="AM8" s="61"/>
      <c r="AN8" s="61"/>
      <c r="AO8" s="61"/>
      <c r="AQ8" s="381"/>
      <c r="AR8" s="381"/>
      <c r="AS8" s="381"/>
      <c r="AT8" s="381"/>
      <c r="AU8" s="381"/>
      <c r="AV8" s="381"/>
      <c r="AX8" s="53"/>
      <c r="AY8" s="188"/>
      <c r="AZ8" s="53"/>
      <c r="BA8" s="199"/>
      <c r="BB8" s="199"/>
      <c r="BC8" s="200"/>
      <c r="BD8" s="200"/>
    </row>
    <row r="9" spans="1:56" ht="8.25" customHeight="1" x14ac:dyDescent="0.2"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11"/>
      <c r="T9" s="306"/>
      <c r="U9" s="306"/>
      <c r="V9" s="306"/>
      <c r="W9" s="306"/>
      <c r="X9" s="306"/>
      <c r="Y9" s="306"/>
      <c r="Z9" s="306"/>
      <c r="AA9" s="306"/>
      <c r="AB9" s="55"/>
      <c r="AC9" s="61"/>
      <c r="AD9" s="61"/>
      <c r="AE9" s="384"/>
      <c r="AF9" s="387"/>
      <c r="AG9" s="388"/>
      <c r="AX9" s="53"/>
      <c r="AY9" s="188"/>
      <c r="AZ9" s="53"/>
      <c r="BA9" s="200"/>
      <c r="BB9" s="200"/>
      <c r="BC9" s="200"/>
      <c r="BD9" s="200"/>
    </row>
    <row r="10" spans="1:56" ht="8.25" customHeight="1" x14ac:dyDescent="0.2"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11"/>
      <c r="T10" s="306" t="s">
        <v>5</v>
      </c>
      <c r="U10" s="307"/>
      <c r="V10" s="307"/>
      <c r="W10" s="307"/>
      <c r="X10" s="307"/>
      <c r="Y10" s="307"/>
      <c r="Z10" s="307"/>
      <c r="AA10" s="307"/>
      <c r="AB10" s="56"/>
      <c r="AC10" s="61"/>
      <c r="AD10" s="61"/>
      <c r="AE10" s="61"/>
      <c r="AF10" s="61"/>
      <c r="AG10" s="61"/>
      <c r="AH10" s="61"/>
      <c r="AX10" s="53"/>
      <c r="AY10" s="188"/>
      <c r="AZ10" s="53"/>
    </row>
    <row r="11" spans="1:56" ht="8.25" customHeight="1" x14ac:dyDescent="0.2">
      <c r="Q11" s="11"/>
      <c r="R11" s="11"/>
      <c r="S11" s="11"/>
      <c r="T11" s="307"/>
      <c r="U11" s="307"/>
      <c r="V11" s="307"/>
      <c r="W11" s="307"/>
      <c r="X11" s="307"/>
      <c r="Y11" s="307"/>
      <c r="Z11" s="307"/>
      <c r="AA11" s="307"/>
      <c r="AB11" s="56"/>
      <c r="AC11" s="61"/>
      <c r="AD11" s="61"/>
      <c r="AE11" s="61"/>
      <c r="AF11" s="61"/>
      <c r="AG11" s="61"/>
      <c r="AH11" s="393" t="s">
        <v>70</v>
      </c>
      <c r="AI11" s="393"/>
      <c r="AJ11" s="393"/>
      <c r="AK11" s="393"/>
      <c r="AL11" s="393"/>
      <c r="AM11" s="393"/>
      <c r="AN11" s="393"/>
      <c r="AO11" s="393"/>
      <c r="AP11" s="240"/>
      <c r="AQ11" s="381" t="s">
        <v>71</v>
      </c>
      <c r="AR11" s="381"/>
      <c r="AS11" s="381"/>
      <c r="AT11" s="381"/>
      <c r="AU11" s="381"/>
      <c r="AV11" s="381"/>
      <c r="AX11" s="53"/>
      <c r="AY11" s="188"/>
      <c r="AZ11" s="53"/>
    </row>
    <row r="12" spans="1:56" ht="8.25" customHeight="1" thickBot="1" x14ac:dyDescent="0.25">
      <c r="B12" s="1"/>
      <c r="AC12" s="61"/>
      <c r="AD12" s="61"/>
      <c r="AE12" s="61"/>
      <c r="AF12" s="61"/>
      <c r="AG12" s="61"/>
      <c r="AH12" s="393"/>
      <c r="AI12" s="393"/>
      <c r="AJ12" s="393"/>
      <c r="AK12" s="393"/>
      <c r="AL12" s="393"/>
      <c r="AM12" s="393"/>
      <c r="AN12" s="393"/>
      <c r="AO12" s="393"/>
      <c r="AP12" s="240"/>
      <c r="AQ12" s="381"/>
      <c r="AR12" s="381"/>
      <c r="AS12" s="381"/>
      <c r="AT12" s="381"/>
      <c r="AU12" s="381"/>
      <c r="AV12" s="381"/>
      <c r="AX12" s="53"/>
      <c r="AY12" s="188"/>
      <c r="AZ12" s="53"/>
      <c r="BA12" s="53"/>
      <c r="BB12" s="53"/>
    </row>
    <row r="13" spans="1:56" ht="10.5" customHeight="1" x14ac:dyDescent="0.2">
      <c r="A13" s="320" t="s">
        <v>2</v>
      </c>
      <c r="B13" s="317" t="s">
        <v>23</v>
      </c>
      <c r="C13" s="14">
        <v>1</v>
      </c>
      <c r="D13" s="332" t="s">
        <v>25</v>
      </c>
      <c r="E13" s="334" t="s">
        <v>6</v>
      </c>
      <c r="F13" s="325"/>
      <c r="G13" s="325"/>
      <c r="H13" s="325"/>
      <c r="I13" s="325"/>
      <c r="J13" s="325"/>
      <c r="K13" s="325"/>
      <c r="L13" s="325"/>
      <c r="M13" s="325"/>
      <c r="N13" s="324" t="s">
        <v>26</v>
      </c>
      <c r="O13" s="325"/>
      <c r="P13" s="325"/>
      <c r="Q13" s="325"/>
      <c r="R13" s="13">
        <v>2</v>
      </c>
      <c r="S13" s="293" t="s">
        <v>28</v>
      </c>
      <c r="T13" s="12">
        <v>3</v>
      </c>
      <c r="U13" s="299" t="s">
        <v>30</v>
      </c>
      <c r="V13" s="311" t="s">
        <v>7</v>
      </c>
      <c r="W13" s="302" t="s">
        <v>8</v>
      </c>
      <c r="X13" s="314"/>
      <c r="Y13" s="314"/>
      <c r="Z13" s="308" t="s">
        <v>9</v>
      </c>
      <c r="AA13" s="288" t="s">
        <v>13</v>
      </c>
      <c r="AB13" s="288" t="s">
        <v>55</v>
      </c>
      <c r="AC13" s="61"/>
      <c r="AD13" s="61"/>
      <c r="AE13" s="61"/>
      <c r="AF13" s="61"/>
      <c r="AG13" s="61"/>
      <c r="AH13" s="393"/>
      <c r="AI13" s="393"/>
      <c r="AJ13" s="393"/>
      <c r="AK13" s="393"/>
      <c r="AL13" s="393"/>
      <c r="AM13" s="393"/>
      <c r="AN13" s="393"/>
      <c r="AO13" s="393"/>
      <c r="AP13" s="240"/>
      <c r="AX13" s="53"/>
      <c r="AY13" s="188"/>
      <c r="AZ13" s="53"/>
      <c r="BA13" s="53"/>
      <c r="BB13" s="53"/>
    </row>
    <row r="14" spans="1:56" ht="10.5" customHeight="1" x14ac:dyDescent="0.2">
      <c r="A14" s="321"/>
      <c r="B14" s="318"/>
      <c r="C14" s="329" t="s">
        <v>24</v>
      </c>
      <c r="D14" s="333"/>
      <c r="E14" s="326"/>
      <c r="F14" s="327"/>
      <c r="G14" s="327"/>
      <c r="H14" s="327"/>
      <c r="I14" s="327"/>
      <c r="J14" s="327"/>
      <c r="K14" s="327"/>
      <c r="L14" s="327"/>
      <c r="M14" s="327"/>
      <c r="N14" s="326"/>
      <c r="O14" s="327"/>
      <c r="P14" s="327"/>
      <c r="Q14" s="328"/>
      <c r="R14" s="322" t="s">
        <v>27</v>
      </c>
      <c r="S14" s="294"/>
      <c r="T14" s="296" t="s">
        <v>29</v>
      </c>
      <c r="U14" s="300"/>
      <c r="V14" s="312"/>
      <c r="W14" s="303"/>
      <c r="X14" s="315"/>
      <c r="Y14" s="315"/>
      <c r="Z14" s="309"/>
      <c r="AA14" s="289"/>
      <c r="AB14" s="289"/>
      <c r="AC14" s="61"/>
      <c r="AD14" s="61"/>
      <c r="AG14" s="61"/>
      <c r="AH14" s="61"/>
    </row>
    <row r="15" spans="1:56" ht="10.5" customHeight="1" x14ac:dyDescent="0.2">
      <c r="A15" s="321"/>
      <c r="B15" s="318"/>
      <c r="C15" s="330"/>
      <c r="D15" s="333"/>
      <c r="E15" s="270"/>
      <c r="F15" s="267"/>
      <c r="G15" s="267"/>
      <c r="H15" s="275"/>
      <c r="I15" s="267"/>
      <c r="J15" s="268"/>
      <c r="K15" s="268"/>
      <c r="L15" s="267"/>
      <c r="M15" s="268"/>
      <c r="N15" s="270"/>
      <c r="O15" s="268"/>
      <c r="P15" s="268"/>
      <c r="Q15" s="278"/>
      <c r="R15" s="323"/>
      <c r="S15" s="294"/>
      <c r="T15" s="297"/>
      <c r="U15" s="300"/>
      <c r="V15" s="312"/>
      <c r="W15" s="303"/>
      <c r="X15" s="315"/>
      <c r="Y15" s="315"/>
      <c r="Z15" s="309"/>
      <c r="AA15" s="289"/>
      <c r="AB15" s="289"/>
      <c r="AC15" s="61"/>
      <c r="AH15" s="61"/>
    </row>
    <row r="16" spans="1:56" ht="10.5" customHeight="1" x14ac:dyDescent="0.2">
      <c r="A16" s="321"/>
      <c r="B16" s="318"/>
      <c r="C16" s="330"/>
      <c r="D16" s="333"/>
      <c r="E16" s="271"/>
      <c r="F16" s="273"/>
      <c r="G16" s="273"/>
      <c r="H16" s="276"/>
      <c r="I16" s="273"/>
      <c r="J16" s="273"/>
      <c r="K16" s="273"/>
      <c r="L16" s="268"/>
      <c r="M16" s="273"/>
      <c r="N16" s="271"/>
      <c r="O16" s="273"/>
      <c r="P16" s="273"/>
      <c r="Q16" s="279"/>
      <c r="R16" s="323"/>
      <c r="S16" s="294"/>
      <c r="T16" s="297"/>
      <c r="U16" s="300"/>
      <c r="V16" s="312"/>
      <c r="W16" s="303"/>
      <c r="X16" s="315"/>
      <c r="Y16" s="315"/>
      <c r="Z16" s="309"/>
      <c r="AA16" s="289"/>
      <c r="AB16" s="289"/>
      <c r="AC16" s="61"/>
      <c r="AH16" s="61"/>
      <c r="AX16" s="53"/>
      <c r="BB16" s="53"/>
    </row>
    <row r="17" spans="1:61" ht="10.5" customHeight="1" x14ac:dyDescent="0.2">
      <c r="A17" s="321"/>
      <c r="B17" s="318"/>
      <c r="C17" s="330"/>
      <c r="D17" s="333"/>
      <c r="E17" s="271"/>
      <c r="F17" s="273"/>
      <c r="G17" s="273"/>
      <c r="H17" s="276"/>
      <c r="I17" s="273"/>
      <c r="J17" s="273"/>
      <c r="K17" s="273"/>
      <c r="L17" s="268"/>
      <c r="M17" s="273"/>
      <c r="N17" s="271"/>
      <c r="O17" s="273"/>
      <c r="P17" s="273"/>
      <c r="Q17" s="279"/>
      <c r="R17" s="323"/>
      <c r="S17" s="294"/>
      <c r="T17" s="297"/>
      <c r="U17" s="300"/>
      <c r="V17" s="312"/>
      <c r="W17" s="303"/>
      <c r="X17" s="315"/>
      <c r="Y17" s="315"/>
      <c r="Z17" s="309"/>
      <c r="AA17" s="289"/>
      <c r="AB17" s="289"/>
      <c r="AC17" s="61"/>
      <c r="AD17" s="61"/>
      <c r="AG17" s="61"/>
      <c r="AH17" s="61"/>
      <c r="AI17" s="61"/>
      <c r="AJ17" s="201"/>
      <c r="AK17" s="201"/>
      <c r="AL17" s="201"/>
      <c r="AM17" s="201"/>
      <c r="AN17" s="201"/>
      <c r="AX17" s="53"/>
      <c r="AY17" s="188"/>
      <c r="AZ17" s="53"/>
      <c r="BA17" s="53"/>
      <c r="BB17" s="53"/>
    </row>
    <row r="18" spans="1:61" ht="10.5" customHeight="1" x14ac:dyDescent="0.2">
      <c r="A18" s="321"/>
      <c r="B18" s="318"/>
      <c r="C18" s="330"/>
      <c r="D18" s="333"/>
      <c r="E18" s="337">
        <v>1</v>
      </c>
      <c r="F18" s="338">
        <v>2</v>
      </c>
      <c r="G18" s="338">
        <v>3</v>
      </c>
      <c r="H18" s="338">
        <v>4</v>
      </c>
      <c r="I18" s="338">
        <v>5</v>
      </c>
      <c r="J18" s="338">
        <v>6</v>
      </c>
      <c r="K18" s="338">
        <v>7</v>
      </c>
      <c r="L18" s="339">
        <v>8</v>
      </c>
      <c r="M18" s="340">
        <v>9</v>
      </c>
      <c r="N18" s="337">
        <v>10</v>
      </c>
      <c r="O18" s="338">
        <v>11</v>
      </c>
      <c r="P18" s="338">
        <v>12</v>
      </c>
      <c r="Q18" s="340">
        <v>13</v>
      </c>
      <c r="R18" s="323"/>
      <c r="S18" s="294"/>
      <c r="T18" s="297"/>
      <c r="U18" s="300"/>
      <c r="V18" s="312"/>
      <c r="W18" s="303"/>
      <c r="X18" s="315"/>
      <c r="Y18" s="315"/>
      <c r="Z18" s="309"/>
      <c r="AA18" s="289"/>
      <c r="AB18" s="289"/>
      <c r="AC18" s="61"/>
      <c r="AD18" s="61"/>
      <c r="AG18" s="61"/>
      <c r="AH18" s="61"/>
      <c r="AI18" s="61"/>
      <c r="AJ18" s="201"/>
      <c r="AK18" s="201"/>
      <c r="AL18" s="201"/>
      <c r="AM18" s="201"/>
      <c r="AN18" s="201"/>
      <c r="AX18" s="53"/>
      <c r="BB18" s="53"/>
    </row>
    <row r="19" spans="1:61" ht="10.5" customHeight="1" x14ac:dyDescent="0.2">
      <c r="A19" s="321"/>
      <c r="B19" s="318"/>
      <c r="C19" s="330"/>
      <c r="D19" s="333"/>
      <c r="E19" s="337"/>
      <c r="F19" s="338"/>
      <c r="G19" s="338"/>
      <c r="H19" s="338"/>
      <c r="I19" s="338"/>
      <c r="J19" s="338"/>
      <c r="K19" s="338"/>
      <c r="L19" s="339"/>
      <c r="M19" s="340"/>
      <c r="N19" s="337"/>
      <c r="O19" s="338"/>
      <c r="P19" s="338"/>
      <c r="Q19" s="340"/>
      <c r="R19" s="323"/>
      <c r="S19" s="294"/>
      <c r="T19" s="297"/>
      <c r="U19" s="300"/>
      <c r="V19" s="312"/>
      <c r="W19" s="303"/>
      <c r="X19" s="315"/>
      <c r="Y19" s="315"/>
      <c r="Z19" s="309"/>
      <c r="AA19" s="289"/>
      <c r="AB19" s="289"/>
      <c r="AC19" s="61"/>
      <c r="AD19" s="202" t="s">
        <v>73</v>
      </c>
      <c r="AE19" s="375" t="s">
        <v>111</v>
      </c>
      <c r="AF19" s="376"/>
      <c r="AG19" s="203"/>
      <c r="AH19" s="204"/>
      <c r="AI19" s="205"/>
      <c r="AJ19" s="205"/>
      <c r="AK19" s="205"/>
      <c r="AL19" s="205"/>
      <c r="AM19" s="205"/>
      <c r="AN19" s="206"/>
      <c r="AX19" s="53"/>
      <c r="AY19" s="377" t="s">
        <v>72</v>
      </c>
      <c r="AZ19" s="378"/>
      <c r="BA19" s="378"/>
      <c r="BB19" s="53"/>
    </row>
    <row r="20" spans="1:61" ht="10.5" customHeight="1" x14ac:dyDescent="0.2">
      <c r="A20" s="321"/>
      <c r="B20" s="318"/>
      <c r="C20" s="330"/>
      <c r="D20" s="333"/>
      <c r="E20" s="271"/>
      <c r="F20" s="273"/>
      <c r="G20" s="273"/>
      <c r="H20" s="276"/>
      <c r="I20" s="273"/>
      <c r="J20" s="273"/>
      <c r="K20" s="273"/>
      <c r="L20" s="268"/>
      <c r="M20" s="273"/>
      <c r="N20" s="271"/>
      <c r="O20" s="273"/>
      <c r="P20" s="273"/>
      <c r="Q20" s="279"/>
      <c r="R20" s="323"/>
      <c r="S20" s="294"/>
      <c r="T20" s="297"/>
      <c r="U20" s="300"/>
      <c r="V20" s="312"/>
      <c r="W20" s="303"/>
      <c r="X20" s="315"/>
      <c r="Y20" s="315"/>
      <c r="Z20" s="309"/>
      <c r="AA20" s="289"/>
      <c r="AB20" s="289"/>
      <c r="AD20" s="202"/>
      <c r="AE20" s="376"/>
      <c r="AF20" s="376"/>
      <c r="AG20" s="203"/>
      <c r="AH20" s="204"/>
      <c r="AI20" s="344" t="s">
        <v>74</v>
      </c>
      <c r="AJ20" s="344"/>
      <c r="AK20" s="345" t="e">
        <f>AA66</f>
        <v>#DIV/0!</v>
      </c>
      <c r="AL20" s="345"/>
      <c r="AM20" s="205"/>
      <c r="AN20" s="206"/>
      <c r="AX20" s="53"/>
      <c r="AY20" s="378"/>
      <c r="AZ20" s="378"/>
      <c r="BA20" s="378"/>
      <c r="BB20" s="53"/>
    </row>
    <row r="21" spans="1:61" ht="10.5" customHeight="1" thickBot="1" x14ac:dyDescent="0.25">
      <c r="A21" s="321"/>
      <c r="B21" s="318"/>
      <c r="C21" s="330"/>
      <c r="D21" s="333"/>
      <c r="E21" s="271"/>
      <c r="F21" s="273"/>
      <c r="G21" s="273"/>
      <c r="H21" s="276"/>
      <c r="I21" s="273"/>
      <c r="J21" s="273"/>
      <c r="K21" s="273"/>
      <c r="L21" s="268"/>
      <c r="M21" s="273"/>
      <c r="N21" s="271"/>
      <c r="O21" s="273"/>
      <c r="P21" s="273"/>
      <c r="Q21" s="279"/>
      <c r="R21" s="323"/>
      <c r="S21" s="294"/>
      <c r="T21" s="297"/>
      <c r="U21" s="300"/>
      <c r="V21" s="312"/>
      <c r="W21" s="303"/>
      <c r="X21" s="315"/>
      <c r="Y21" s="315"/>
      <c r="Z21" s="309"/>
      <c r="AA21" s="289"/>
      <c r="AB21" s="289"/>
      <c r="AH21" s="207"/>
      <c r="AI21" s="344"/>
      <c r="AJ21" s="344"/>
      <c r="AK21" s="345"/>
      <c r="AL21" s="345"/>
      <c r="AM21" s="205"/>
      <c r="AN21" s="207"/>
    </row>
    <row r="22" spans="1:61" ht="10.5" customHeight="1" x14ac:dyDescent="0.2">
      <c r="A22" s="321"/>
      <c r="B22" s="318"/>
      <c r="C22" s="331"/>
      <c r="D22" s="333"/>
      <c r="E22" s="272"/>
      <c r="F22" s="274"/>
      <c r="G22" s="274"/>
      <c r="H22" s="277"/>
      <c r="I22" s="274"/>
      <c r="J22" s="274"/>
      <c r="K22" s="274"/>
      <c r="L22" s="269"/>
      <c r="M22" s="274"/>
      <c r="N22" s="272"/>
      <c r="O22" s="274"/>
      <c r="P22" s="274"/>
      <c r="Q22" s="280"/>
      <c r="R22" s="323"/>
      <c r="S22" s="295"/>
      <c r="T22" s="298"/>
      <c r="U22" s="301"/>
      <c r="V22" s="313"/>
      <c r="W22" s="304"/>
      <c r="X22" s="316"/>
      <c r="Y22" s="316"/>
      <c r="Z22" s="310"/>
      <c r="AA22" s="290"/>
      <c r="AB22" s="290"/>
      <c r="AD22" s="346" t="s">
        <v>77</v>
      </c>
      <c r="AE22" s="346" t="s">
        <v>112</v>
      </c>
      <c r="AF22" s="348" t="s">
        <v>75</v>
      </c>
      <c r="AG22" s="350" t="s">
        <v>76</v>
      </c>
      <c r="AH22" s="207"/>
      <c r="AI22" s="344" t="s">
        <v>81</v>
      </c>
      <c r="AJ22" s="344"/>
      <c r="AK22" s="345" t="e">
        <f>BI28</f>
        <v>#DIV/0!</v>
      </c>
      <c r="AL22" s="345"/>
      <c r="AM22" s="205"/>
      <c r="AN22" s="207"/>
      <c r="AX22" s="365" t="s">
        <v>77</v>
      </c>
      <c r="AY22" s="367" t="s">
        <v>78</v>
      </c>
      <c r="AZ22" s="369" t="s">
        <v>61</v>
      </c>
      <c r="BA22" s="371" t="s">
        <v>79</v>
      </c>
      <c r="BB22" s="373" t="s">
        <v>80</v>
      </c>
    </row>
    <row r="23" spans="1:61" ht="10.5" customHeight="1" thickBot="1" x14ac:dyDescent="0.25">
      <c r="A23" s="321"/>
      <c r="B23" s="319"/>
      <c r="C23" s="15">
        <v>10</v>
      </c>
      <c r="D23" s="3"/>
      <c r="E23" s="4">
        <v>4</v>
      </c>
      <c r="F23" s="2">
        <v>6</v>
      </c>
      <c r="G23" s="2">
        <v>6</v>
      </c>
      <c r="H23" s="7">
        <v>10</v>
      </c>
      <c r="I23" s="2">
        <v>12</v>
      </c>
      <c r="J23" s="9">
        <v>10</v>
      </c>
      <c r="K23" s="2">
        <v>10</v>
      </c>
      <c r="L23" s="2">
        <v>10</v>
      </c>
      <c r="M23" s="2">
        <v>4</v>
      </c>
      <c r="N23" s="4">
        <v>6</v>
      </c>
      <c r="O23" s="2">
        <v>8</v>
      </c>
      <c r="P23" s="2">
        <v>8</v>
      </c>
      <c r="Q23" s="3">
        <v>6</v>
      </c>
      <c r="R23" s="6">
        <v>72</v>
      </c>
      <c r="S23" s="2"/>
      <c r="T23" s="5">
        <v>28</v>
      </c>
      <c r="U23" s="3"/>
      <c r="V23" s="4">
        <v>16</v>
      </c>
      <c r="W23" s="9">
        <v>22</v>
      </c>
      <c r="X23" s="2">
        <v>24</v>
      </c>
      <c r="Y23" s="2">
        <v>6</v>
      </c>
      <c r="Z23" s="7">
        <v>32</v>
      </c>
      <c r="AA23" s="57">
        <v>100</v>
      </c>
      <c r="AB23" s="8"/>
      <c r="AC23" s="208"/>
      <c r="AD23" s="347"/>
      <c r="AE23" s="347"/>
      <c r="AF23" s="349"/>
      <c r="AG23" s="351"/>
      <c r="AH23" s="211"/>
      <c r="AI23" s="344"/>
      <c r="AJ23" s="344"/>
      <c r="AK23" s="345"/>
      <c r="AL23" s="345"/>
      <c r="AM23" s="53"/>
      <c r="AN23" s="53"/>
      <c r="AX23" s="366"/>
      <c r="AY23" s="368"/>
      <c r="AZ23" s="370"/>
      <c r="BA23" s="372"/>
      <c r="BB23" s="374"/>
    </row>
    <row r="24" spans="1:61" ht="14.25" customHeight="1" x14ac:dyDescent="0.2">
      <c r="A24" s="70"/>
      <c r="B24" s="62"/>
      <c r="C24" s="69"/>
      <c r="D24" s="33" t="str">
        <f>IF(C24&gt;=8,"A",IF(C24&gt;=4,"B","C"))</f>
        <v>C</v>
      </c>
      <c r="E24" s="75"/>
      <c r="F24" s="76"/>
      <c r="G24" s="76"/>
      <c r="H24" s="77"/>
      <c r="I24" s="76"/>
      <c r="J24" s="78"/>
      <c r="K24" s="76"/>
      <c r="L24" s="76"/>
      <c r="M24" s="76"/>
      <c r="N24" s="75"/>
      <c r="O24" s="77"/>
      <c r="P24" s="77"/>
      <c r="Q24" s="79"/>
      <c r="R24" s="75">
        <f>SUM(E24:M24)</f>
        <v>0</v>
      </c>
      <c r="S24" s="80" t="str">
        <f>IF(R24&gt;=54,"A",IF(R24&gt;=28,"B","C"))</f>
        <v>C</v>
      </c>
      <c r="T24" s="76">
        <f>SUM(N24:Q24)</f>
        <v>0</v>
      </c>
      <c r="U24" s="81" t="str">
        <f>IF(T24&gt;=20,"A",IF(T24&gt;=6,"B","C"))</f>
        <v>C</v>
      </c>
      <c r="V24" s="75">
        <f>E24+F24+G24</f>
        <v>0</v>
      </c>
      <c r="W24" s="78">
        <f>N24+O24+P24</f>
        <v>0</v>
      </c>
      <c r="X24" s="76">
        <f>K24+L24+M24</f>
        <v>0</v>
      </c>
      <c r="Y24" s="76">
        <f>Q24</f>
        <v>0</v>
      </c>
      <c r="Z24" s="77">
        <f>H24+I24+J24</f>
        <v>0</v>
      </c>
      <c r="AA24" s="82">
        <f>R24+T24</f>
        <v>0</v>
      </c>
      <c r="AB24" s="57">
        <f>(AA24-62.6)/20.07*10+50</f>
        <v>18.809167912306926</v>
      </c>
      <c r="AC24" s="208"/>
      <c r="AD24" s="242">
        <v>1</v>
      </c>
      <c r="AE24" s="244">
        <f t="shared" ref="AE24:AE63" si="0">B24</f>
        <v>0</v>
      </c>
      <c r="AF24" s="247">
        <f t="shared" ref="AF24:AF63" si="1">AA24</f>
        <v>0</v>
      </c>
      <c r="AG24" s="250">
        <f t="shared" ref="AG24:AG63" si="2">AB24</f>
        <v>18.809167912306926</v>
      </c>
      <c r="AH24" s="211"/>
      <c r="AI24" s="53"/>
      <c r="AJ24" s="53"/>
      <c r="AK24" s="53"/>
      <c r="AL24" s="53"/>
      <c r="AM24" s="53"/>
      <c r="AN24" s="53"/>
      <c r="AX24" s="212">
        <v>1</v>
      </c>
      <c r="AY24" s="252">
        <f t="shared" ref="AY24:AY63" si="3">B24</f>
        <v>0</v>
      </c>
      <c r="AZ24" s="253">
        <f t="shared" ref="AZ24:AZ63" si="4">AA24</f>
        <v>0</v>
      </c>
      <c r="BA24" s="256" t="e">
        <f t="shared" ref="BA24:BA63" si="5">AA24-$AA$66</f>
        <v>#DIV/0!</v>
      </c>
      <c r="BB24" s="264" t="e">
        <f>BA24^2</f>
        <v>#DIV/0!</v>
      </c>
      <c r="BD24" s="362" t="s">
        <v>82</v>
      </c>
      <c r="BE24" s="362"/>
      <c r="BF24" s="362"/>
      <c r="BG24" s="217"/>
      <c r="BH24" s="217"/>
      <c r="BI24" s="217"/>
    </row>
    <row r="25" spans="1:61" ht="14.25" customHeight="1" x14ac:dyDescent="0.2">
      <c r="A25" s="144"/>
      <c r="B25" s="145"/>
      <c r="C25" s="146"/>
      <c r="D25" s="147" t="str">
        <f t="shared" ref="D25:D63" si="6">IF(C25&gt;=8,"A",IF(C25&gt;=4,"B","C"))</f>
        <v>C</v>
      </c>
      <c r="E25" s="148"/>
      <c r="F25" s="149"/>
      <c r="G25" s="149"/>
      <c r="H25" s="150"/>
      <c r="I25" s="149"/>
      <c r="J25" s="151"/>
      <c r="K25" s="149"/>
      <c r="L25" s="149"/>
      <c r="M25" s="149"/>
      <c r="N25" s="148"/>
      <c r="O25" s="150"/>
      <c r="P25" s="150"/>
      <c r="Q25" s="152"/>
      <c r="R25" s="148">
        <f>SUM(E25:M25)</f>
        <v>0</v>
      </c>
      <c r="S25" s="153" t="str">
        <f t="shared" ref="S25:S63" si="7">IF(R25&gt;=54,"A",IF(R25&gt;=28,"B","C"))</f>
        <v>C</v>
      </c>
      <c r="T25" s="149">
        <f>SUM(N25:Q25)</f>
        <v>0</v>
      </c>
      <c r="U25" s="154" t="str">
        <f t="shared" ref="U25:U63" si="8">IF(T25&gt;=20,"A",IF(T25&gt;=6,"B","C"))</f>
        <v>C</v>
      </c>
      <c r="V25" s="148">
        <f t="shared" ref="V25:V63" si="9">E25+F25+G25</f>
        <v>0</v>
      </c>
      <c r="W25" s="151">
        <f t="shared" ref="W25:W63" si="10">N25+O25+P25</f>
        <v>0</v>
      </c>
      <c r="X25" s="149">
        <f t="shared" ref="X25:X63" si="11">K25+L25+M25</f>
        <v>0</v>
      </c>
      <c r="Y25" s="149">
        <f t="shared" ref="Y25:Y63" si="12">Q25</f>
        <v>0</v>
      </c>
      <c r="Z25" s="150">
        <f t="shared" ref="Z25:Z63" si="13">H25+I25+J25</f>
        <v>0</v>
      </c>
      <c r="AA25" s="155">
        <f>R25+T25</f>
        <v>0</v>
      </c>
      <c r="AB25" s="156">
        <f t="shared" ref="AB25:AB63" si="14">(AA25-62.6)/20.07*10+50</f>
        <v>18.809167912306926</v>
      </c>
      <c r="AC25" s="53"/>
      <c r="AD25" s="243">
        <v>2</v>
      </c>
      <c r="AE25" s="245">
        <f t="shared" si="0"/>
        <v>0</v>
      </c>
      <c r="AF25" s="210">
        <f t="shared" si="1"/>
        <v>0</v>
      </c>
      <c r="AG25" s="249">
        <f t="shared" si="2"/>
        <v>18.809167912306926</v>
      </c>
      <c r="AH25" s="211"/>
      <c r="AI25" s="363" t="s">
        <v>83</v>
      </c>
      <c r="AJ25" s="364"/>
      <c r="AK25" s="282">
        <v>5</v>
      </c>
      <c r="AL25" s="219">
        <v>15</v>
      </c>
      <c r="AM25" s="219">
        <v>25</v>
      </c>
      <c r="AN25" s="219">
        <v>35</v>
      </c>
      <c r="AO25" s="219">
        <v>45</v>
      </c>
      <c r="AP25" s="2">
        <v>55</v>
      </c>
      <c r="AQ25" s="219">
        <v>65</v>
      </c>
      <c r="AR25" s="219">
        <v>75</v>
      </c>
      <c r="AS25" s="219">
        <v>85</v>
      </c>
      <c r="AT25" s="219">
        <v>95</v>
      </c>
      <c r="AX25" s="218">
        <v>2</v>
      </c>
      <c r="AY25" s="213">
        <f t="shared" si="3"/>
        <v>0</v>
      </c>
      <c r="AZ25" s="214">
        <f t="shared" si="4"/>
        <v>0</v>
      </c>
      <c r="BA25" s="215" t="e">
        <f t="shared" si="5"/>
        <v>#DIV/0!</v>
      </c>
      <c r="BB25" s="265" t="e">
        <f t="shared" ref="BB25:BB63" si="15">BA25^2</f>
        <v>#DIV/0!</v>
      </c>
      <c r="BD25" s="217"/>
      <c r="BE25" s="217"/>
      <c r="BF25" s="217"/>
      <c r="BG25" s="217"/>
      <c r="BH25" s="217"/>
      <c r="BI25" s="217"/>
    </row>
    <row r="26" spans="1:61" ht="14.25" customHeight="1" x14ac:dyDescent="0.2">
      <c r="A26" s="70"/>
      <c r="B26" s="62"/>
      <c r="C26" s="69"/>
      <c r="D26" s="33" t="str">
        <f t="shared" si="6"/>
        <v>C</v>
      </c>
      <c r="E26" s="75"/>
      <c r="F26" s="76"/>
      <c r="G26" s="76"/>
      <c r="H26" s="77"/>
      <c r="I26" s="76"/>
      <c r="J26" s="78"/>
      <c r="K26" s="76"/>
      <c r="L26" s="76"/>
      <c r="M26" s="76"/>
      <c r="N26" s="75"/>
      <c r="O26" s="77"/>
      <c r="P26" s="77"/>
      <c r="Q26" s="79"/>
      <c r="R26" s="75">
        <f>SUM(E26:M26)</f>
        <v>0</v>
      </c>
      <c r="S26" s="80" t="str">
        <f t="shared" si="7"/>
        <v>C</v>
      </c>
      <c r="T26" s="76">
        <f>SUM(N26:Q26)</f>
        <v>0</v>
      </c>
      <c r="U26" s="81" t="str">
        <f t="shared" si="8"/>
        <v>C</v>
      </c>
      <c r="V26" s="75">
        <f t="shared" si="9"/>
        <v>0</v>
      </c>
      <c r="W26" s="78">
        <f t="shared" si="10"/>
        <v>0</v>
      </c>
      <c r="X26" s="76">
        <f t="shared" si="11"/>
        <v>0</v>
      </c>
      <c r="Y26" s="76">
        <f t="shared" si="12"/>
        <v>0</v>
      </c>
      <c r="Z26" s="77">
        <f t="shared" si="13"/>
        <v>0</v>
      </c>
      <c r="AA26" s="82">
        <f>R26+T26</f>
        <v>0</v>
      </c>
      <c r="AB26" s="57">
        <f t="shared" si="14"/>
        <v>18.809167912306926</v>
      </c>
      <c r="AC26" s="221"/>
      <c r="AD26" s="67">
        <v>3</v>
      </c>
      <c r="AE26" s="245">
        <f t="shared" si="0"/>
        <v>0</v>
      </c>
      <c r="AF26" s="210">
        <f t="shared" si="1"/>
        <v>0</v>
      </c>
      <c r="AG26" s="249">
        <f t="shared" si="2"/>
        <v>18.809167912306926</v>
      </c>
      <c r="AH26" s="211"/>
      <c r="AI26" s="399" t="s">
        <v>85</v>
      </c>
      <c r="AJ26" s="400"/>
      <c r="AK26" s="219"/>
      <c r="AL26" s="222"/>
      <c r="AM26" s="222"/>
      <c r="AN26" s="222"/>
      <c r="AO26" s="222"/>
      <c r="AP26" s="223"/>
      <c r="AQ26" s="2"/>
      <c r="AR26" s="2"/>
      <c r="AS26" s="2"/>
      <c r="AT26" s="2"/>
      <c r="AX26" s="218">
        <v>3</v>
      </c>
      <c r="AY26" s="213">
        <f t="shared" si="3"/>
        <v>0</v>
      </c>
      <c r="AZ26" s="214">
        <f t="shared" si="4"/>
        <v>0</v>
      </c>
      <c r="BA26" s="215" t="e">
        <f t="shared" si="5"/>
        <v>#DIV/0!</v>
      </c>
      <c r="BB26" s="265" t="e">
        <f t="shared" si="15"/>
        <v>#DIV/0!</v>
      </c>
      <c r="BD26" s="216" t="s">
        <v>84</v>
      </c>
      <c r="BE26" s="216"/>
      <c r="BF26" s="216"/>
      <c r="BG26" s="216"/>
      <c r="BH26" s="220" t="e">
        <f>SUM(BB24:BB63)/D65</f>
        <v>#DIV/0!</v>
      </c>
    </row>
    <row r="27" spans="1:61" ht="14.25" customHeight="1" x14ac:dyDescent="0.2">
      <c r="A27" s="144"/>
      <c r="B27" s="145"/>
      <c r="C27" s="146"/>
      <c r="D27" s="147" t="str">
        <f t="shared" si="6"/>
        <v>C</v>
      </c>
      <c r="E27" s="148"/>
      <c r="F27" s="149"/>
      <c r="G27" s="149"/>
      <c r="H27" s="150"/>
      <c r="I27" s="149"/>
      <c r="J27" s="151"/>
      <c r="K27" s="149"/>
      <c r="L27" s="149"/>
      <c r="M27" s="149"/>
      <c r="N27" s="148"/>
      <c r="O27" s="150"/>
      <c r="P27" s="150"/>
      <c r="Q27" s="152"/>
      <c r="R27" s="148">
        <f t="shared" ref="R27:R63" si="16">SUM(E27:M27)</f>
        <v>0</v>
      </c>
      <c r="S27" s="153" t="str">
        <f t="shared" si="7"/>
        <v>C</v>
      </c>
      <c r="T27" s="149">
        <f t="shared" ref="T27:T63" si="17">SUM(N27:Q27)</f>
        <v>0</v>
      </c>
      <c r="U27" s="154" t="str">
        <f t="shared" si="8"/>
        <v>C</v>
      </c>
      <c r="V27" s="148">
        <f t="shared" si="9"/>
        <v>0</v>
      </c>
      <c r="W27" s="151">
        <f t="shared" si="10"/>
        <v>0</v>
      </c>
      <c r="X27" s="149">
        <f t="shared" si="11"/>
        <v>0</v>
      </c>
      <c r="Y27" s="149">
        <f t="shared" si="12"/>
        <v>0</v>
      </c>
      <c r="Z27" s="150">
        <f t="shared" si="13"/>
        <v>0</v>
      </c>
      <c r="AA27" s="155">
        <f t="shared" ref="AA27:AA63" si="18">R27+T27</f>
        <v>0</v>
      </c>
      <c r="AB27" s="156">
        <f t="shared" si="14"/>
        <v>18.809167912306926</v>
      </c>
      <c r="AC27" s="221"/>
      <c r="AD27" s="67">
        <v>4</v>
      </c>
      <c r="AE27" s="245">
        <f t="shared" si="0"/>
        <v>0</v>
      </c>
      <c r="AF27" s="210">
        <f t="shared" si="1"/>
        <v>0</v>
      </c>
      <c r="AG27" s="249">
        <f t="shared" si="2"/>
        <v>18.809167912306926</v>
      </c>
      <c r="AH27" s="211"/>
      <c r="AI27" s="224"/>
      <c r="AJ27" s="224"/>
      <c r="AK27" s="224"/>
      <c r="AL27" s="224"/>
      <c r="AM27" s="224"/>
      <c r="AN27" s="224"/>
      <c r="AX27" s="218">
        <v>4</v>
      </c>
      <c r="AY27" s="213">
        <f t="shared" si="3"/>
        <v>0</v>
      </c>
      <c r="AZ27" s="214">
        <f t="shared" si="4"/>
        <v>0</v>
      </c>
      <c r="BA27" s="215" t="e">
        <f t="shared" si="5"/>
        <v>#DIV/0!</v>
      </c>
      <c r="BB27" s="265" t="e">
        <f t="shared" si="15"/>
        <v>#DIV/0!</v>
      </c>
      <c r="BD27" s="217"/>
      <c r="BE27" s="217"/>
      <c r="BF27" s="217"/>
      <c r="BG27" s="217"/>
      <c r="BH27" s="217"/>
      <c r="BI27" s="217"/>
    </row>
    <row r="28" spans="1:61" ht="14.25" customHeight="1" x14ac:dyDescent="0.2">
      <c r="A28" s="70"/>
      <c r="B28" s="62"/>
      <c r="C28" s="69"/>
      <c r="D28" s="33" t="str">
        <f t="shared" si="6"/>
        <v>C</v>
      </c>
      <c r="E28" s="75"/>
      <c r="F28" s="76"/>
      <c r="G28" s="76"/>
      <c r="H28" s="77"/>
      <c r="I28" s="76"/>
      <c r="J28" s="78"/>
      <c r="K28" s="76"/>
      <c r="L28" s="76"/>
      <c r="M28" s="76"/>
      <c r="N28" s="75"/>
      <c r="O28" s="77"/>
      <c r="P28" s="77"/>
      <c r="Q28" s="79"/>
      <c r="R28" s="75">
        <f t="shared" si="16"/>
        <v>0</v>
      </c>
      <c r="S28" s="80" t="str">
        <f t="shared" si="7"/>
        <v>C</v>
      </c>
      <c r="T28" s="76">
        <f t="shared" si="17"/>
        <v>0</v>
      </c>
      <c r="U28" s="81" t="str">
        <f t="shared" si="8"/>
        <v>C</v>
      </c>
      <c r="V28" s="75">
        <f t="shared" si="9"/>
        <v>0</v>
      </c>
      <c r="W28" s="78">
        <f t="shared" si="10"/>
        <v>0</v>
      </c>
      <c r="X28" s="76">
        <f t="shared" si="11"/>
        <v>0</v>
      </c>
      <c r="Y28" s="76">
        <f t="shared" si="12"/>
        <v>0</v>
      </c>
      <c r="Z28" s="77">
        <f t="shared" si="13"/>
        <v>0</v>
      </c>
      <c r="AA28" s="82">
        <f t="shared" si="18"/>
        <v>0</v>
      </c>
      <c r="AB28" s="57">
        <f t="shared" si="14"/>
        <v>18.809167912306926</v>
      </c>
      <c r="AC28" s="221"/>
      <c r="AD28" s="67">
        <v>5</v>
      </c>
      <c r="AE28" s="245">
        <f t="shared" si="0"/>
        <v>0</v>
      </c>
      <c r="AF28" s="210">
        <f t="shared" si="1"/>
        <v>0</v>
      </c>
      <c r="AG28" s="249">
        <f t="shared" si="2"/>
        <v>18.809167912306926</v>
      </c>
      <c r="AH28" s="211"/>
      <c r="AI28" s="225" t="s">
        <v>87</v>
      </c>
      <c r="AJ28" s="224"/>
      <c r="AK28" s="224">
        <v>5</v>
      </c>
      <c r="AL28" s="394" t="s">
        <v>88</v>
      </c>
      <c r="AM28" s="394"/>
      <c r="AN28" s="224"/>
      <c r="AO28" s="49">
        <v>55</v>
      </c>
      <c r="AP28" s="401" t="s">
        <v>89</v>
      </c>
      <c r="AQ28" s="401"/>
      <c r="AX28" s="218">
        <v>5</v>
      </c>
      <c r="AY28" s="213">
        <f t="shared" si="3"/>
        <v>0</v>
      </c>
      <c r="AZ28" s="214">
        <f t="shared" si="4"/>
        <v>0</v>
      </c>
      <c r="BA28" s="215" t="e">
        <f t="shared" si="5"/>
        <v>#DIV/0!</v>
      </c>
      <c r="BB28" s="265" t="e">
        <f t="shared" si="15"/>
        <v>#DIV/0!</v>
      </c>
      <c r="BD28" s="216" t="s">
        <v>86</v>
      </c>
      <c r="BE28" s="216"/>
      <c r="BF28" s="216"/>
      <c r="BG28" s="216"/>
      <c r="BH28" s="216"/>
      <c r="BI28" s="281" t="e">
        <f>BH26^(1/2)</f>
        <v>#DIV/0!</v>
      </c>
    </row>
    <row r="29" spans="1:61" ht="14.25" customHeight="1" x14ac:dyDescent="0.2">
      <c r="A29" s="144"/>
      <c r="B29" s="145"/>
      <c r="C29" s="146"/>
      <c r="D29" s="147" t="str">
        <f t="shared" si="6"/>
        <v>C</v>
      </c>
      <c r="E29" s="148"/>
      <c r="F29" s="149"/>
      <c r="G29" s="149"/>
      <c r="H29" s="150"/>
      <c r="I29" s="149"/>
      <c r="J29" s="151"/>
      <c r="K29" s="149"/>
      <c r="L29" s="149"/>
      <c r="M29" s="149"/>
      <c r="N29" s="148"/>
      <c r="O29" s="150"/>
      <c r="P29" s="150"/>
      <c r="Q29" s="152"/>
      <c r="R29" s="148">
        <f t="shared" si="16"/>
        <v>0</v>
      </c>
      <c r="S29" s="153" t="str">
        <f t="shared" si="7"/>
        <v>C</v>
      </c>
      <c r="T29" s="149">
        <f t="shared" si="17"/>
        <v>0</v>
      </c>
      <c r="U29" s="154" t="str">
        <f t="shared" si="8"/>
        <v>C</v>
      </c>
      <c r="V29" s="148">
        <f t="shared" si="9"/>
        <v>0</v>
      </c>
      <c r="W29" s="151">
        <f t="shared" si="10"/>
        <v>0</v>
      </c>
      <c r="X29" s="149">
        <f t="shared" si="11"/>
        <v>0</v>
      </c>
      <c r="Y29" s="149">
        <f t="shared" si="12"/>
        <v>0</v>
      </c>
      <c r="Z29" s="150">
        <f t="shared" si="13"/>
        <v>0</v>
      </c>
      <c r="AA29" s="155">
        <f t="shared" si="18"/>
        <v>0</v>
      </c>
      <c r="AB29" s="156">
        <f t="shared" si="14"/>
        <v>18.809167912306926</v>
      </c>
      <c r="AC29" s="221"/>
      <c r="AD29" s="67">
        <v>6</v>
      </c>
      <c r="AE29" s="245">
        <f t="shared" si="0"/>
        <v>0</v>
      </c>
      <c r="AF29" s="210">
        <f t="shared" si="1"/>
        <v>0</v>
      </c>
      <c r="AG29" s="249">
        <f t="shared" si="2"/>
        <v>18.809167912306926</v>
      </c>
      <c r="AH29" s="211"/>
      <c r="AI29" s="224"/>
      <c r="AJ29" s="224"/>
      <c r="AK29" s="224">
        <v>15</v>
      </c>
      <c r="AL29" s="394" t="s">
        <v>90</v>
      </c>
      <c r="AM29" s="394"/>
      <c r="AN29" s="224"/>
      <c r="AO29" s="49">
        <v>65</v>
      </c>
      <c r="AP29" s="395" t="s">
        <v>91</v>
      </c>
      <c r="AQ29" s="395"/>
      <c r="AX29" s="218">
        <v>6</v>
      </c>
      <c r="AY29" s="213">
        <f t="shared" si="3"/>
        <v>0</v>
      </c>
      <c r="AZ29" s="214">
        <f t="shared" si="4"/>
        <v>0</v>
      </c>
      <c r="BA29" s="215" t="e">
        <f t="shared" si="5"/>
        <v>#DIV/0!</v>
      </c>
      <c r="BB29" s="265" t="e">
        <f t="shared" si="15"/>
        <v>#DIV/0!</v>
      </c>
    </row>
    <row r="30" spans="1:61" ht="14.25" customHeight="1" x14ac:dyDescent="0.2">
      <c r="A30" s="70"/>
      <c r="B30" s="62"/>
      <c r="C30" s="69"/>
      <c r="D30" s="33" t="str">
        <f t="shared" si="6"/>
        <v>C</v>
      </c>
      <c r="E30" s="75"/>
      <c r="F30" s="76"/>
      <c r="G30" s="76"/>
      <c r="H30" s="77"/>
      <c r="I30" s="76"/>
      <c r="J30" s="78"/>
      <c r="K30" s="76"/>
      <c r="L30" s="76"/>
      <c r="M30" s="76"/>
      <c r="N30" s="75"/>
      <c r="O30" s="77"/>
      <c r="P30" s="77"/>
      <c r="Q30" s="79"/>
      <c r="R30" s="75">
        <f t="shared" si="16"/>
        <v>0</v>
      </c>
      <c r="S30" s="80" t="str">
        <f t="shared" si="7"/>
        <v>C</v>
      </c>
      <c r="T30" s="76">
        <f t="shared" si="17"/>
        <v>0</v>
      </c>
      <c r="U30" s="81" t="str">
        <f t="shared" si="8"/>
        <v>C</v>
      </c>
      <c r="V30" s="75">
        <f t="shared" si="9"/>
        <v>0</v>
      </c>
      <c r="W30" s="78">
        <f t="shared" si="10"/>
        <v>0</v>
      </c>
      <c r="X30" s="76">
        <f t="shared" si="11"/>
        <v>0</v>
      </c>
      <c r="Y30" s="76">
        <f t="shared" si="12"/>
        <v>0</v>
      </c>
      <c r="Z30" s="77">
        <f t="shared" si="13"/>
        <v>0</v>
      </c>
      <c r="AA30" s="82">
        <f t="shared" si="18"/>
        <v>0</v>
      </c>
      <c r="AB30" s="57">
        <f t="shared" si="14"/>
        <v>18.809167912306926</v>
      </c>
      <c r="AC30" s="221"/>
      <c r="AD30" s="67">
        <v>7</v>
      </c>
      <c r="AE30" s="245">
        <f t="shared" si="0"/>
        <v>0</v>
      </c>
      <c r="AF30" s="210">
        <f t="shared" si="1"/>
        <v>0</v>
      </c>
      <c r="AG30" s="249">
        <f t="shared" si="2"/>
        <v>18.809167912306926</v>
      </c>
      <c r="AH30" s="211"/>
      <c r="AI30" s="224"/>
      <c r="AJ30" s="224"/>
      <c r="AK30" s="224">
        <v>25</v>
      </c>
      <c r="AL30" s="394" t="s">
        <v>95</v>
      </c>
      <c r="AM30" s="394"/>
      <c r="AN30" s="224"/>
      <c r="AO30" s="49">
        <v>75</v>
      </c>
      <c r="AP30" s="395" t="s">
        <v>96</v>
      </c>
      <c r="AQ30" s="395"/>
      <c r="AX30" s="218">
        <v>7</v>
      </c>
      <c r="AY30" s="213">
        <f t="shared" si="3"/>
        <v>0</v>
      </c>
      <c r="AZ30" s="214">
        <f t="shared" si="4"/>
        <v>0</v>
      </c>
      <c r="BA30" s="215" t="e">
        <f t="shared" si="5"/>
        <v>#DIV/0!</v>
      </c>
      <c r="BB30" s="265" t="e">
        <f t="shared" si="15"/>
        <v>#DIV/0!</v>
      </c>
      <c r="BE30" s="226" t="s">
        <v>92</v>
      </c>
      <c r="BF30" s="227" t="s">
        <v>93</v>
      </c>
      <c r="BG30" s="228" t="s">
        <v>94</v>
      </c>
    </row>
    <row r="31" spans="1:61" ht="14.25" customHeight="1" x14ac:dyDescent="0.2">
      <c r="A31" s="144"/>
      <c r="B31" s="145"/>
      <c r="C31" s="146"/>
      <c r="D31" s="147" t="str">
        <f t="shared" si="6"/>
        <v>C</v>
      </c>
      <c r="E31" s="148"/>
      <c r="F31" s="149"/>
      <c r="G31" s="149"/>
      <c r="H31" s="150"/>
      <c r="I31" s="149"/>
      <c r="J31" s="151"/>
      <c r="K31" s="149"/>
      <c r="L31" s="149"/>
      <c r="M31" s="149"/>
      <c r="N31" s="148"/>
      <c r="O31" s="150"/>
      <c r="P31" s="150"/>
      <c r="Q31" s="152"/>
      <c r="R31" s="148">
        <f t="shared" si="16"/>
        <v>0</v>
      </c>
      <c r="S31" s="153" t="str">
        <f t="shared" si="7"/>
        <v>C</v>
      </c>
      <c r="T31" s="149">
        <f t="shared" si="17"/>
        <v>0</v>
      </c>
      <c r="U31" s="154" t="str">
        <f t="shared" si="8"/>
        <v>C</v>
      </c>
      <c r="V31" s="148">
        <f t="shared" si="9"/>
        <v>0</v>
      </c>
      <c r="W31" s="151">
        <f t="shared" si="10"/>
        <v>0</v>
      </c>
      <c r="X31" s="149">
        <f t="shared" si="11"/>
        <v>0</v>
      </c>
      <c r="Y31" s="149">
        <f t="shared" si="12"/>
        <v>0</v>
      </c>
      <c r="Z31" s="150">
        <f t="shared" si="13"/>
        <v>0</v>
      </c>
      <c r="AA31" s="155">
        <f t="shared" si="18"/>
        <v>0</v>
      </c>
      <c r="AB31" s="156">
        <f t="shared" si="14"/>
        <v>18.809167912306926</v>
      </c>
      <c r="AC31" s="221"/>
      <c r="AD31" s="67">
        <v>8</v>
      </c>
      <c r="AE31" s="245">
        <f t="shared" si="0"/>
        <v>0</v>
      </c>
      <c r="AF31" s="210">
        <f t="shared" si="1"/>
        <v>0</v>
      </c>
      <c r="AG31" s="249">
        <f t="shared" si="2"/>
        <v>18.809167912306926</v>
      </c>
      <c r="AH31" s="211"/>
      <c r="AI31" s="224"/>
      <c r="AJ31" s="229"/>
      <c r="AK31" s="224">
        <v>35</v>
      </c>
      <c r="AL31" s="394" t="s">
        <v>97</v>
      </c>
      <c r="AM31" s="394"/>
      <c r="AN31" s="224"/>
      <c r="AO31" s="49">
        <v>85</v>
      </c>
      <c r="AP31" s="395" t="s">
        <v>98</v>
      </c>
      <c r="AQ31" s="396"/>
      <c r="AX31" s="218">
        <v>8</v>
      </c>
      <c r="AY31" s="213">
        <f t="shared" si="3"/>
        <v>0</v>
      </c>
      <c r="AZ31" s="214">
        <f t="shared" si="4"/>
        <v>0</v>
      </c>
      <c r="BA31" s="215" t="e">
        <f t="shared" si="5"/>
        <v>#DIV/0!</v>
      </c>
      <c r="BB31" s="265" t="e">
        <f t="shared" si="15"/>
        <v>#DIV/0!</v>
      </c>
    </row>
    <row r="32" spans="1:61" ht="14.25" customHeight="1" x14ac:dyDescent="0.2">
      <c r="A32" s="70"/>
      <c r="B32" s="62"/>
      <c r="C32" s="69"/>
      <c r="D32" s="33" t="str">
        <f t="shared" si="6"/>
        <v>C</v>
      </c>
      <c r="E32" s="75"/>
      <c r="F32" s="76"/>
      <c r="G32" s="76"/>
      <c r="H32" s="77"/>
      <c r="I32" s="76"/>
      <c r="J32" s="78"/>
      <c r="K32" s="76"/>
      <c r="L32" s="76"/>
      <c r="M32" s="76"/>
      <c r="N32" s="75"/>
      <c r="O32" s="77"/>
      <c r="P32" s="77"/>
      <c r="Q32" s="79"/>
      <c r="R32" s="75">
        <f t="shared" si="16"/>
        <v>0</v>
      </c>
      <c r="S32" s="80" t="str">
        <f t="shared" si="7"/>
        <v>C</v>
      </c>
      <c r="T32" s="76">
        <f t="shared" si="17"/>
        <v>0</v>
      </c>
      <c r="U32" s="81" t="str">
        <f t="shared" si="8"/>
        <v>C</v>
      </c>
      <c r="V32" s="75">
        <f t="shared" si="9"/>
        <v>0</v>
      </c>
      <c r="W32" s="78">
        <f t="shared" si="10"/>
        <v>0</v>
      </c>
      <c r="X32" s="76">
        <f t="shared" si="11"/>
        <v>0</v>
      </c>
      <c r="Y32" s="76">
        <f t="shared" si="12"/>
        <v>0</v>
      </c>
      <c r="Z32" s="77">
        <f t="shared" si="13"/>
        <v>0</v>
      </c>
      <c r="AA32" s="82">
        <f t="shared" si="18"/>
        <v>0</v>
      </c>
      <c r="AB32" s="57">
        <f t="shared" si="14"/>
        <v>18.809167912306926</v>
      </c>
      <c r="AC32" s="221"/>
      <c r="AD32" s="67">
        <v>9</v>
      </c>
      <c r="AE32" s="245">
        <f t="shared" si="0"/>
        <v>0</v>
      </c>
      <c r="AF32" s="210">
        <f t="shared" si="1"/>
        <v>0</v>
      </c>
      <c r="AG32" s="249">
        <f t="shared" si="2"/>
        <v>18.809167912306926</v>
      </c>
      <c r="AH32" s="211"/>
      <c r="AI32" s="224"/>
      <c r="AJ32" s="224"/>
      <c r="AK32" s="224">
        <v>45</v>
      </c>
      <c r="AL32" s="397" t="s">
        <v>99</v>
      </c>
      <c r="AM32" s="397"/>
      <c r="AN32" s="224"/>
      <c r="AO32" s="49">
        <v>95</v>
      </c>
      <c r="AP32" s="398" t="s">
        <v>100</v>
      </c>
      <c r="AQ32" s="398"/>
      <c r="AR32" s="398"/>
      <c r="AS32" s="398"/>
      <c r="AX32" s="218">
        <v>9</v>
      </c>
      <c r="AY32" s="213">
        <f t="shared" si="3"/>
        <v>0</v>
      </c>
      <c r="AZ32" s="214">
        <f t="shared" si="4"/>
        <v>0</v>
      </c>
      <c r="BA32" s="215" t="e">
        <f t="shared" si="5"/>
        <v>#DIV/0!</v>
      </c>
      <c r="BB32" s="265" t="e">
        <f t="shared" si="15"/>
        <v>#DIV/0!</v>
      </c>
    </row>
    <row r="33" spans="1:63" ht="14.25" customHeight="1" x14ac:dyDescent="0.2">
      <c r="A33" s="144"/>
      <c r="B33" s="145"/>
      <c r="C33" s="146"/>
      <c r="D33" s="147" t="str">
        <f t="shared" si="6"/>
        <v>C</v>
      </c>
      <c r="E33" s="148"/>
      <c r="F33" s="149"/>
      <c r="G33" s="149"/>
      <c r="H33" s="150"/>
      <c r="I33" s="149"/>
      <c r="J33" s="151"/>
      <c r="K33" s="149"/>
      <c r="L33" s="149"/>
      <c r="M33" s="149"/>
      <c r="N33" s="148"/>
      <c r="O33" s="150"/>
      <c r="P33" s="150"/>
      <c r="Q33" s="152"/>
      <c r="R33" s="148">
        <f t="shared" si="16"/>
        <v>0</v>
      </c>
      <c r="S33" s="153" t="str">
        <f t="shared" si="7"/>
        <v>C</v>
      </c>
      <c r="T33" s="149">
        <f t="shared" si="17"/>
        <v>0</v>
      </c>
      <c r="U33" s="154" t="str">
        <f t="shared" si="8"/>
        <v>C</v>
      </c>
      <c r="V33" s="148">
        <f t="shared" si="9"/>
        <v>0</v>
      </c>
      <c r="W33" s="151">
        <f t="shared" si="10"/>
        <v>0</v>
      </c>
      <c r="X33" s="149">
        <f t="shared" si="11"/>
        <v>0</v>
      </c>
      <c r="Y33" s="149">
        <f t="shared" si="12"/>
        <v>0</v>
      </c>
      <c r="Z33" s="150">
        <f t="shared" si="13"/>
        <v>0</v>
      </c>
      <c r="AA33" s="155">
        <f t="shared" si="18"/>
        <v>0</v>
      </c>
      <c r="AB33" s="156">
        <f t="shared" si="14"/>
        <v>18.809167912306926</v>
      </c>
      <c r="AC33" s="221"/>
      <c r="AD33" s="67">
        <v>10</v>
      </c>
      <c r="AE33" s="245">
        <f t="shared" si="0"/>
        <v>0</v>
      </c>
      <c r="AF33" s="210">
        <f t="shared" si="1"/>
        <v>0</v>
      </c>
      <c r="AG33" s="249">
        <f t="shared" si="2"/>
        <v>18.809167912306926</v>
      </c>
      <c r="AH33" s="74"/>
      <c r="AX33" s="218">
        <v>10</v>
      </c>
      <c r="AY33" s="213">
        <f t="shared" si="3"/>
        <v>0</v>
      </c>
      <c r="AZ33" s="214">
        <f t="shared" si="4"/>
        <v>0</v>
      </c>
      <c r="BA33" s="215" t="e">
        <f t="shared" si="5"/>
        <v>#DIV/0!</v>
      </c>
      <c r="BB33" s="265" t="e">
        <f t="shared" si="15"/>
        <v>#DIV/0!</v>
      </c>
    </row>
    <row r="34" spans="1:63" ht="14.25" customHeight="1" x14ac:dyDescent="0.2">
      <c r="A34" s="70"/>
      <c r="B34" s="62"/>
      <c r="C34" s="69"/>
      <c r="D34" s="33" t="str">
        <f t="shared" si="6"/>
        <v>C</v>
      </c>
      <c r="E34" s="75"/>
      <c r="F34" s="76"/>
      <c r="G34" s="76"/>
      <c r="H34" s="77"/>
      <c r="I34" s="76"/>
      <c r="J34" s="78"/>
      <c r="K34" s="76"/>
      <c r="L34" s="76"/>
      <c r="M34" s="76"/>
      <c r="N34" s="75"/>
      <c r="O34" s="77"/>
      <c r="P34" s="77"/>
      <c r="Q34" s="79"/>
      <c r="R34" s="75">
        <f t="shared" si="16"/>
        <v>0</v>
      </c>
      <c r="S34" s="80" t="str">
        <f t="shared" si="7"/>
        <v>C</v>
      </c>
      <c r="T34" s="76">
        <f t="shared" si="17"/>
        <v>0</v>
      </c>
      <c r="U34" s="81" t="str">
        <f t="shared" si="8"/>
        <v>C</v>
      </c>
      <c r="V34" s="75">
        <f t="shared" si="9"/>
        <v>0</v>
      </c>
      <c r="W34" s="78">
        <f t="shared" si="10"/>
        <v>0</v>
      </c>
      <c r="X34" s="76">
        <f t="shared" si="11"/>
        <v>0</v>
      </c>
      <c r="Y34" s="76">
        <f t="shared" si="12"/>
        <v>0</v>
      </c>
      <c r="Z34" s="77">
        <f t="shared" si="13"/>
        <v>0</v>
      </c>
      <c r="AA34" s="82">
        <f t="shared" si="18"/>
        <v>0</v>
      </c>
      <c r="AB34" s="57">
        <f t="shared" si="14"/>
        <v>18.809167912306926</v>
      </c>
      <c r="AC34" s="221"/>
      <c r="AD34" s="67">
        <v>11</v>
      </c>
      <c r="AE34" s="245">
        <f t="shared" si="0"/>
        <v>0</v>
      </c>
      <c r="AF34" s="210">
        <f t="shared" si="1"/>
        <v>0</v>
      </c>
      <c r="AG34" s="249">
        <f t="shared" si="2"/>
        <v>18.809167912306926</v>
      </c>
      <c r="AH34" s="74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X34" s="212">
        <v>11</v>
      </c>
      <c r="AY34" s="213">
        <f t="shared" si="3"/>
        <v>0</v>
      </c>
      <c r="AZ34" s="214">
        <f t="shared" si="4"/>
        <v>0</v>
      </c>
      <c r="BA34" s="215" t="e">
        <f t="shared" si="5"/>
        <v>#DIV/0!</v>
      </c>
      <c r="BB34" s="265" t="e">
        <f t="shared" si="15"/>
        <v>#DIV/0!</v>
      </c>
    </row>
    <row r="35" spans="1:63" ht="14.25" customHeight="1" x14ac:dyDescent="0.2">
      <c r="A35" s="144"/>
      <c r="B35" s="145"/>
      <c r="C35" s="146"/>
      <c r="D35" s="147" t="str">
        <f t="shared" si="6"/>
        <v>C</v>
      </c>
      <c r="E35" s="148"/>
      <c r="F35" s="149"/>
      <c r="G35" s="149"/>
      <c r="H35" s="150"/>
      <c r="I35" s="149"/>
      <c r="J35" s="151"/>
      <c r="K35" s="149"/>
      <c r="L35" s="149"/>
      <c r="M35" s="149"/>
      <c r="N35" s="148"/>
      <c r="O35" s="150"/>
      <c r="P35" s="150"/>
      <c r="Q35" s="152"/>
      <c r="R35" s="148">
        <f t="shared" si="16"/>
        <v>0</v>
      </c>
      <c r="S35" s="153" t="str">
        <f t="shared" si="7"/>
        <v>C</v>
      </c>
      <c r="T35" s="149">
        <f t="shared" si="17"/>
        <v>0</v>
      </c>
      <c r="U35" s="154" t="str">
        <f t="shared" si="8"/>
        <v>C</v>
      </c>
      <c r="V35" s="148">
        <f t="shared" si="9"/>
        <v>0</v>
      </c>
      <c r="W35" s="151">
        <f t="shared" si="10"/>
        <v>0</v>
      </c>
      <c r="X35" s="149">
        <f t="shared" si="11"/>
        <v>0</v>
      </c>
      <c r="Y35" s="149">
        <f t="shared" si="12"/>
        <v>0</v>
      </c>
      <c r="Z35" s="150">
        <f t="shared" si="13"/>
        <v>0</v>
      </c>
      <c r="AA35" s="155">
        <f t="shared" si="18"/>
        <v>0</v>
      </c>
      <c r="AB35" s="156">
        <f t="shared" si="14"/>
        <v>18.809167912306926</v>
      </c>
      <c r="AC35" s="221"/>
      <c r="AD35" s="67">
        <v>12</v>
      </c>
      <c r="AE35" s="245">
        <f t="shared" si="0"/>
        <v>0</v>
      </c>
      <c r="AF35" s="210">
        <f t="shared" si="1"/>
        <v>0</v>
      </c>
      <c r="AG35" s="249">
        <f t="shared" si="2"/>
        <v>18.809167912306926</v>
      </c>
      <c r="AH35" s="74"/>
      <c r="AI35" s="382" t="s">
        <v>102</v>
      </c>
      <c r="AJ35" s="382"/>
      <c r="AK35" s="382"/>
      <c r="AL35" s="61"/>
      <c r="AM35" s="61"/>
      <c r="AN35" s="61"/>
      <c r="AO35" s="61"/>
      <c r="AP35" s="61"/>
      <c r="AQ35" s="61"/>
      <c r="AR35" s="61"/>
      <c r="AS35" s="61"/>
      <c r="AX35" s="218">
        <v>12</v>
      </c>
      <c r="AY35" s="213">
        <f t="shared" si="3"/>
        <v>0</v>
      </c>
      <c r="AZ35" s="214">
        <f t="shared" si="4"/>
        <v>0</v>
      </c>
      <c r="BA35" s="215" t="e">
        <f t="shared" si="5"/>
        <v>#DIV/0!</v>
      </c>
      <c r="BB35" s="265" t="e">
        <f t="shared" si="15"/>
        <v>#DIV/0!</v>
      </c>
      <c r="BD35" s="230" t="s">
        <v>101</v>
      </c>
    </row>
    <row r="36" spans="1:63" ht="14.25" customHeight="1" x14ac:dyDescent="0.2">
      <c r="A36" s="70"/>
      <c r="B36" s="62"/>
      <c r="C36" s="69"/>
      <c r="D36" s="33" t="str">
        <f t="shared" si="6"/>
        <v>C</v>
      </c>
      <c r="E36" s="75"/>
      <c r="F36" s="76"/>
      <c r="G36" s="76"/>
      <c r="H36" s="77"/>
      <c r="I36" s="76"/>
      <c r="J36" s="78"/>
      <c r="K36" s="76"/>
      <c r="L36" s="76"/>
      <c r="M36" s="76"/>
      <c r="N36" s="75"/>
      <c r="O36" s="77"/>
      <c r="P36" s="77"/>
      <c r="Q36" s="79"/>
      <c r="R36" s="75">
        <f t="shared" si="16"/>
        <v>0</v>
      </c>
      <c r="S36" s="80" t="str">
        <f t="shared" si="7"/>
        <v>C</v>
      </c>
      <c r="T36" s="76">
        <f t="shared" si="17"/>
        <v>0</v>
      </c>
      <c r="U36" s="81" t="str">
        <f t="shared" si="8"/>
        <v>C</v>
      </c>
      <c r="V36" s="75">
        <f t="shared" si="9"/>
        <v>0</v>
      </c>
      <c r="W36" s="78">
        <f t="shared" si="10"/>
        <v>0</v>
      </c>
      <c r="X36" s="76">
        <f t="shared" si="11"/>
        <v>0</v>
      </c>
      <c r="Y36" s="76">
        <f t="shared" si="12"/>
        <v>0</v>
      </c>
      <c r="Z36" s="77">
        <f t="shared" si="13"/>
        <v>0</v>
      </c>
      <c r="AA36" s="82">
        <f t="shared" si="18"/>
        <v>0</v>
      </c>
      <c r="AB36" s="57">
        <f t="shared" si="14"/>
        <v>18.809167912306926</v>
      </c>
      <c r="AC36" s="221"/>
      <c r="AD36" s="67">
        <v>13</v>
      </c>
      <c r="AE36" s="245">
        <f t="shared" si="0"/>
        <v>0</v>
      </c>
      <c r="AF36" s="210">
        <f t="shared" si="1"/>
        <v>0</v>
      </c>
      <c r="AG36" s="249">
        <f t="shared" si="2"/>
        <v>18.809167912306926</v>
      </c>
      <c r="AH36" s="74"/>
      <c r="AI36" s="23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X36" s="218">
        <v>13</v>
      </c>
      <c r="AY36" s="213">
        <f t="shared" si="3"/>
        <v>0</v>
      </c>
      <c r="AZ36" s="214">
        <f t="shared" si="4"/>
        <v>0</v>
      </c>
      <c r="BA36" s="215" t="e">
        <f t="shared" si="5"/>
        <v>#DIV/0!</v>
      </c>
      <c r="BB36" s="265" t="e">
        <f t="shared" si="15"/>
        <v>#DIV/0!</v>
      </c>
      <c r="BD36" s="225" t="s">
        <v>103</v>
      </c>
    </row>
    <row r="37" spans="1:63" ht="14.25" customHeight="1" x14ac:dyDescent="0.2">
      <c r="A37" s="144"/>
      <c r="B37" s="145"/>
      <c r="C37" s="146"/>
      <c r="D37" s="147" t="str">
        <f t="shared" si="6"/>
        <v>C</v>
      </c>
      <c r="E37" s="148"/>
      <c r="F37" s="149"/>
      <c r="G37" s="149"/>
      <c r="H37" s="150"/>
      <c r="I37" s="149"/>
      <c r="J37" s="151"/>
      <c r="K37" s="149"/>
      <c r="L37" s="149"/>
      <c r="M37" s="149"/>
      <c r="N37" s="148"/>
      <c r="O37" s="150"/>
      <c r="P37" s="150"/>
      <c r="Q37" s="152"/>
      <c r="R37" s="148">
        <f t="shared" si="16"/>
        <v>0</v>
      </c>
      <c r="S37" s="153" t="str">
        <f t="shared" si="7"/>
        <v>C</v>
      </c>
      <c r="T37" s="149">
        <f t="shared" si="17"/>
        <v>0</v>
      </c>
      <c r="U37" s="154" t="str">
        <f t="shared" si="8"/>
        <v>C</v>
      </c>
      <c r="V37" s="148">
        <f t="shared" si="9"/>
        <v>0</v>
      </c>
      <c r="W37" s="151">
        <f t="shared" si="10"/>
        <v>0</v>
      </c>
      <c r="X37" s="149">
        <f t="shared" si="11"/>
        <v>0</v>
      </c>
      <c r="Y37" s="149">
        <f t="shared" si="12"/>
        <v>0</v>
      </c>
      <c r="Z37" s="150">
        <f t="shared" si="13"/>
        <v>0</v>
      </c>
      <c r="AA37" s="155">
        <f t="shared" si="18"/>
        <v>0</v>
      </c>
      <c r="AB37" s="156">
        <f t="shared" si="14"/>
        <v>18.809167912306926</v>
      </c>
      <c r="AC37" s="221"/>
      <c r="AD37" s="67">
        <v>14</v>
      </c>
      <c r="AE37" s="245">
        <f t="shared" si="0"/>
        <v>0</v>
      </c>
      <c r="AF37" s="210">
        <f t="shared" si="1"/>
        <v>0</v>
      </c>
      <c r="AG37" s="249">
        <f t="shared" si="2"/>
        <v>18.809167912306926</v>
      </c>
      <c r="AH37" s="74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X37" s="218">
        <v>14</v>
      </c>
      <c r="AY37" s="213">
        <f t="shared" si="3"/>
        <v>0</v>
      </c>
      <c r="AZ37" s="214">
        <f t="shared" si="4"/>
        <v>0</v>
      </c>
      <c r="BA37" s="215" t="e">
        <f t="shared" si="5"/>
        <v>#DIV/0!</v>
      </c>
      <c r="BB37" s="265" t="e">
        <f t="shared" si="15"/>
        <v>#DIV/0!</v>
      </c>
    </row>
    <row r="38" spans="1:63" ht="14.25" customHeight="1" x14ac:dyDescent="0.2">
      <c r="A38" s="70"/>
      <c r="B38" s="62"/>
      <c r="C38" s="69"/>
      <c r="D38" s="33" t="str">
        <f t="shared" si="6"/>
        <v>C</v>
      </c>
      <c r="E38" s="75"/>
      <c r="F38" s="76"/>
      <c r="G38" s="76"/>
      <c r="H38" s="77"/>
      <c r="I38" s="76"/>
      <c r="J38" s="78"/>
      <c r="K38" s="76"/>
      <c r="L38" s="76"/>
      <c r="M38" s="76"/>
      <c r="N38" s="75"/>
      <c r="O38" s="77"/>
      <c r="P38" s="77"/>
      <c r="Q38" s="79"/>
      <c r="R38" s="75">
        <f t="shared" si="16"/>
        <v>0</v>
      </c>
      <c r="S38" s="80" t="str">
        <f t="shared" si="7"/>
        <v>C</v>
      </c>
      <c r="T38" s="76">
        <f t="shared" si="17"/>
        <v>0</v>
      </c>
      <c r="U38" s="81" t="str">
        <f t="shared" si="8"/>
        <v>C</v>
      </c>
      <c r="V38" s="75">
        <f t="shared" si="9"/>
        <v>0</v>
      </c>
      <c r="W38" s="78">
        <f t="shared" si="10"/>
        <v>0</v>
      </c>
      <c r="X38" s="76">
        <f t="shared" si="11"/>
        <v>0</v>
      </c>
      <c r="Y38" s="76">
        <f t="shared" si="12"/>
        <v>0</v>
      </c>
      <c r="Z38" s="77">
        <f t="shared" si="13"/>
        <v>0</v>
      </c>
      <c r="AA38" s="82">
        <f t="shared" si="18"/>
        <v>0</v>
      </c>
      <c r="AB38" s="57">
        <f t="shared" si="14"/>
        <v>18.809167912306926</v>
      </c>
      <c r="AC38" s="221"/>
      <c r="AD38" s="67">
        <v>15</v>
      </c>
      <c r="AE38" s="245">
        <f t="shared" si="0"/>
        <v>0</v>
      </c>
      <c r="AF38" s="210">
        <f t="shared" si="1"/>
        <v>0</v>
      </c>
      <c r="AG38" s="249">
        <f t="shared" si="2"/>
        <v>18.809167912306926</v>
      </c>
      <c r="AH38" s="74"/>
      <c r="AX38" s="218">
        <v>15</v>
      </c>
      <c r="AY38" s="213">
        <f t="shared" si="3"/>
        <v>0</v>
      </c>
      <c r="AZ38" s="214">
        <f t="shared" si="4"/>
        <v>0</v>
      </c>
      <c r="BA38" s="215" t="e">
        <f t="shared" si="5"/>
        <v>#DIV/0!</v>
      </c>
      <c r="BB38" s="265" t="e">
        <f t="shared" si="15"/>
        <v>#DIV/0!</v>
      </c>
    </row>
    <row r="39" spans="1:63" ht="14.25" customHeight="1" x14ac:dyDescent="0.2">
      <c r="A39" s="144"/>
      <c r="B39" s="145"/>
      <c r="C39" s="146"/>
      <c r="D39" s="147" t="str">
        <f t="shared" si="6"/>
        <v>C</v>
      </c>
      <c r="E39" s="148"/>
      <c r="F39" s="149"/>
      <c r="G39" s="149"/>
      <c r="H39" s="150"/>
      <c r="I39" s="149"/>
      <c r="J39" s="151"/>
      <c r="K39" s="149"/>
      <c r="L39" s="149"/>
      <c r="M39" s="149"/>
      <c r="N39" s="148"/>
      <c r="O39" s="150"/>
      <c r="P39" s="150"/>
      <c r="Q39" s="152"/>
      <c r="R39" s="148">
        <f t="shared" si="16"/>
        <v>0</v>
      </c>
      <c r="S39" s="153" t="str">
        <f t="shared" si="7"/>
        <v>C</v>
      </c>
      <c r="T39" s="149">
        <f t="shared" si="17"/>
        <v>0</v>
      </c>
      <c r="U39" s="154" t="str">
        <f t="shared" si="8"/>
        <v>C</v>
      </c>
      <c r="V39" s="148">
        <f t="shared" si="9"/>
        <v>0</v>
      </c>
      <c r="W39" s="151">
        <f t="shared" si="10"/>
        <v>0</v>
      </c>
      <c r="X39" s="149">
        <f t="shared" si="11"/>
        <v>0</v>
      </c>
      <c r="Y39" s="149">
        <f t="shared" si="12"/>
        <v>0</v>
      </c>
      <c r="Z39" s="150">
        <f t="shared" si="13"/>
        <v>0</v>
      </c>
      <c r="AA39" s="155">
        <f t="shared" si="18"/>
        <v>0</v>
      </c>
      <c r="AB39" s="156">
        <f t="shared" si="14"/>
        <v>18.809167912306926</v>
      </c>
      <c r="AC39" s="221"/>
      <c r="AD39" s="67">
        <v>16</v>
      </c>
      <c r="AE39" s="245">
        <f t="shared" si="0"/>
        <v>0</v>
      </c>
      <c r="AF39" s="210">
        <f t="shared" si="1"/>
        <v>0</v>
      </c>
      <c r="AG39" s="249">
        <f t="shared" si="2"/>
        <v>18.809167912306926</v>
      </c>
      <c r="AH39" s="74"/>
      <c r="AL39" s="208"/>
      <c r="AX39" s="218">
        <v>16</v>
      </c>
      <c r="AY39" s="213">
        <f t="shared" si="3"/>
        <v>0</v>
      </c>
      <c r="AZ39" s="214">
        <f t="shared" si="4"/>
        <v>0</v>
      </c>
      <c r="BA39" s="215" t="e">
        <f t="shared" si="5"/>
        <v>#DIV/0!</v>
      </c>
      <c r="BB39" s="265" t="e">
        <f t="shared" si="15"/>
        <v>#DIV/0!</v>
      </c>
    </row>
    <row r="40" spans="1:63" ht="14.25" customHeight="1" x14ac:dyDescent="0.2">
      <c r="A40" s="70"/>
      <c r="B40" s="62"/>
      <c r="C40" s="69"/>
      <c r="D40" s="33" t="str">
        <f t="shared" si="6"/>
        <v>C</v>
      </c>
      <c r="E40" s="75"/>
      <c r="F40" s="76"/>
      <c r="G40" s="76"/>
      <c r="H40" s="77"/>
      <c r="I40" s="76"/>
      <c r="J40" s="78"/>
      <c r="K40" s="76"/>
      <c r="L40" s="76"/>
      <c r="M40" s="76"/>
      <c r="N40" s="75"/>
      <c r="O40" s="77"/>
      <c r="P40" s="77"/>
      <c r="Q40" s="79"/>
      <c r="R40" s="75">
        <f t="shared" si="16"/>
        <v>0</v>
      </c>
      <c r="S40" s="80" t="str">
        <f t="shared" si="7"/>
        <v>C</v>
      </c>
      <c r="T40" s="76">
        <f t="shared" si="17"/>
        <v>0</v>
      </c>
      <c r="U40" s="81" t="str">
        <f t="shared" si="8"/>
        <v>C</v>
      </c>
      <c r="V40" s="75">
        <f t="shared" si="9"/>
        <v>0</v>
      </c>
      <c r="W40" s="78">
        <f t="shared" si="10"/>
        <v>0</v>
      </c>
      <c r="X40" s="76">
        <f t="shared" si="11"/>
        <v>0</v>
      </c>
      <c r="Y40" s="76">
        <f t="shared" si="12"/>
        <v>0</v>
      </c>
      <c r="Z40" s="77">
        <f t="shared" si="13"/>
        <v>0</v>
      </c>
      <c r="AA40" s="82">
        <f t="shared" si="18"/>
        <v>0</v>
      </c>
      <c r="AB40" s="57">
        <f t="shared" si="14"/>
        <v>18.809167912306926</v>
      </c>
      <c r="AC40" s="221"/>
      <c r="AD40" s="67">
        <v>17</v>
      </c>
      <c r="AE40" s="245">
        <f t="shared" si="0"/>
        <v>0</v>
      </c>
      <c r="AF40" s="210">
        <f t="shared" si="1"/>
        <v>0</v>
      </c>
      <c r="AG40" s="249">
        <f t="shared" si="2"/>
        <v>18.809167912306926</v>
      </c>
      <c r="AH40" s="74"/>
      <c r="AX40" s="218">
        <v>17</v>
      </c>
      <c r="AY40" s="213">
        <f t="shared" si="3"/>
        <v>0</v>
      </c>
      <c r="AZ40" s="214">
        <f t="shared" si="4"/>
        <v>0</v>
      </c>
      <c r="BA40" s="215" t="e">
        <f t="shared" si="5"/>
        <v>#DIV/0!</v>
      </c>
      <c r="BB40" s="265" t="e">
        <f t="shared" si="15"/>
        <v>#DIV/0!</v>
      </c>
    </row>
    <row r="41" spans="1:63" ht="14.25" customHeight="1" x14ac:dyDescent="0.2">
      <c r="A41" s="144"/>
      <c r="B41" s="145"/>
      <c r="C41" s="146"/>
      <c r="D41" s="147" t="str">
        <f t="shared" si="6"/>
        <v>C</v>
      </c>
      <c r="E41" s="148"/>
      <c r="F41" s="149"/>
      <c r="G41" s="149"/>
      <c r="H41" s="150"/>
      <c r="I41" s="149"/>
      <c r="J41" s="151"/>
      <c r="K41" s="149"/>
      <c r="L41" s="149"/>
      <c r="M41" s="149"/>
      <c r="N41" s="148"/>
      <c r="O41" s="150"/>
      <c r="P41" s="150"/>
      <c r="Q41" s="152"/>
      <c r="R41" s="148">
        <f t="shared" si="16"/>
        <v>0</v>
      </c>
      <c r="S41" s="153" t="str">
        <f t="shared" si="7"/>
        <v>C</v>
      </c>
      <c r="T41" s="149">
        <f t="shared" si="17"/>
        <v>0</v>
      </c>
      <c r="U41" s="154" t="str">
        <f t="shared" si="8"/>
        <v>C</v>
      </c>
      <c r="V41" s="148">
        <f t="shared" si="9"/>
        <v>0</v>
      </c>
      <c r="W41" s="151">
        <f t="shared" si="10"/>
        <v>0</v>
      </c>
      <c r="X41" s="149">
        <f t="shared" si="11"/>
        <v>0</v>
      </c>
      <c r="Y41" s="149">
        <f t="shared" si="12"/>
        <v>0</v>
      </c>
      <c r="Z41" s="150">
        <f t="shared" si="13"/>
        <v>0</v>
      </c>
      <c r="AA41" s="155">
        <f t="shared" si="18"/>
        <v>0</v>
      </c>
      <c r="AB41" s="156">
        <f t="shared" si="14"/>
        <v>18.809167912306926</v>
      </c>
      <c r="AC41" s="221"/>
      <c r="AD41" s="67">
        <v>18</v>
      </c>
      <c r="AE41" s="245">
        <f t="shared" si="0"/>
        <v>0</v>
      </c>
      <c r="AF41" s="210">
        <f t="shared" si="1"/>
        <v>0</v>
      </c>
      <c r="AG41" s="249">
        <f t="shared" si="2"/>
        <v>18.809167912306926</v>
      </c>
      <c r="AH41" s="74"/>
      <c r="AX41" s="212">
        <v>18</v>
      </c>
      <c r="AY41" s="213">
        <f t="shared" si="3"/>
        <v>0</v>
      </c>
      <c r="AZ41" s="214">
        <f t="shared" si="4"/>
        <v>0</v>
      </c>
      <c r="BA41" s="215" t="e">
        <f t="shared" si="5"/>
        <v>#DIV/0!</v>
      </c>
      <c r="BB41" s="265" t="e">
        <f t="shared" si="15"/>
        <v>#DIV/0!</v>
      </c>
      <c r="BD41" s="380" t="s">
        <v>109</v>
      </c>
      <c r="BE41" s="380"/>
      <c r="BF41" s="380"/>
      <c r="BG41" s="380"/>
      <c r="BH41" s="380"/>
      <c r="BI41" s="380"/>
      <c r="BJ41" s="380"/>
      <c r="BK41" s="380"/>
    </row>
    <row r="42" spans="1:63" ht="14.25" customHeight="1" x14ac:dyDescent="0.2">
      <c r="A42" s="70"/>
      <c r="B42" s="62"/>
      <c r="C42" s="69"/>
      <c r="D42" s="33" t="str">
        <f t="shared" si="6"/>
        <v>C</v>
      </c>
      <c r="E42" s="75"/>
      <c r="F42" s="76"/>
      <c r="G42" s="76"/>
      <c r="H42" s="77"/>
      <c r="I42" s="76"/>
      <c r="J42" s="78"/>
      <c r="K42" s="76"/>
      <c r="L42" s="76"/>
      <c r="M42" s="76"/>
      <c r="N42" s="75"/>
      <c r="O42" s="77"/>
      <c r="P42" s="77"/>
      <c r="Q42" s="79"/>
      <c r="R42" s="75">
        <f t="shared" si="16"/>
        <v>0</v>
      </c>
      <c r="S42" s="80" t="str">
        <f t="shared" si="7"/>
        <v>C</v>
      </c>
      <c r="T42" s="76">
        <f t="shared" si="17"/>
        <v>0</v>
      </c>
      <c r="U42" s="81" t="str">
        <f t="shared" si="8"/>
        <v>C</v>
      </c>
      <c r="V42" s="75">
        <f t="shared" si="9"/>
        <v>0</v>
      </c>
      <c r="W42" s="78">
        <f t="shared" si="10"/>
        <v>0</v>
      </c>
      <c r="X42" s="76">
        <f t="shared" si="11"/>
        <v>0</v>
      </c>
      <c r="Y42" s="76">
        <f t="shared" si="12"/>
        <v>0</v>
      </c>
      <c r="Z42" s="77">
        <f t="shared" si="13"/>
        <v>0</v>
      </c>
      <c r="AA42" s="82">
        <f t="shared" si="18"/>
        <v>0</v>
      </c>
      <c r="AB42" s="57">
        <f t="shared" si="14"/>
        <v>18.809167912306926</v>
      </c>
      <c r="AC42" s="221"/>
      <c r="AD42" s="67">
        <v>19</v>
      </c>
      <c r="AE42" s="245">
        <f t="shared" si="0"/>
        <v>0</v>
      </c>
      <c r="AF42" s="210">
        <f t="shared" si="1"/>
        <v>0</v>
      </c>
      <c r="AG42" s="249">
        <f t="shared" si="2"/>
        <v>18.809167912306926</v>
      </c>
      <c r="AH42" s="74"/>
      <c r="AX42" s="218">
        <v>19</v>
      </c>
      <c r="AY42" s="213">
        <f t="shared" si="3"/>
        <v>0</v>
      </c>
      <c r="AZ42" s="214">
        <f t="shared" si="4"/>
        <v>0</v>
      </c>
      <c r="BA42" s="215" t="e">
        <f t="shared" si="5"/>
        <v>#DIV/0!</v>
      </c>
      <c r="BB42" s="265" t="e">
        <f t="shared" si="15"/>
        <v>#DIV/0!</v>
      </c>
      <c r="BD42" s="380"/>
      <c r="BE42" s="380"/>
      <c r="BF42" s="380"/>
      <c r="BG42" s="380"/>
      <c r="BH42" s="380"/>
      <c r="BI42" s="380"/>
      <c r="BJ42" s="380"/>
      <c r="BK42" s="380"/>
    </row>
    <row r="43" spans="1:63" ht="14.25" customHeight="1" x14ac:dyDescent="0.2">
      <c r="A43" s="144"/>
      <c r="B43" s="145"/>
      <c r="C43" s="146"/>
      <c r="D43" s="147" t="str">
        <f t="shared" si="6"/>
        <v>C</v>
      </c>
      <c r="E43" s="148"/>
      <c r="F43" s="149"/>
      <c r="G43" s="149"/>
      <c r="H43" s="150"/>
      <c r="I43" s="149"/>
      <c r="J43" s="151"/>
      <c r="K43" s="149"/>
      <c r="L43" s="149"/>
      <c r="M43" s="149"/>
      <c r="N43" s="148"/>
      <c r="O43" s="150"/>
      <c r="P43" s="150"/>
      <c r="Q43" s="152"/>
      <c r="R43" s="148">
        <f t="shared" si="16"/>
        <v>0</v>
      </c>
      <c r="S43" s="153" t="str">
        <f t="shared" si="7"/>
        <v>C</v>
      </c>
      <c r="T43" s="149">
        <f t="shared" si="17"/>
        <v>0</v>
      </c>
      <c r="U43" s="154" t="str">
        <f t="shared" si="8"/>
        <v>C</v>
      </c>
      <c r="V43" s="148">
        <f t="shared" si="9"/>
        <v>0</v>
      </c>
      <c r="W43" s="151">
        <f t="shared" si="10"/>
        <v>0</v>
      </c>
      <c r="X43" s="149">
        <f t="shared" si="11"/>
        <v>0</v>
      </c>
      <c r="Y43" s="149">
        <f t="shared" si="12"/>
        <v>0</v>
      </c>
      <c r="Z43" s="150">
        <f t="shared" si="13"/>
        <v>0</v>
      </c>
      <c r="AA43" s="155">
        <f t="shared" si="18"/>
        <v>0</v>
      </c>
      <c r="AB43" s="156">
        <f t="shared" si="14"/>
        <v>18.809167912306926</v>
      </c>
      <c r="AC43" s="221"/>
      <c r="AD43" s="67">
        <v>20</v>
      </c>
      <c r="AE43" s="245">
        <f t="shared" si="0"/>
        <v>0</v>
      </c>
      <c r="AF43" s="210">
        <f t="shared" si="1"/>
        <v>0</v>
      </c>
      <c r="AG43" s="249">
        <f t="shared" si="2"/>
        <v>18.809167912306926</v>
      </c>
      <c r="AH43" s="74"/>
      <c r="AX43" s="218">
        <v>20</v>
      </c>
      <c r="AY43" s="213">
        <f t="shared" si="3"/>
        <v>0</v>
      </c>
      <c r="AZ43" s="214">
        <f t="shared" si="4"/>
        <v>0</v>
      </c>
      <c r="BA43" s="215" t="e">
        <f t="shared" si="5"/>
        <v>#DIV/0!</v>
      </c>
      <c r="BB43" s="265" t="e">
        <f t="shared" si="15"/>
        <v>#DIV/0!</v>
      </c>
      <c r="BD43" s="380"/>
      <c r="BE43" s="380"/>
      <c r="BF43" s="380"/>
      <c r="BG43" s="380"/>
      <c r="BH43" s="380"/>
      <c r="BI43" s="380"/>
      <c r="BJ43" s="380"/>
      <c r="BK43" s="380"/>
    </row>
    <row r="44" spans="1:63" ht="14.25" customHeight="1" x14ac:dyDescent="0.2">
      <c r="A44" s="70"/>
      <c r="B44" s="62"/>
      <c r="C44" s="69"/>
      <c r="D44" s="33" t="str">
        <f t="shared" si="6"/>
        <v>C</v>
      </c>
      <c r="E44" s="75"/>
      <c r="F44" s="76"/>
      <c r="G44" s="76"/>
      <c r="H44" s="77"/>
      <c r="I44" s="76"/>
      <c r="J44" s="78"/>
      <c r="K44" s="76"/>
      <c r="L44" s="76"/>
      <c r="M44" s="76"/>
      <c r="N44" s="75"/>
      <c r="O44" s="77"/>
      <c r="P44" s="77"/>
      <c r="Q44" s="79"/>
      <c r="R44" s="75">
        <f t="shared" si="16"/>
        <v>0</v>
      </c>
      <c r="S44" s="80" t="str">
        <f t="shared" si="7"/>
        <v>C</v>
      </c>
      <c r="T44" s="76">
        <f t="shared" si="17"/>
        <v>0</v>
      </c>
      <c r="U44" s="81" t="str">
        <f t="shared" si="8"/>
        <v>C</v>
      </c>
      <c r="V44" s="75">
        <f t="shared" si="9"/>
        <v>0</v>
      </c>
      <c r="W44" s="78">
        <f t="shared" si="10"/>
        <v>0</v>
      </c>
      <c r="X44" s="76">
        <f t="shared" si="11"/>
        <v>0</v>
      </c>
      <c r="Y44" s="76">
        <f t="shared" si="12"/>
        <v>0</v>
      </c>
      <c r="Z44" s="77">
        <f t="shared" si="13"/>
        <v>0</v>
      </c>
      <c r="AA44" s="82">
        <f t="shared" si="18"/>
        <v>0</v>
      </c>
      <c r="AB44" s="57">
        <f t="shared" si="14"/>
        <v>18.809167912306926</v>
      </c>
      <c r="AC44" s="221"/>
      <c r="AD44" s="67">
        <v>21</v>
      </c>
      <c r="AE44" s="245">
        <f t="shared" si="0"/>
        <v>0</v>
      </c>
      <c r="AF44" s="210">
        <f t="shared" si="1"/>
        <v>0</v>
      </c>
      <c r="AG44" s="249">
        <f t="shared" si="2"/>
        <v>18.809167912306926</v>
      </c>
      <c r="AH44" s="74"/>
      <c r="AX44" s="218">
        <v>21</v>
      </c>
      <c r="AY44" s="213">
        <f t="shared" si="3"/>
        <v>0</v>
      </c>
      <c r="AZ44" s="214">
        <f t="shared" si="4"/>
        <v>0</v>
      </c>
      <c r="BA44" s="215" t="e">
        <f t="shared" si="5"/>
        <v>#DIV/0!</v>
      </c>
      <c r="BB44" s="265" t="e">
        <f t="shared" si="15"/>
        <v>#DIV/0!</v>
      </c>
    </row>
    <row r="45" spans="1:63" ht="14.25" customHeight="1" x14ac:dyDescent="0.2">
      <c r="A45" s="144"/>
      <c r="B45" s="145"/>
      <c r="C45" s="146"/>
      <c r="D45" s="147" t="str">
        <f t="shared" si="6"/>
        <v>C</v>
      </c>
      <c r="E45" s="148"/>
      <c r="F45" s="149"/>
      <c r="G45" s="149"/>
      <c r="H45" s="150"/>
      <c r="I45" s="149"/>
      <c r="J45" s="151"/>
      <c r="K45" s="149"/>
      <c r="L45" s="149"/>
      <c r="M45" s="149"/>
      <c r="N45" s="148"/>
      <c r="O45" s="150"/>
      <c r="P45" s="150"/>
      <c r="Q45" s="152"/>
      <c r="R45" s="148">
        <f t="shared" si="16"/>
        <v>0</v>
      </c>
      <c r="S45" s="153" t="str">
        <f t="shared" si="7"/>
        <v>C</v>
      </c>
      <c r="T45" s="149">
        <f t="shared" si="17"/>
        <v>0</v>
      </c>
      <c r="U45" s="154" t="str">
        <f t="shared" si="8"/>
        <v>C</v>
      </c>
      <c r="V45" s="148">
        <f t="shared" si="9"/>
        <v>0</v>
      </c>
      <c r="W45" s="151">
        <f t="shared" si="10"/>
        <v>0</v>
      </c>
      <c r="X45" s="149">
        <f t="shared" si="11"/>
        <v>0</v>
      </c>
      <c r="Y45" s="149">
        <f t="shared" si="12"/>
        <v>0</v>
      </c>
      <c r="Z45" s="150">
        <f t="shared" si="13"/>
        <v>0</v>
      </c>
      <c r="AA45" s="155">
        <f t="shared" si="18"/>
        <v>0</v>
      </c>
      <c r="AB45" s="156">
        <f t="shared" si="14"/>
        <v>18.809167912306926</v>
      </c>
      <c r="AC45" s="221"/>
      <c r="AD45" s="67">
        <v>22</v>
      </c>
      <c r="AE45" s="245">
        <f t="shared" si="0"/>
        <v>0</v>
      </c>
      <c r="AF45" s="210">
        <f t="shared" si="1"/>
        <v>0</v>
      </c>
      <c r="AG45" s="249">
        <f t="shared" si="2"/>
        <v>18.809167912306926</v>
      </c>
      <c r="AH45" s="74"/>
      <c r="AX45" s="218">
        <v>22</v>
      </c>
      <c r="AY45" s="213">
        <f t="shared" si="3"/>
        <v>0</v>
      </c>
      <c r="AZ45" s="214">
        <f t="shared" si="4"/>
        <v>0</v>
      </c>
      <c r="BA45" s="215" t="e">
        <f t="shared" si="5"/>
        <v>#DIV/0!</v>
      </c>
      <c r="BB45" s="265" t="e">
        <f t="shared" si="15"/>
        <v>#DIV/0!</v>
      </c>
    </row>
    <row r="46" spans="1:63" ht="14.25" customHeight="1" x14ac:dyDescent="0.2">
      <c r="A46" s="70"/>
      <c r="B46" s="62"/>
      <c r="C46" s="69"/>
      <c r="D46" s="33" t="str">
        <f t="shared" si="6"/>
        <v>C</v>
      </c>
      <c r="E46" s="75"/>
      <c r="F46" s="76"/>
      <c r="G46" s="76"/>
      <c r="H46" s="77"/>
      <c r="I46" s="76"/>
      <c r="J46" s="78"/>
      <c r="K46" s="76"/>
      <c r="L46" s="76"/>
      <c r="M46" s="76"/>
      <c r="N46" s="75"/>
      <c r="O46" s="77"/>
      <c r="P46" s="77"/>
      <c r="Q46" s="79"/>
      <c r="R46" s="75">
        <f t="shared" si="16"/>
        <v>0</v>
      </c>
      <c r="S46" s="80" t="str">
        <f t="shared" si="7"/>
        <v>C</v>
      </c>
      <c r="T46" s="76">
        <f t="shared" si="17"/>
        <v>0</v>
      </c>
      <c r="U46" s="81" t="str">
        <f t="shared" si="8"/>
        <v>C</v>
      </c>
      <c r="V46" s="75">
        <f t="shared" si="9"/>
        <v>0</v>
      </c>
      <c r="W46" s="78">
        <f t="shared" si="10"/>
        <v>0</v>
      </c>
      <c r="X46" s="76">
        <f t="shared" si="11"/>
        <v>0</v>
      </c>
      <c r="Y46" s="76">
        <f t="shared" si="12"/>
        <v>0</v>
      </c>
      <c r="Z46" s="77">
        <f t="shared" si="13"/>
        <v>0</v>
      </c>
      <c r="AA46" s="82">
        <f t="shared" si="18"/>
        <v>0</v>
      </c>
      <c r="AB46" s="57">
        <f t="shared" si="14"/>
        <v>18.809167912306926</v>
      </c>
      <c r="AC46" s="221"/>
      <c r="AD46" s="67">
        <v>23</v>
      </c>
      <c r="AE46" s="245">
        <f t="shared" si="0"/>
        <v>0</v>
      </c>
      <c r="AF46" s="210">
        <f t="shared" si="1"/>
        <v>0</v>
      </c>
      <c r="AG46" s="249">
        <f t="shared" si="2"/>
        <v>18.809167912306926</v>
      </c>
      <c r="AH46" s="74"/>
      <c r="AX46" s="218">
        <v>23</v>
      </c>
      <c r="AY46" s="213">
        <f t="shared" si="3"/>
        <v>0</v>
      </c>
      <c r="AZ46" s="214">
        <f t="shared" si="4"/>
        <v>0</v>
      </c>
      <c r="BA46" s="215" t="e">
        <f t="shared" si="5"/>
        <v>#DIV/0!</v>
      </c>
      <c r="BB46" s="265" t="e">
        <f t="shared" si="15"/>
        <v>#DIV/0!</v>
      </c>
    </row>
    <row r="47" spans="1:63" ht="14.25" customHeight="1" x14ac:dyDescent="0.2">
      <c r="A47" s="144"/>
      <c r="B47" s="145"/>
      <c r="C47" s="146"/>
      <c r="D47" s="147" t="str">
        <f t="shared" si="6"/>
        <v>C</v>
      </c>
      <c r="E47" s="148"/>
      <c r="F47" s="149"/>
      <c r="G47" s="149"/>
      <c r="H47" s="150"/>
      <c r="I47" s="149"/>
      <c r="J47" s="151"/>
      <c r="K47" s="149"/>
      <c r="L47" s="149"/>
      <c r="M47" s="149"/>
      <c r="N47" s="148"/>
      <c r="O47" s="150"/>
      <c r="P47" s="150"/>
      <c r="Q47" s="152"/>
      <c r="R47" s="148">
        <f t="shared" si="16"/>
        <v>0</v>
      </c>
      <c r="S47" s="153" t="str">
        <f t="shared" si="7"/>
        <v>C</v>
      </c>
      <c r="T47" s="149">
        <f t="shared" si="17"/>
        <v>0</v>
      </c>
      <c r="U47" s="154" t="str">
        <f t="shared" si="8"/>
        <v>C</v>
      </c>
      <c r="V47" s="148">
        <f t="shared" si="9"/>
        <v>0</v>
      </c>
      <c r="W47" s="151">
        <f t="shared" si="10"/>
        <v>0</v>
      </c>
      <c r="X47" s="149">
        <f t="shared" si="11"/>
        <v>0</v>
      </c>
      <c r="Y47" s="149">
        <f t="shared" si="12"/>
        <v>0</v>
      </c>
      <c r="Z47" s="150">
        <f t="shared" si="13"/>
        <v>0</v>
      </c>
      <c r="AA47" s="155">
        <f t="shared" si="18"/>
        <v>0</v>
      </c>
      <c r="AB47" s="156">
        <f t="shared" si="14"/>
        <v>18.809167912306926</v>
      </c>
      <c r="AC47" s="221"/>
      <c r="AD47" s="67">
        <v>24</v>
      </c>
      <c r="AE47" s="245">
        <f t="shared" si="0"/>
        <v>0</v>
      </c>
      <c r="AF47" s="210">
        <f t="shared" si="1"/>
        <v>0</v>
      </c>
      <c r="AG47" s="249">
        <f t="shared" si="2"/>
        <v>18.809167912306926</v>
      </c>
      <c r="AH47" s="74"/>
      <c r="AX47" s="218">
        <v>24</v>
      </c>
      <c r="AY47" s="213">
        <f t="shared" si="3"/>
        <v>0</v>
      </c>
      <c r="AZ47" s="214">
        <f t="shared" si="4"/>
        <v>0</v>
      </c>
      <c r="BA47" s="215" t="e">
        <f t="shared" si="5"/>
        <v>#DIV/0!</v>
      </c>
      <c r="BB47" s="265" t="e">
        <f t="shared" si="15"/>
        <v>#DIV/0!</v>
      </c>
    </row>
    <row r="48" spans="1:63" ht="14.25" customHeight="1" x14ac:dyDescent="0.2">
      <c r="A48" s="70"/>
      <c r="B48" s="62"/>
      <c r="C48" s="69"/>
      <c r="D48" s="33" t="str">
        <f t="shared" si="6"/>
        <v>C</v>
      </c>
      <c r="E48" s="75"/>
      <c r="F48" s="76"/>
      <c r="G48" s="76"/>
      <c r="H48" s="77"/>
      <c r="I48" s="76"/>
      <c r="J48" s="78"/>
      <c r="K48" s="76"/>
      <c r="L48" s="76"/>
      <c r="M48" s="76"/>
      <c r="N48" s="75"/>
      <c r="O48" s="77"/>
      <c r="P48" s="77"/>
      <c r="Q48" s="79"/>
      <c r="R48" s="75">
        <f t="shared" si="16"/>
        <v>0</v>
      </c>
      <c r="S48" s="80" t="str">
        <f t="shared" si="7"/>
        <v>C</v>
      </c>
      <c r="T48" s="76">
        <f t="shared" si="17"/>
        <v>0</v>
      </c>
      <c r="U48" s="81" t="str">
        <f t="shared" si="8"/>
        <v>C</v>
      </c>
      <c r="V48" s="75">
        <f t="shared" si="9"/>
        <v>0</v>
      </c>
      <c r="W48" s="78">
        <f t="shared" si="10"/>
        <v>0</v>
      </c>
      <c r="X48" s="76">
        <f t="shared" si="11"/>
        <v>0</v>
      </c>
      <c r="Y48" s="76">
        <f t="shared" si="12"/>
        <v>0</v>
      </c>
      <c r="Z48" s="77">
        <f t="shared" si="13"/>
        <v>0</v>
      </c>
      <c r="AA48" s="82">
        <f t="shared" si="18"/>
        <v>0</v>
      </c>
      <c r="AB48" s="57">
        <f t="shared" si="14"/>
        <v>18.809167912306926</v>
      </c>
      <c r="AC48" s="221"/>
      <c r="AD48" s="67">
        <v>25</v>
      </c>
      <c r="AE48" s="245">
        <f t="shared" si="0"/>
        <v>0</v>
      </c>
      <c r="AF48" s="210">
        <f t="shared" si="1"/>
        <v>0</v>
      </c>
      <c r="AG48" s="249">
        <f t="shared" si="2"/>
        <v>18.809167912306926</v>
      </c>
      <c r="AH48" s="74"/>
      <c r="AX48" s="218">
        <v>25</v>
      </c>
      <c r="AY48" s="213">
        <f t="shared" si="3"/>
        <v>0</v>
      </c>
      <c r="AZ48" s="214">
        <f t="shared" si="4"/>
        <v>0</v>
      </c>
      <c r="BA48" s="215" t="e">
        <f t="shared" si="5"/>
        <v>#DIV/0!</v>
      </c>
      <c r="BB48" s="265" t="e">
        <f t="shared" si="15"/>
        <v>#DIV/0!</v>
      </c>
    </row>
    <row r="49" spans="1:54" ht="14.25" customHeight="1" x14ac:dyDescent="0.2">
      <c r="A49" s="144"/>
      <c r="B49" s="145"/>
      <c r="C49" s="146"/>
      <c r="D49" s="147" t="str">
        <f t="shared" si="6"/>
        <v>C</v>
      </c>
      <c r="E49" s="148"/>
      <c r="F49" s="149"/>
      <c r="G49" s="149"/>
      <c r="H49" s="150"/>
      <c r="I49" s="149"/>
      <c r="J49" s="151"/>
      <c r="K49" s="149"/>
      <c r="L49" s="149"/>
      <c r="M49" s="149"/>
      <c r="N49" s="148"/>
      <c r="O49" s="150"/>
      <c r="P49" s="150"/>
      <c r="Q49" s="152"/>
      <c r="R49" s="148">
        <f t="shared" si="16"/>
        <v>0</v>
      </c>
      <c r="S49" s="153" t="str">
        <f t="shared" si="7"/>
        <v>C</v>
      </c>
      <c r="T49" s="149">
        <f t="shared" si="17"/>
        <v>0</v>
      </c>
      <c r="U49" s="154" t="str">
        <f t="shared" si="8"/>
        <v>C</v>
      </c>
      <c r="V49" s="148">
        <f t="shared" si="9"/>
        <v>0</v>
      </c>
      <c r="W49" s="151">
        <f t="shared" si="10"/>
        <v>0</v>
      </c>
      <c r="X49" s="149">
        <f t="shared" si="11"/>
        <v>0</v>
      </c>
      <c r="Y49" s="149">
        <f t="shared" si="12"/>
        <v>0</v>
      </c>
      <c r="Z49" s="150">
        <f t="shared" si="13"/>
        <v>0</v>
      </c>
      <c r="AA49" s="155">
        <f t="shared" si="18"/>
        <v>0</v>
      </c>
      <c r="AB49" s="156">
        <f t="shared" si="14"/>
        <v>18.809167912306926</v>
      </c>
      <c r="AC49" s="221"/>
      <c r="AD49" s="67">
        <v>26</v>
      </c>
      <c r="AE49" s="245">
        <f t="shared" si="0"/>
        <v>0</v>
      </c>
      <c r="AF49" s="210">
        <f t="shared" si="1"/>
        <v>0</v>
      </c>
      <c r="AG49" s="249">
        <f t="shared" si="2"/>
        <v>18.809167912306926</v>
      </c>
      <c r="AH49" s="74"/>
      <c r="AX49" s="218">
        <v>26</v>
      </c>
      <c r="AY49" s="213">
        <f t="shared" si="3"/>
        <v>0</v>
      </c>
      <c r="AZ49" s="214">
        <f t="shared" si="4"/>
        <v>0</v>
      </c>
      <c r="BA49" s="215" t="e">
        <f t="shared" si="5"/>
        <v>#DIV/0!</v>
      </c>
      <c r="BB49" s="265" t="e">
        <f t="shared" si="15"/>
        <v>#DIV/0!</v>
      </c>
    </row>
    <row r="50" spans="1:54" ht="14.25" customHeight="1" x14ac:dyDescent="0.2">
      <c r="A50" s="70"/>
      <c r="B50" s="62"/>
      <c r="C50" s="69"/>
      <c r="D50" s="33" t="str">
        <f t="shared" si="6"/>
        <v>C</v>
      </c>
      <c r="E50" s="75"/>
      <c r="F50" s="76"/>
      <c r="G50" s="76"/>
      <c r="H50" s="77"/>
      <c r="I50" s="76"/>
      <c r="J50" s="78"/>
      <c r="K50" s="76"/>
      <c r="L50" s="76"/>
      <c r="M50" s="76"/>
      <c r="N50" s="75"/>
      <c r="O50" s="77"/>
      <c r="P50" s="77"/>
      <c r="Q50" s="79"/>
      <c r="R50" s="75">
        <f t="shared" si="16"/>
        <v>0</v>
      </c>
      <c r="S50" s="80" t="str">
        <f t="shared" si="7"/>
        <v>C</v>
      </c>
      <c r="T50" s="76">
        <f t="shared" si="17"/>
        <v>0</v>
      </c>
      <c r="U50" s="81" t="str">
        <f t="shared" si="8"/>
        <v>C</v>
      </c>
      <c r="V50" s="75">
        <f t="shared" si="9"/>
        <v>0</v>
      </c>
      <c r="W50" s="78">
        <f t="shared" si="10"/>
        <v>0</v>
      </c>
      <c r="X50" s="76">
        <f t="shared" si="11"/>
        <v>0</v>
      </c>
      <c r="Y50" s="76">
        <f t="shared" si="12"/>
        <v>0</v>
      </c>
      <c r="Z50" s="77">
        <f t="shared" si="13"/>
        <v>0</v>
      </c>
      <c r="AA50" s="82">
        <f t="shared" si="18"/>
        <v>0</v>
      </c>
      <c r="AB50" s="57">
        <f t="shared" si="14"/>
        <v>18.809167912306926</v>
      </c>
      <c r="AC50" s="221"/>
      <c r="AD50" s="67">
        <v>27</v>
      </c>
      <c r="AE50" s="245">
        <f t="shared" si="0"/>
        <v>0</v>
      </c>
      <c r="AF50" s="210">
        <f t="shared" si="1"/>
        <v>0</v>
      </c>
      <c r="AG50" s="249">
        <f t="shared" si="2"/>
        <v>18.809167912306926</v>
      </c>
      <c r="AH50" s="74"/>
      <c r="AI50" s="230"/>
      <c r="AJ50" s="74"/>
      <c r="AK50" s="74"/>
      <c r="AL50" s="74"/>
      <c r="AM50" s="74"/>
      <c r="AN50" s="74"/>
      <c r="AX50" s="218">
        <v>27</v>
      </c>
      <c r="AY50" s="213">
        <f t="shared" si="3"/>
        <v>0</v>
      </c>
      <c r="AZ50" s="214">
        <f t="shared" si="4"/>
        <v>0</v>
      </c>
      <c r="BA50" s="215" t="e">
        <f t="shared" si="5"/>
        <v>#DIV/0!</v>
      </c>
      <c r="BB50" s="265" t="e">
        <f t="shared" si="15"/>
        <v>#DIV/0!</v>
      </c>
    </row>
    <row r="51" spans="1:54" ht="14.25" customHeight="1" x14ac:dyDescent="0.2">
      <c r="A51" s="144"/>
      <c r="B51" s="145"/>
      <c r="C51" s="146"/>
      <c r="D51" s="147" t="str">
        <f t="shared" si="6"/>
        <v>C</v>
      </c>
      <c r="E51" s="148"/>
      <c r="F51" s="149"/>
      <c r="G51" s="149"/>
      <c r="H51" s="150"/>
      <c r="I51" s="149"/>
      <c r="J51" s="151"/>
      <c r="K51" s="149"/>
      <c r="L51" s="149"/>
      <c r="M51" s="149"/>
      <c r="N51" s="148"/>
      <c r="O51" s="150"/>
      <c r="P51" s="150"/>
      <c r="Q51" s="152"/>
      <c r="R51" s="148">
        <f t="shared" si="16"/>
        <v>0</v>
      </c>
      <c r="S51" s="153" t="str">
        <f t="shared" si="7"/>
        <v>C</v>
      </c>
      <c r="T51" s="149">
        <f t="shared" si="17"/>
        <v>0</v>
      </c>
      <c r="U51" s="154" t="str">
        <f t="shared" si="8"/>
        <v>C</v>
      </c>
      <c r="V51" s="148">
        <f t="shared" si="9"/>
        <v>0</v>
      </c>
      <c r="W51" s="151">
        <f t="shared" si="10"/>
        <v>0</v>
      </c>
      <c r="X51" s="149">
        <f t="shared" si="11"/>
        <v>0</v>
      </c>
      <c r="Y51" s="149">
        <f t="shared" si="12"/>
        <v>0</v>
      </c>
      <c r="Z51" s="150">
        <f t="shared" si="13"/>
        <v>0</v>
      </c>
      <c r="AA51" s="155">
        <f t="shared" si="18"/>
        <v>0</v>
      </c>
      <c r="AB51" s="156">
        <f t="shared" si="14"/>
        <v>18.809167912306926</v>
      </c>
      <c r="AC51" s="221"/>
      <c r="AD51" s="67">
        <v>28</v>
      </c>
      <c r="AE51" s="245">
        <f t="shared" si="0"/>
        <v>0</v>
      </c>
      <c r="AF51" s="210">
        <f t="shared" si="1"/>
        <v>0</v>
      </c>
      <c r="AG51" s="249">
        <f t="shared" si="2"/>
        <v>18.809167912306926</v>
      </c>
      <c r="AH51" s="74"/>
      <c r="AI51" s="225"/>
      <c r="AJ51" s="74"/>
      <c r="AK51" s="74"/>
      <c r="AL51" s="74"/>
      <c r="AM51" s="74"/>
      <c r="AN51" s="74"/>
      <c r="AX51" s="212">
        <v>28</v>
      </c>
      <c r="AY51" s="213">
        <f t="shared" si="3"/>
        <v>0</v>
      </c>
      <c r="AZ51" s="214">
        <f t="shared" si="4"/>
        <v>0</v>
      </c>
      <c r="BA51" s="215" t="e">
        <f t="shared" si="5"/>
        <v>#DIV/0!</v>
      </c>
      <c r="BB51" s="265" t="e">
        <f t="shared" si="15"/>
        <v>#DIV/0!</v>
      </c>
    </row>
    <row r="52" spans="1:54" ht="14.25" customHeight="1" x14ac:dyDescent="0.2">
      <c r="A52" s="70"/>
      <c r="B52" s="62"/>
      <c r="C52" s="69"/>
      <c r="D52" s="33" t="str">
        <f t="shared" si="6"/>
        <v>C</v>
      </c>
      <c r="E52" s="75"/>
      <c r="F52" s="76"/>
      <c r="G52" s="76"/>
      <c r="H52" s="77"/>
      <c r="I52" s="76"/>
      <c r="J52" s="78"/>
      <c r="K52" s="76"/>
      <c r="L52" s="76"/>
      <c r="M52" s="76"/>
      <c r="N52" s="75"/>
      <c r="O52" s="77"/>
      <c r="P52" s="77"/>
      <c r="Q52" s="79"/>
      <c r="R52" s="75">
        <f t="shared" si="16"/>
        <v>0</v>
      </c>
      <c r="S52" s="80" t="str">
        <f t="shared" si="7"/>
        <v>C</v>
      </c>
      <c r="T52" s="76">
        <f t="shared" si="17"/>
        <v>0</v>
      </c>
      <c r="U52" s="81" t="str">
        <f t="shared" si="8"/>
        <v>C</v>
      </c>
      <c r="V52" s="75">
        <f t="shared" si="9"/>
        <v>0</v>
      </c>
      <c r="W52" s="78">
        <f t="shared" si="10"/>
        <v>0</v>
      </c>
      <c r="X52" s="76">
        <f t="shared" si="11"/>
        <v>0</v>
      </c>
      <c r="Y52" s="76">
        <f t="shared" si="12"/>
        <v>0</v>
      </c>
      <c r="Z52" s="77">
        <f t="shared" si="13"/>
        <v>0</v>
      </c>
      <c r="AA52" s="82">
        <f t="shared" si="18"/>
        <v>0</v>
      </c>
      <c r="AB52" s="57">
        <f t="shared" si="14"/>
        <v>18.809167912306926</v>
      </c>
      <c r="AC52" s="221"/>
      <c r="AD52" s="67">
        <v>29</v>
      </c>
      <c r="AE52" s="245">
        <f t="shared" si="0"/>
        <v>0</v>
      </c>
      <c r="AF52" s="210">
        <f t="shared" si="1"/>
        <v>0</v>
      </c>
      <c r="AG52" s="249">
        <f t="shared" si="2"/>
        <v>18.809167912306926</v>
      </c>
      <c r="AH52" s="74"/>
      <c r="AI52" s="232"/>
      <c r="AJ52" s="232"/>
      <c r="AK52" s="233"/>
      <c r="AL52" s="224"/>
      <c r="AM52" s="224"/>
      <c r="AN52" s="224"/>
      <c r="AO52" s="224"/>
      <c r="AP52" s="221"/>
      <c r="AQ52" s="224"/>
      <c r="AR52" s="224"/>
      <c r="AS52" s="224"/>
      <c r="AT52" s="224"/>
      <c r="AX52" s="218">
        <v>29</v>
      </c>
      <c r="AY52" s="213">
        <f t="shared" si="3"/>
        <v>0</v>
      </c>
      <c r="AZ52" s="214">
        <f t="shared" si="4"/>
        <v>0</v>
      </c>
      <c r="BA52" s="215" t="e">
        <f t="shared" si="5"/>
        <v>#DIV/0!</v>
      </c>
      <c r="BB52" s="265" t="e">
        <f t="shared" si="15"/>
        <v>#DIV/0!</v>
      </c>
    </row>
    <row r="53" spans="1:54" ht="14.25" customHeight="1" x14ac:dyDescent="0.2">
      <c r="A53" s="144"/>
      <c r="B53" s="145"/>
      <c r="C53" s="146"/>
      <c r="D53" s="147" t="str">
        <f t="shared" si="6"/>
        <v>C</v>
      </c>
      <c r="E53" s="148"/>
      <c r="F53" s="149"/>
      <c r="G53" s="149"/>
      <c r="H53" s="150"/>
      <c r="I53" s="149"/>
      <c r="J53" s="151"/>
      <c r="K53" s="149"/>
      <c r="L53" s="149"/>
      <c r="M53" s="149"/>
      <c r="N53" s="148"/>
      <c r="O53" s="150"/>
      <c r="P53" s="150"/>
      <c r="Q53" s="152"/>
      <c r="R53" s="148">
        <f t="shared" si="16"/>
        <v>0</v>
      </c>
      <c r="S53" s="153" t="str">
        <f t="shared" si="7"/>
        <v>C</v>
      </c>
      <c r="T53" s="149">
        <f t="shared" si="17"/>
        <v>0</v>
      </c>
      <c r="U53" s="154" t="str">
        <f t="shared" si="8"/>
        <v>C</v>
      </c>
      <c r="V53" s="148">
        <f t="shared" si="9"/>
        <v>0</v>
      </c>
      <c r="W53" s="151">
        <f t="shared" si="10"/>
        <v>0</v>
      </c>
      <c r="X53" s="149">
        <f t="shared" si="11"/>
        <v>0</v>
      </c>
      <c r="Y53" s="149">
        <f t="shared" si="12"/>
        <v>0</v>
      </c>
      <c r="Z53" s="150">
        <f t="shared" si="13"/>
        <v>0</v>
      </c>
      <c r="AA53" s="155">
        <f t="shared" si="18"/>
        <v>0</v>
      </c>
      <c r="AB53" s="156">
        <f t="shared" si="14"/>
        <v>18.809167912306926</v>
      </c>
      <c r="AC53" s="221"/>
      <c r="AD53" s="67">
        <v>30</v>
      </c>
      <c r="AE53" s="245">
        <f t="shared" si="0"/>
        <v>0</v>
      </c>
      <c r="AF53" s="210">
        <f t="shared" si="1"/>
        <v>0</v>
      </c>
      <c r="AG53" s="249">
        <f t="shared" si="2"/>
        <v>18.809167912306926</v>
      </c>
      <c r="AH53" s="74"/>
      <c r="AI53" s="234"/>
      <c r="AJ53" s="234"/>
      <c r="AK53" s="235"/>
      <c r="AL53" s="235"/>
      <c r="AM53" s="235"/>
      <c r="AN53" s="235"/>
      <c r="AO53" s="235"/>
      <c r="AP53" s="236"/>
      <c r="AQ53" s="236"/>
      <c r="AR53" s="236"/>
      <c r="AS53" s="236"/>
      <c r="AT53" s="236"/>
      <c r="AX53" s="218">
        <v>30</v>
      </c>
      <c r="AY53" s="213">
        <f t="shared" si="3"/>
        <v>0</v>
      </c>
      <c r="AZ53" s="214">
        <f t="shared" si="4"/>
        <v>0</v>
      </c>
      <c r="BA53" s="215" t="e">
        <f t="shared" si="5"/>
        <v>#DIV/0!</v>
      </c>
      <c r="BB53" s="265" t="e">
        <f t="shared" si="15"/>
        <v>#DIV/0!</v>
      </c>
    </row>
    <row r="54" spans="1:54" ht="14.25" customHeight="1" x14ac:dyDescent="0.2">
      <c r="A54" s="70"/>
      <c r="B54" s="62"/>
      <c r="C54" s="69"/>
      <c r="D54" s="33" t="str">
        <f t="shared" si="6"/>
        <v>C</v>
      </c>
      <c r="E54" s="75"/>
      <c r="F54" s="76"/>
      <c r="G54" s="76"/>
      <c r="H54" s="77"/>
      <c r="I54" s="76"/>
      <c r="J54" s="78"/>
      <c r="K54" s="76"/>
      <c r="L54" s="76"/>
      <c r="M54" s="76"/>
      <c r="N54" s="75"/>
      <c r="O54" s="77"/>
      <c r="P54" s="77"/>
      <c r="Q54" s="79"/>
      <c r="R54" s="75">
        <f t="shared" si="16"/>
        <v>0</v>
      </c>
      <c r="S54" s="80" t="str">
        <f t="shared" si="7"/>
        <v>C</v>
      </c>
      <c r="T54" s="76">
        <f t="shared" si="17"/>
        <v>0</v>
      </c>
      <c r="U54" s="81" t="str">
        <f t="shared" si="8"/>
        <v>C</v>
      </c>
      <c r="V54" s="75">
        <f t="shared" si="9"/>
        <v>0</v>
      </c>
      <c r="W54" s="78">
        <f t="shared" si="10"/>
        <v>0</v>
      </c>
      <c r="X54" s="76">
        <f t="shared" si="11"/>
        <v>0</v>
      </c>
      <c r="Y54" s="76">
        <f t="shared" si="12"/>
        <v>0</v>
      </c>
      <c r="Z54" s="77">
        <f t="shared" si="13"/>
        <v>0</v>
      </c>
      <c r="AA54" s="82">
        <f t="shared" si="18"/>
        <v>0</v>
      </c>
      <c r="AB54" s="57">
        <f t="shared" si="14"/>
        <v>18.809167912306926</v>
      </c>
      <c r="AC54" s="221"/>
      <c r="AD54" s="67">
        <v>31</v>
      </c>
      <c r="AE54" s="245">
        <f t="shared" si="0"/>
        <v>0</v>
      </c>
      <c r="AF54" s="210">
        <f t="shared" si="1"/>
        <v>0</v>
      </c>
      <c r="AG54" s="249">
        <f t="shared" si="2"/>
        <v>18.809167912306926</v>
      </c>
      <c r="AH54" s="74"/>
      <c r="AI54" s="74"/>
      <c r="AJ54" s="74"/>
      <c r="AK54" s="74"/>
      <c r="AL54" s="74"/>
      <c r="AM54" s="74"/>
      <c r="AN54" s="74"/>
      <c r="AX54" s="218">
        <v>31</v>
      </c>
      <c r="AY54" s="213">
        <f t="shared" si="3"/>
        <v>0</v>
      </c>
      <c r="AZ54" s="214">
        <f t="shared" si="4"/>
        <v>0</v>
      </c>
      <c r="BA54" s="215" t="e">
        <f t="shared" si="5"/>
        <v>#DIV/0!</v>
      </c>
      <c r="BB54" s="265" t="e">
        <f t="shared" si="15"/>
        <v>#DIV/0!</v>
      </c>
    </row>
    <row r="55" spans="1:54" ht="14.25" customHeight="1" x14ac:dyDescent="0.2">
      <c r="A55" s="144"/>
      <c r="B55" s="145"/>
      <c r="C55" s="146"/>
      <c r="D55" s="147" t="str">
        <f t="shared" si="6"/>
        <v>C</v>
      </c>
      <c r="E55" s="148"/>
      <c r="F55" s="149"/>
      <c r="G55" s="149"/>
      <c r="H55" s="150"/>
      <c r="I55" s="149"/>
      <c r="J55" s="151"/>
      <c r="K55" s="149"/>
      <c r="L55" s="149"/>
      <c r="M55" s="149"/>
      <c r="N55" s="148"/>
      <c r="O55" s="150"/>
      <c r="P55" s="150"/>
      <c r="Q55" s="152"/>
      <c r="R55" s="148">
        <f t="shared" si="16"/>
        <v>0</v>
      </c>
      <c r="S55" s="153" t="str">
        <f t="shared" si="7"/>
        <v>C</v>
      </c>
      <c r="T55" s="149">
        <f t="shared" si="17"/>
        <v>0</v>
      </c>
      <c r="U55" s="154" t="str">
        <f t="shared" si="8"/>
        <v>C</v>
      </c>
      <c r="V55" s="148">
        <f t="shared" si="9"/>
        <v>0</v>
      </c>
      <c r="W55" s="151">
        <f t="shared" si="10"/>
        <v>0</v>
      </c>
      <c r="X55" s="149">
        <f t="shared" si="11"/>
        <v>0</v>
      </c>
      <c r="Y55" s="149">
        <f t="shared" si="12"/>
        <v>0</v>
      </c>
      <c r="Z55" s="150">
        <f t="shared" si="13"/>
        <v>0</v>
      </c>
      <c r="AA55" s="155">
        <f t="shared" si="18"/>
        <v>0</v>
      </c>
      <c r="AB55" s="156">
        <f t="shared" si="14"/>
        <v>18.809167912306926</v>
      </c>
      <c r="AC55" s="221"/>
      <c r="AD55" s="67">
        <v>32</v>
      </c>
      <c r="AE55" s="245">
        <f t="shared" si="0"/>
        <v>0</v>
      </c>
      <c r="AF55" s="210">
        <f t="shared" si="1"/>
        <v>0</v>
      </c>
      <c r="AG55" s="249">
        <f t="shared" si="2"/>
        <v>18.809167912306926</v>
      </c>
      <c r="AH55" s="74"/>
      <c r="AI55" s="225"/>
      <c r="AJ55" s="74"/>
      <c r="AK55" s="225"/>
      <c r="AL55" s="74"/>
      <c r="AM55" s="74"/>
      <c r="AN55" s="74"/>
      <c r="AX55" s="218">
        <v>32</v>
      </c>
      <c r="AY55" s="213">
        <f t="shared" si="3"/>
        <v>0</v>
      </c>
      <c r="AZ55" s="214">
        <f t="shared" si="4"/>
        <v>0</v>
      </c>
      <c r="BA55" s="215" t="e">
        <f t="shared" si="5"/>
        <v>#DIV/0!</v>
      </c>
      <c r="BB55" s="265" t="e">
        <f t="shared" si="15"/>
        <v>#DIV/0!</v>
      </c>
    </row>
    <row r="56" spans="1:54" ht="14.25" customHeight="1" x14ac:dyDescent="0.2">
      <c r="A56" s="70"/>
      <c r="B56" s="62"/>
      <c r="C56" s="69"/>
      <c r="D56" s="33" t="str">
        <f t="shared" si="6"/>
        <v>C</v>
      </c>
      <c r="E56" s="75"/>
      <c r="F56" s="76"/>
      <c r="G56" s="76"/>
      <c r="H56" s="77"/>
      <c r="I56" s="76"/>
      <c r="J56" s="78"/>
      <c r="K56" s="76"/>
      <c r="L56" s="76"/>
      <c r="M56" s="76"/>
      <c r="N56" s="75"/>
      <c r="O56" s="77"/>
      <c r="P56" s="77"/>
      <c r="Q56" s="79"/>
      <c r="R56" s="75">
        <f t="shared" si="16"/>
        <v>0</v>
      </c>
      <c r="S56" s="80" t="str">
        <f t="shared" si="7"/>
        <v>C</v>
      </c>
      <c r="T56" s="76">
        <f t="shared" si="17"/>
        <v>0</v>
      </c>
      <c r="U56" s="81" t="str">
        <f t="shared" si="8"/>
        <v>C</v>
      </c>
      <c r="V56" s="75">
        <f t="shared" si="9"/>
        <v>0</v>
      </c>
      <c r="W56" s="78">
        <f t="shared" si="10"/>
        <v>0</v>
      </c>
      <c r="X56" s="76">
        <f t="shared" si="11"/>
        <v>0</v>
      </c>
      <c r="Y56" s="76">
        <f t="shared" si="12"/>
        <v>0</v>
      </c>
      <c r="Z56" s="77">
        <f t="shared" si="13"/>
        <v>0</v>
      </c>
      <c r="AA56" s="82">
        <f t="shared" si="18"/>
        <v>0</v>
      </c>
      <c r="AB56" s="57">
        <f t="shared" si="14"/>
        <v>18.809167912306926</v>
      </c>
      <c r="AC56" s="221"/>
      <c r="AD56" s="67">
        <v>33</v>
      </c>
      <c r="AE56" s="245">
        <f t="shared" si="0"/>
        <v>0</v>
      </c>
      <c r="AF56" s="210">
        <f t="shared" si="1"/>
        <v>0</v>
      </c>
      <c r="AG56" s="249">
        <f t="shared" si="2"/>
        <v>18.809167912306926</v>
      </c>
      <c r="AH56" s="74"/>
      <c r="AI56" s="53"/>
      <c r="AJ56" s="228"/>
      <c r="AK56" s="74"/>
      <c r="AL56" s="74"/>
      <c r="AM56" s="74"/>
      <c r="AN56" s="74"/>
      <c r="AP56" s="228"/>
      <c r="AX56" s="218">
        <v>33</v>
      </c>
      <c r="AY56" s="213">
        <f t="shared" si="3"/>
        <v>0</v>
      </c>
      <c r="AZ56" s="214">
        <f t="shared" si="4"/>
        <v>0</v>
      </c>
      <c r="BA56" s="215" t="e">
        <f t="shared" si="5"/>
        <v>#DIV/0!</v>
      </c>
      <c r="BB56" s="265" t="e">
        <f t="shared" si="15"/>
        <v>#DIV/0!</v>
      </c>
    </row>
    <row r="57" spans="1:54" ht="14.25" customHeight="1" x14ac:dyDescent="0.2">
      <c r="A57" s="144"/>
      <c r="B57" s="145"/>
      <c r="C57" s="146"/>
      <c r="D57" s="147" t="str">
        <f t="shared" si="6"/>
        <v>C</v>
      </c>
      <c r="E57" s="148"/>
      <c r="F57" s="149"/>
      <c r="G57" s="149"/>
      <c r="H57" s="150"/>
      <c r="I57" s="149"/>
      <c r="J57" s="151"/>
      <c r="K57" s="149"/>
      <c r="L57" s="149"/>
      <c r="M57" s="149"/>
      <c r="N57" s="148"/>
      <c r="O57" s="150"/>
      <c r="P57" s="150"/>
      <c r="Q57" s="152"/>
      <c r="R57" s="148">
        <f t="shared" si="16"/>
        <v>0</v>
      </c>
      <c r="S57" s="153" t="str">
        <f t="shared" si="7"/>
        <v>C</v>
      </c>
      <c r="T57" s="149">
        <f t="shared" si="17"/>
        <v>0</v>
      </c>
      <c r="U57" s="154" t="str">
        <f t="shared" si="8"/>
        <v>C</v>
      </c>
      <c r="V57" s="148">
        <f t="shared" si="9"/>
        <v>0</v>
      </c>
      <c r="W57" s="151">
        <f t="shared" si="10"/>
        <v>0</v>
      </c>
      <c r="X57" s="149">
        <f t="shared" si="11"/>
        <v>0</v>
      </c>
      <c r="Y57" s="149">
        <f t="shared" si="12"/>
        <v>0</v>
      </c>
      <c r="Z57" s="150">
        <f t="shared" si="13"/>
        <v>0</v>
      </c>
      <c r="AA57" s="155">
        <f t="shared" si="18"/>
        <v>0</v>
      </c>
      <c r="AB57" s="156">
        <f t="shared" si="14"/>
        <v>18.809167912306926</v>
      </c>
      <c r="AC57" s="221"/>
      <c r="AD57" s="67">
        <v>34</v>
      </c>
      <c r="AE57" s="245">
        <f t="shared" si="0"/>
        <v>0</v>
      </c>
      <c r="AF57" s="210">
        <f t="shared" si="1"/>
        <v>0</v>
      </c>
      <c r="AG57" s="249">
        <f t="shared" si="2"/>
        <v>18.809167912306926</v>
      </c>
      <c r="AH57" s="74"/>
      <c r="AI57" s="53"/>
      <c r="AJ57" s="53"/>
      <c r="AK57" s="53"/>
      <c r="AL57" s="53"/>
      <c r="AM57" s="53"/>
      <c r="AN57" s="53"/>
      <c r="AX57" s="218">
        <v>34</v>
      </c>
      <c r="AY57" s="213">
        <f t="shared" si="3"/>
        <v>0</v>
      </c>
      <c r="AZ57" s="214">
        <f t="shared" si="4"/>
        <v>0</v>
      </c>
      <c r="BA57" s="215" t="e">
        <f t="shared" si="5"/>
        <v>#DIV/0!</v>
      </c>
      <c r="BB57" s="265" t="e">
        <f t="shared" si="15"/>
        <v>#DIV/0!</v>
      </c>
    </row>
    <row r="58" spans="1:54" ht="14.25" customHeight="1" x14ac:dyDescent="0.2">
      <c r="A58" s="70"/>
      <c r="B58" s="62"/>
      <c r="C58" s="69"/>
      <c r="D58" s="33" t="str">
        <f t="shared" si="6"/>
        <v>C</v>
      </c>
      <c r="E58" s="75"/>
      <c r="F58" s="76"/>
      <c r="G58" s="76"/>
      <c r="H58" s="77"/>
      <c r="I58" s="76"/>
      <c r="J58" s="78"/>
      <c r="K58" s="76"/>
      <c r="L58" s="76"/>
      <c r="M58" s="76"/>
      <c r="N58" s="75"/>
      <c r="O58" s="77"/>
      <c r="P58" s="77"/>
      <c r="Q58" s="79"/>
      <c r="R58" s="75">
        <f t="shared" si="16"/>
        <v>0</v>
      </c>
      <c r="S58" s="80" t="str">
        <f t="shared" si="7"/>
        <v>C</v>
      </c>
      <c r="T58" s="76">
        <f t="shared" si="17"/>
        <v>0</v>
      </c>
      <c r="U58" s="81" t="str">
        <f t="shared" si="8"/>
        <v>C</v>
      </c>
      <c r="V58" s="75">
        <f t="shared" si="9"/>
        <v>0</v>
      </c>
      <c r="W58" s="78">
        <f t="shared" si="10"/>
        <v>0</v>
      </c>
      <c r="X58" s="76">
        <f t="shared" si="11"/>
        <v>0</v>
      </c>
      <c r="Y58" s="76">
        <f t="shared" si="12"/>
        <v>0</v>
      </c>
      <c r="Z58" s="77">
        <f t="shared" si="13"/>
        <v>0</v>
      </c>
      <c r="AA58" s="82">
        <f t="shared" si="18"/>
        <v>0</v>
      </c>
      <c r="AB58" s="57">
        <f t="shared" si="14"/>
        <v>18.809167912306926</v>
      </c>
      <c r="AC58" s="221"/>
      <c r="AD58" s="67">
        <v>35</v>
      </c>
      <c r="AE58" s="245">
        <f t="shared" si="0"/>
        <v>0</v>
      </c>
      <c r="AF58" s="210">
        <f t="shared" si="1"/>
        <v>0</v>
      </c>
      <c r="AG58" s="249">
        <f t="shared" si="2"/>
        <v>18.809167912306926</v>
      </c>
      <c r="AH58" s="74"/>
      <c r="AI58" s="53"/>
      <c r="AJ58" s="53"/>
      <c r="AK58" s="53"/>
      <c r="AL58" s="53"/>
      <c r="AM58" s="53"/>
      <c r="AN58" s="53"/>
      <c r="AX58" s="218">
        <v>35</v>
      </c>
      <c r="AY58" s="213">
        <f t="shared" si="3"/>
        <v>0</v>
      </c>
      <c r="AZ58" s="214">
        <f t="shared" si="4"/>
        <v>0</v>
      </c>
      <c r="BA58" s="215" t="e">
        <f t="shared" si="5"/>
        <v>#DIV/0!</v>
      </c>
      <c r="BB58" s="265" t="e">
        <f t="shared" si="15"/>
        <v>#DIV/0!</v>
      </c>
    </row>
    <row r="59" spans="1:54" ht="14.25" customHeight="1" x14ac:dyDescent="0.2">
      <c r="A59" s="144"/>
      <c r="B59" s="145"/>
      <c r="C59" s="146"/>
      <c r="D59" s="147" t="str">
        <f t="shared" si="6"/>
        <v>C</v>
      </c>
      <c r="E59" s="148"/>
      <c r="F59" s="149"/>
      <c r="G59" s="149"/>
      <c r="H59" s="150"/>
      <c r="I59" s="149"/>
      <c r="J59" s="151"/>
      <c r="K59" s="149"/>
      <c r="L59" s="149"/>
      <c r="M59" s="149"/>
      <c r="N59" s="148"/>
      <c r="O59" s="150"/>
      <c r="P59" s="150"/>
      <c r="Q59" s="152"/>
      <c r="R59" s="148">
        <f t="shared" si="16"/>
        <v>0</v>
      </c>
      <c r="S59" s="153" t="str">
        <f t="shared" si="7"/>
        <v>C</v>
      </c>
      <c r="T59" s="149">
        <f t="shared" si="17"/>
        <v>0</v>
      </c>
      <c r="U59" s="154" t="str">
        <f t="shared" si="8"/>
        <v>C</v>
      </c>
      <c r="V59" s="148">
        <f t="shared" si="9"/>
        <v>0</v>
      </c>
      <c r="W59" s="151">
        <f t="shared" si="10"/>
        <v>0</v>
      </c>
      <c r="X59" s="149">
        <f t="shared" si="11"/>
        <v>0</v>
      </c>
      <c r="Y59" s="149">
        <f t="shared" si="12"/>
        <v>0</v>
      </c>
      <c r="Z59" s="150">
        <f t="shared" si="13"/>
        <v>0</v>
      </c>
      <c r="AA59" s="155">
        <f t="shared" si="18"/>
        <v>0</v>
      </c>
      <c r="AB59" s="156">
        <f t="shared" si="14"/>
        <v>18.809167912306926</v>
      </c>
      <c r="AC59" s="221"/>
      <c r="AD59" s="67">
        <v>36</v>
      </c>
      <c r="AE59" s="245">
        <f t="shared" si="0"/>
        <v>0</v>
      </c>
      <c r="AF59" s="210">
        <f t="shared" si="1"/>
        <v>0</v>
      </c>
      <c r="AG59" s="249">
        <f t="shared" si="2"/>
        <v>18.809167912306926</v>
      </c>
      <c r="AH59" s="74"/>
      <c r="AI59" s="74"/>
      <c r="AJ59" s="74"/>
      <c r="AK59" s="74"/>
      <c r="AL59" s="74"/>
      <c r="AM59" s="74"/>
      <c r="AN59" s="74"/>
      <c r="AX59" s="218">
        <v>36</v>
      </c>
      <c r="AY59" s="213">
        <f t="shared" si="3"/>
        <v>0</v>
      </c>
      <c r="AZ59" s="214">
        <f t="shared" si="4"/>
        <v>0</v>
      </c>
      <c r="BA59" s="215" t="e">
        <f t="shared" si="5"/>
        <v>#DIV/0!</v>
      </c>
      <c r="BB59" s="265" t="e">
        <f t="shared" si="15"/>
        <v>#DIV/0!</v>
      </c>
    </row>
    <row r="60" spans="1:54" ht="14.25" customHeight="1" x14ac:dyDescent="0.2">
      <c r="A60" s="70"/>
      <c r="B60" s="62"/>
      <c r="C60" s="69"/>
      <c r="D60" s="33" t="str">
        <f t="shared" si="6"/>
        <v>C</v>
      </c>
      <c r="E60" s="75"/>
      <c r="F60" s="76"/>
      <c r="G60" s="76"/>
      <c r="H60" s="77"/>
      <c r="I60" s="76"/>
      <c r="J60" s="78"/>
      <c r="K60" s="76"/>
      <c r="L60" s="76"/>
      <c r="M60" s="76"/>
      <c r="N60" s="75"/>
      <c r="O60" s="77"/>
      <c r="P60" s="77"/>
      <c r="Q60" s="79"/>
      <c r="R60" s="75">
        <f t="shared" si="16"/>
        <v>0</v>
      </c>
      <c r="S60" s="80" t="str">
        <f t="shared" si="7"/>
        <v>C</v>
      </c>
      <c r="T60" s="76">
        <f t="shared" si="17"/>
        <v>0</v>
      </c>
      <c r="U60" s="81" t="str">
        <f t="shared" si="8"/>
        <v>C</v>
      </c>
      <c r="V60" s="75">
        <f t="shared" si="9"/>
        <v>0</v>
      </c>
      <c r="W60" s="78">
        <f t="shared" si="10"/>
        <v>0</v>
      </c>
      <c r="X60" s="76">
        <f t="shared" si="11"/>
        <v>0</v>
      </c>
      <c r="Y60" s="76">
        <f t="shared" si="12"/>
        <v>0</v>
      </c>
      <c r="Z60" s="77">
        <f t="shared" si="13"/>
        <v>0</v>
      </c>
      <c r="AA60" s="82">
        <f t="shared" si="18"/>
        <v>0</v>
      </c>
      <c r="AB60" s="57">
        <f t="shared" si="14"/>
        <v>18.809167912306926</v>
      </c>
      <c r="AC60" s="221"/>
      <c r="AD60" s="67">
        <v>37</v>
      </c>
      <c r="AE60" s="245">
        <f t="shared" si="0"/>
        <v>0</v>
      </c>
      <c r="AF60" s="210">
        <f t="shared" si="1"/>
        <v>0</v>
      </c>
      <c r="AG60" s="249">
        <f t="shared" si="2"/>
        <v>18.809167912306926</v>
      </c>
      <c r="AH60" s="74"/>
      <c r="AI60" s="74"/>
      <c r="AJ60" s="74"/>
      <c r="AK60" s="74"/>
      <c r="AL60" s="74"/>
      <c r="AM60" s="74"/>
      <c r="AN60" s="74"/>
      <c r="AX60" s="218">
        <v>37</v>
      </c>
      <c r="AY60" s="213">
        <f t="shared" si="3"/>
        <v>0</v>
      </c>
      <c r="AZ60" s="214">
        <f t="shared" si="4"/>
        <v>0</v>
      </c>
      <c r="BA60" s="215" t="e">
        <f t="shared" si="5"/>
        <v>#DIV/0!</v>
      </c>
      <c r="BB60" s="265" t="e">
        <f t="shared" si="15"/>
        <v>#DIV/0!</v>
      </c>
    </row>
    <row r="61" spans="1:54" ht="14.25" customHeight="1" x14ac:dyDescent="0.2">
      <c r="A61" s="144"/>
      <c r="B61" s="145"/>
      <c r="C61" s="146"/>
      <c r="D61" s="147" t="str">
        <f t="shared" si="6"/>
        <v>C</v>
      </c>
      <c r="E61" s="148"/>
      <c r="F61" s="149"/>
      <c r="G61" s="149"/>
      <c r="H61" s="150"/>
      <c r="I61" s="149"/>
      <c r="J61" s="151"/>
      <c r="K61" s="149"/>
      <c r="L61" s="149"/>
      <c r="M61" s="149"/>
      <c r="N61" s="148"/>
      <c r="O61" s="150"/>
      <c r="P61" s="150"/>
      <c r="Q61" s="152"/>
      <c r="R61" s="148">
        <f t="shared" si="16"/>
        <v>0</v>
      </c>
      <c r="S61" s="153" t="str">
        <f t="shared" si="7"/>
        <v>C</v>
      </c>
      <c r="T61" s="149">
        <f t="shared" si="17"/>
        <v>0</v>
      </c>
      <c r="U61" s="154" t="str">
        <f t="shared" si="8"/>
        <v>C</v>
      </c>
      <c r="V61" s="148">
        <f t="shared" si="9"/>
        <v>0</v>
      </c>
      <c r="W61" s="151">
        <f t="shared" si="10"/>
        <v>0</v>
      </c>
      <c r="X61" s="149">
        <f t="shared" si="11"/>
        <v>0</v>
      </c>
      <c r="Y61" s="149">
        <f t="shared" si="12"/>
        <v>0</v>
      </c>
      <c r="Z61" s="150">
        <f t="shared" si="13"/>
        <v>0</v>
      </c>
      <c r="AA61" s="155">
        <f t="shared" si="18"/>
        <v>0</v>
      </c>
      <c r="AB61" s="156">
        <f t="shared" si="14"/>
        <v>18.809167912306926</v>
      </c>
      <c r="AC61" s="221"/>
      <c r="AD61" s="67">
        <v>38</v>
      </c>
      <c r="AE61" s="245">
        <f t="shared" si="0"/>
        <v>0</v>
      </c>
      <c r="AF61" s="210">
        <f t="shared" si="1"/>
        <v>0</v>
      </c>
      <c r="AG61" s="249">
        <f t="shared" si="2"/>
        <v>18.809167912306926</v>
      </c>
      <c r="AH61" s="74"/>
      <c r="AI61" s="74"/>
      <c r="AJ61" s="74"/>
      <c r="AK61" s="74"/>
      <c r="AL61" s="74"/>
      <c r="AM61" s="74"/>
      <c r="AN61" s="74"/>
      <c r="AX61" s="212">
        <v>38</v>
      </c>
      <c r="AY61" s="213">
        <f t="shared" si="3"/>
        <v>0</v>
      </c>
      <c r="AZ61" s="214">
        <f t="shared" si="4"/>
        <v>0</v>
      </c>
      <c r="BA61" s="215" t="e">
        <f t="shared" si="5"/>
        <v>#DIV/0!</v>
      </c>
      <c r="BB61" s="265" t="e">
        <f t="shared" si="15"/>
        <v>#DIV/0!</v>
      </c>
    </row>
    <row r="62" spans="1:54" ht="14.25" customHeight="1" x14ac:dyDescent="0.2">
      <c r="A62" s="70"/>
      <c r="B62" s="62"/>
      <c r="C62" s="69"/>
      <c r="D62" s="33" t="str">
        <f t="shared" si="6"/>
        <v>C</v>
      </c>
      <c r="E62" s="75"/>
      <c r="F62" s="76"/>
      <c r="G62" s="76"/>
      <c r="H62" s="77"/>
      <c r="I62" s="76"/>
      <c r="J62" s="78"/>
      <c r="K62" s="76"/>
      <c r="L62" s="76"/>
      <c r="M62" s="76"/>
      <c r="N62" s="75"/>
      <c r="O62" s="77"/>
      <c r="P62" s="77"/>
      <c r="Q62" s="79"/>
      <c r="R62" s="75">
        <f t="shared" si="16"/>
        <v>0</v>
      </c>
      <c r="S62" s="80" t="str">
        <f t="shared" si="7"/>
        <v>C</v>
      </c>
      <c r="T62" s="76">
        <f t="shared" si="17"/>
        <v>0</v>
      </c>
      <c r="U62" s="81" t="str">
        <f t="shared" si="8"/>
        <v>C</v>
      </c>
      <c r="V62" s="75">
        <f t="shared" si="9"/>
        <v>0</v>
      </c>
      <c r="W62" s="78">
        <f t="shared" si="10"/>
        <v>0</v>
      </c>
      <c r="X62" s="76">
        <f t="shared" si="11"/>
        <v>0</v>
      </c>
      <c r="Y62" s="76">
        <f t="shared" si="12"/>
        <v>0</v>
      </c>
      <c r="Z62" s="77">
        <f t="shared" si="13"/>
        <v>0</v>
      </c>
      <c r="AA62" s="82">
        <f t="shared" si="18"/>
        <v>0</v>
      </c>
      <c r="AB62" s="57">
        <f t="shared" si="14"/>
        <v>18.809167912306926</v>
      </c>
      <c r="AC62" s="221"/>
      <c r="AD62" s="67">
        <v>39</v>
      </c>
      <c r="AE62" s="245">
        <f t="shared" si="0"/>
        <v>0</v>
      </c>
      <c r="AF62" s="210">
        <f t="shared" si="1"/>
        <v>0</v>
      </c>
      <c r="AG62" s="249">
        <f t="shared" si="2"/>
        <v>18.809167912306926</v>
      </c>
      <c r="AH62" s="74"/>
      <c r="AI62" s="74"/>
      <c r="AJ62" s="74"/>
      <c r="AK62" s="74"/>
      <c r="AL62" s="74"/>
      <c r="AM62" s="74"/>
      <c r="AN62" s="74"/>
      <c r="AX62" s="218">
        <v>39</v>
      </c>
      <c r="AY62" s="213">
        <f t="shared" si="3"/>
        <v>0</v>
      </c>
      <c r="AZ62" s="214">
        <f t="shared" si="4"/>
        <v>0</v>
      </c>
      <c r="BA62" s="215" t="e">
        <f t="shared" si="5"/>
        <v>#DIV/0!</v>
      </c>
      <c r="BB62" s="265" t="e">
        <f t="shared" si="15"/>
        <v>#DIV/0!</v>
      </c>
    </row>
    <row r="63" spans="1:54" ht="14.25" customHeight="1" thickBot="1" x14ac:dyDescent="0.25">
      <c r="A63" s="71"/>
      <c r="B63" s="72"/>
      <c r="C63" s="73"/>
      <c r="D63" s="33" t="str">
        <f t="shared" si="6"/>
        <v>C</v>
      </c>
      <c r="E63" s="83"/>
      <c r="F63" s="84"/>
      <c r="G63" s="84"/>
      <c r="H63" s="85"/>
      <c r="I63" s="84"/>
      <c r="J63" s="86"/>
      <c r="K63" s="84"/>
      <c r="L63" s="84"/>
      <c r="M63" s="84"/>
      <c r="N63" s="83"/>
      <c r="O63" s="85"/>
      <c r="P63" s="85"/>
      <c r="Q63" s="87"/>
      <c r="R63" s="75">
        <f t="shared" si="16"/>
        <v>0</v>
      </c>
      <c r="S63" s="80" t="str">
        <f t="shared" si="7"/>
        <v>C</v>
      </c>
      <c r="T63" s="76">
        <f t="shared" si="17"/>
        <v>0</v>
      </c>
      <c r="U63" s="81" t="str">
        <f t="shared" si="8"/>
        <v>C</v>
      </c>
      <c r="V63" s="75">
        <f t="shared" si="9"/>
        <v>0</v>
      </c>
      <c r="W63" s="78">
        <f t="shared" si="10"/>
        <v>0</v>
      </c>
      <c r="X63" s="76">
        <f t="shared" si="11"/>
        <v>0</v>
      </c>
      <c r="Y63" s="76">
        <f t="shared" si="12"/>
        <v>0</v>
      </c>
      <c r="Z63" s="77">
        <f t="shared" si="13"/>
        <v>0</v>
      </c>
      <c r="AA63" s="82">
        <f t="shared" si="18"/>
        <v>0</v>
      </c>
      <c r="AB63" s="241">
        <f t="shared" si="14"/>
        <v>18.809167912306926</v>
      </c>
      <c r="AC63" s="221"/>
      <c r="AD63" s="68">
        <v>40</v>
      </c>
      <c r="AE63" s="246">
        <f t="shared" si="0"/>
        <v>0</v>
      </c>
      <c r="AF63" s="248">
        <f t="shared" si="1"/>
        <v>0</v>
      </c>
      <c r="AG63" s="251">
        <f t="shared" si="2"/>
        <v>18.809167912306926</v>
      </c>
      <c r="AH63" s="74"/>
      <c r="AI63" s="74"/>
      <c r="AJ63" s="74"/>
      <c r="AK63" s="74"/>
      <c r="AL63" s="74"/>
      <c r="AM63" s="74"/>
      <c r="AN63" s="74"/>
      <c r="AX63" s="66">
        <v>40</v>
      </c>
      <c r="AY63" s="254">
        <f t="shared" si="3"/>
        <v>0</v>
      </c>
      <c r="AZ63" s="255">
        <f t="shared" si="4"/>
        <v>0</v>
      </c>
      <c r="BA63" s="257" t="e">
        <f t="shared" si="5"/>
        <v>#DIV/0!</v>
      </c>
      <c r="BB63" s="266" t="e">
        <f t="shared" si="15"/>
        <v>#DIV/0!</v>
      </c>
    </row>
    <row r="64" spans="1:54" ht="14.25" customHeight="1" x14ac:dyDescent="0.2">
      <c r="A64" s="353" t="s">
        <v>0</v>
      </c>
      <c r="B64" s="354"/>
      <c r="C64" s="24"/>
      <c r="D64" s="25"/>
      <c r="E64" s="88">
        <f>SUM(E24:E63)</f>
        <v>0</v>
      </c>
      <c r="F64" s="89">
        <f>SUM(F24:F63)</f>
        <v>0</v>
      </c>
      <c r="G64" s="90">
        <f>SUM(G24:G63)</f>
        <v>0</v>
      </c>
      <c r="H64" s="89">
        <f t="shared" ref="H64:R64" si="19">SUM(H24:H63)</f>
        <v>0</v>
      </c>
      <c r="I64" s="89">
        <f t="shared" si="19"/>
        <v>0</v>
      </c>
      <c r="J64" s="90">
        <f t="shared" si="19"/>
        <v>0</v>
      </c>
      <c r="K64" s="89">
        <f t="shared" si="19"/>
        <v>0</v>
      </c>
      <c r="L64" s="89">
        <f t="shared" si="19"/>
        <v>0</v>
      </c>
      <c r="M64" s="89">
        <f t="shared" si="19"/>
        <v>0</v>
      </c>
      <c r="N64" s="88">
        <f t="shared" si="19"/>
        <v>0</v>
      </c>
      <c r="O64" s="89">
        <f t="shared" si="19"/>
        <v>0</v>
      </c>
      <c r="P64" s="90">
        <f t="shared" si="19"/>
        <v>0</v>
      </c>
      <c r="Q64" s="91">
        <f t="shared" si="19"/>
        <v>0</v>
      </c>
      <c r="R64" s="92">
        <f t="shared" si="19"/>
        <v>0</v>
      </c>
      <c r="S64" s="89"/>
      <c r="T64" s="89">
        <f>SUM(T24:T63)</f>
        <v>0</v>
      </c>
      <c r="U64" s="91"/>
      <c r="V64" s="88">
        <f t="shared" ref="V64:AA64" si="20">SUM(V24:V63)</f>
        <v>0</v>
      </c>
      <c r="W64" s="92">
        <f t="shared" si="20"/>
        <v>0</v>
      </c>
      <c r="X64" s="89">
        <f t="shared" si="20"/>
        <v>0</v>
      </c>
      <c r="Y64" s="89">
        <f t="shared" si="20"/>
        <v>0</v>
      </c>
      <c r="Z64" s="90">
        <f t="shared" si="20"/>
        <v>0</v>
      </c>
      <c r="AA64" s="93">
        <f t="shared" si="20"/>
        <v>0</v>
      </c>
      <c r="AB64" s="359"/>
      <c r="AC64" s="221"/>
      <c r="AD64" s="49"/>
      <c r="AE64" s="74"/>
      <c r="AF64" s="74"/>
      <c r="AG64" s="74"/>
      <c r="AH64" s="237"/>
      <c r="AI64" s="74"/>
      <c r="AJ64" s="74"/>
      <c r="AK64" s="74"/>
      <c r="AL64" s="74"/>
      <c r="AM64" s="74"/>
      <c r="AN64" s="74"/>
    </row>
    <row r="65" spans="1:54" ht="14.25" customHeight="1" x14ac:dyDescent="0.2">
      <c r="A65" s="355" t="s">
        <v>1</v>
      </c>
      <c r="B65" s="356"/>
      <c r="C65" s="263" t="s">
        <v>19</v>
      </c>
      <c r="D65" s="287">
        <f>COUNTA(A24:A63)</f>
        <v>0</v>
      </c>
      <c r="E65" s="75">
        <f>E23*$D$65</f>
        <v>0</v>
      </c>
      <c r="F65" s="76">
        <f t="shared" ref="F65:AA65" si="21">F23*$D$65</f>
        <v>0</v>
      </c>
      <c r="G65" s="76">
        <f t="shared" si="21"/>
        <v>0</v>
      </c>
      <c r="H65" s="76">
        <f t="shared" si="21"/>
        <v>0</v>
      </c>
      <c r="I65" s="76">
        <f t="shared" si="21"/>
        <v>0</v>
      </c>
      <c r="J65" s="76">
        <f t="shared" si="21"/>
        <v>0</v>
      </c>
      <c r="K65" s="76">
        <f t="shared" si="21"/>
        <v>0</v>
      </c>
      <c r="L65" s="76">
        <f t="shared" si="21"/>
        <v>0</v>
      </c>
      <c r="M65" s="79">
        <f t="shared" si="21"/>
        <v>0</v>
      </c>
      <c r="N65" s="75">
        <f t="shared" si="21"/>
        <v>0</v>
      </c>
      <c r="O65" s="76">
        <f t="shared" si="21"/>
        <v>0</v>
      </c>
      <c r="P65" s="76">
        <f t="shared" si="21"/>
        <v>0</v>
      </c>
      <c r="Q65" s="79">
        <f t="shared" si="21"/>
        <v>0</v>
      </c>
      <c r="R65" s="75">
        <f t="shared" si="21"/>
        <v>0</v>
      </c>
      <c r="S65" s="76"/>
      <c r="T65" s="76">
        <f t="shared" si="21"/>
        <v>0</v>
      </c>
      <c r="U65" s="79"/>
      <c r="V65" s="75">
        <f t="shared" si="21"/>
        <v>0</v>
      </c>
      <c r="W65" s="76">
        <f t="shared" si="21"/>
        <v>0</v>
      </c>
      <c r="X65" s="76">
        <f t="shared" si="21"/>
        <v>0</v>
      </c>
      <c r="Y65" s="76">
        <f t="shared" si="21"/>
        <v>0</v>
      </c>
      <c r="Z65" s="79">
        <f t="shared" si="21"/>
        <v>0</v>
      </c>
      <c r="AA65" s="82">
        <f t="shared" si="21"/>
        <v>0</v>
      </c>
      <c r="AB65" s="360"/>
      <c r="AD65" s="379" t="s">
        <v>105</v>
      </c>
      <c r="AE65" s="379"/>
      <c r="AF65" s="379"/>
      <c r="AG65" s="379"/>
      <c r="AH65" s="237"/>
      <c r="AI65" s="53"/>
      <c r="AJ65" s="53"/>
      <c r="AK65" s="53"/>
      <c r="AL65" s="53"/>
      <c r="AM65" s="53"/>
      <c r="AN65" s="53"/>
      <c r="AX65" s="419" t="s">
        <v>110</v>
      </c>
      <c r="AY65" s="420"/>
      <c r="AZ65" s="420"/>
      <c r="BA65" s="420"/>
      <c r="BB65" s="420"/>
    </row>
    <row r="66" spans="1:54" ht="14.25" customHeight="1" thickBot="1" x14ac:dyDescent="0.25">
      <c r="A66" s="357" t="s">
        <v>4</v>
      </c>
      <c r="B66" s="358"/>
      <c r="C66" s="28" t="s">
        <v>20</v>
      </c>
      <c r="D66" s="27"/>
      <c r="E66" s="94" t="e">
        <f>E64/E65*100</f>
        <v>#DIV/0!</v>
      </c>
      <c r="F66" s="95" t="e">
        <f>F64/F65*100</f>
        <v>#DIV/0!</v>
      </c>
      <c r="G66" s="96" t="e">
        <f>G64/G65*100</f>
        <v>#DIV/0!</v>
      </c>
      <c r="H66" s="95" t="e">
        <f t="shared" ref="H66:R66" si="22">H64/H65*100</f>
        <v>#DIV/0!</v>
      </c>
      <c r="I66" s="95" t="e">
        <f t="shared" si="22"/>
        <v>#DIV/0!</v>
      </c>
      <c r="J66" s="96" t="e">
        <f t="shared" si="22"/>
        <v>#DIV/0!</v>
      </c>
      <c r="K66" s="95" t="e">
        <f t="shared" si="22"/>
        <v>#DIV/0!</v>
      </c>
      <c r="L66" s="95" t="e">
        <f t="shared" si="22"/>
        <v>#DIV/0!</v>
      </c>
      <c r="M66" s="95" t="e">
        <f t="shared" si="22"/>
        <v>#DIV/0!</v>
      </c>
      <c r="N66" s="94" t="e">
        <f t="shared" si="22"/>
        <v>#DIV/0!</v>
      </c>
      <c r="O66" s="95" t="e">
        <f t="shared" si="22"/>
        <v>#DIV/0!</v>
      </c>
      <c r="P66" s="96" t="e">
        <f t="shared" si="22"/>
        <v>#DIV/0!</v>
      </c>
      <c r="Q66" s="97" t="e">
        <f t="shared" si="22"/>
        <v>#DIV/0!</v>
      </c>
      <c r="R66" s="98" t="e">
        <f t="shared" si="22"/>
        <v>#DIV/0!</v>
      </c>
      <c r="S66" s="99"/>
      <c r="T66" s="99" t="e">
        <f>T64/T65*100</f>
        <v>#DIV/0!</v>
      </c>
      <c r="U66" s="100"/>
      <c r="V66" s="101" t="e">
        <f t="shared" ref="V66:AA66" si="23">V64/V65*100</f>
        <v>#DIV/0!</v>
      </c>
      <c r="W66" s="98" t="e">
        <f t="shared" si="23"/>
        <v>#DIV/0!</v>
      </c>
      <c r="X66" s="99" t="e">
        <f t="shared" si="23"/>
        <v>#DIV/0!</v>
      </c>
      <c r="Y66" s="99" t="e">
        <f t="shared" si="23"/>
        <v>#DIV/0!</v>
      </c>
      <c r="Z66" s="102" t="e">
        <f t="shared" si="23"/>
        <v>#DIV/0!</v>
      </c>
      <c r="AA66" s="103" t="e">
        <f t="shared" si="23"/>
        <v>#DIV/0!</v>
      </c>
      <c r="AB66" s="360"/>
      <c r="AD66" s="379"/>
      <c r="AE66" s="379"/>
      <c r="AF66" s="379"/>
      <c r="AG66" s="379"/>
      <c r="AH66" s="237"/>
      <c r="AI66" s="53"/>
      <c r="AJ66" s="53"/>
      <c r="AK66" s="53"/>
      <c r="AL66" s="53"/>
      <c r="AM66" s="53"/>
      <c r="AN66" s="53"/>
      <c r="AX66" s="420"/>
      <c r="AY66" s="420"/>
      <c r="AZ66" s="420"/>
      <c r="BA66" s="420"/>
      <c r="BB66" s="420"/>
    </row>
    <row r="67" spans="1:54" ht="13.8" thickBot="1" x14ac:dyDescent="0.25">
      <c r="A67" s="335" t="s">
        <v>59</v>
      </c>
      <c r="B67" s="336"/>
      <c r="C67" s="52" t="s">
        <v>20</v>
      </c>
      <c r="D67" s="50"/>
      <c r="E67" s="104">
        <v>78.400000000000006</v>
      </c>
      <c r="F67" s="105">
        <v>75.900000000000006</v>
      </c>
      <c r="G67" s="105">
        <v>88.6</v>
      </c>
      <c r="H67" s="105">
        <v>53.1</v>
      </c>
      <c r="I67" s="105">
        <v>23.8</v>
      </c>
      <c r="J67" s="105">
        <v>62.7</v>
      </c>
      <c r="K67" s="105">
        <v>86.1</v>
      </c>
      <c r="L67" s="105">
        <v>75.599999999999994</v>
      </c>
      <c r="M67" s="106">
        <v>65.599999999999994</v>
      </c>
      <c r="N67" s="107">
        <v>74.099999999999994</v>
      </c>
      <c r="O67" s="105">
        <v>56.8</v>
      </c>
      <c r="P67" s="105">
        <v>64.7</v>
      </c>
      <c r="Q67" s="106">
        <v>36.4</v>
      </c>
      <c r="R67" s="107">
        <v>64.2</v>
      </c>
      <c r="S67" s="105"/>
      <c r="T67" s="105">
        <v>58.4</v>
      </c>
      <c r="U67" s="106"/>
      <c r="V67" s="107">
        <v>81.400000000000006</v>
      </c>
      <c r="W67" s="105">
        <v>64.400000000000006</v>
      </c>
      <c r="X67" s="105">
        <v>78.3</v>
      </c>
      <c r="Y67" s="105">
        <v>36.4</v>
      </c>
      <c r="Z67" s="106">
        <v>45.2</v>
      </c>
      <c r="AA67" s="108">
        <v>62.6</v>
      </c>
      <c r="AB67" s="361"/>
      <c r="AD67" s="379"/>
      <c r="AE67" s="379"/>
      <c r="AF67" s="379"/>
      <c r="AG67" s="379"/>
      <c r="AH67" s="238"/>
      <c r="AI67" s="53"/>
      <c r="AJ67" s="53"/>
      <c r="AK67" s="53"/>
      <c r="AL67" s="53"/>
      <c r="AM67" s="53"/>
      <c r="AN67" s="53"/>
    </row>
    <row r="68" spans="1:54" x14ac:dyDescent="0.2">
      <c r="C68" s="35" t="s">
        <v>58</v>
      </c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58"/>
      <c r="AB68" s="58"/>
      <c r="AD68" s="239"/>
      <c r="AE68" s="238"/>
      <c r="AF68" s="238"/>
      <c r="AG68" s="238"/>
      <c r="AH68" s="238"/>
      <c r="AI68" s="53"/>
      <c r="AJ68" s="53"/>
      <c r="AK68" s="53"/>
      <c r="AL68" s="53"/>
      <c r="AM68" s="53"/>
      <c r="AN68" s="53"/>
    </row>
    <row r="69" spans="1:54" ht="6.75" customHeight="1" x14ac:dyDescent="0.2">
      <c r="AI69" s="53"/>
      <c r="AJ69" s="53"/>
      <c r="AK69" s="53"/>
      <c r="AL69" s="53"/>
      <c r="AM69" s="53"/>
      <c r="AN69" s="53"/>
    </row>
    <row r="70" spans="1:54" ht="6.75" customHeight="1" x14ac:dyDescent="0.2">
      <c r="B70" s="26" t="s">
        <v>10</v>
      </c>
      <c r="C70" s="291" t="s">
        <v>11</v>
      </c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AI70" s="53"/>
      <c r="AJ70" s="53"/>
      <c r="AK70" s="53"/>
      <c r="AL70" s="53"/>
      <c r="AM70" s="53"/>
      <c r="AN70" s="53"/>
    </row>
    <row r="71" spans="1:54" ht="6.75" customHeight="1" x14ac:dyDescent="0.2">
      <c r="B71" s="26"/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</row>
    <row r="72" spans="1:54" ht="6.75" customHeight="1" x14ac:dyDescent="0.2">
      <c r="B72" s="26"/>
      <c r="C72" s="291"/>
      <c r="D72" s="291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</row>
    <row r="73" spans="1:54" ht="6.75" customHeight="1" x14ac:dyDescent="0.2"/>
    <row r="74" spans="1:54" ht="6.75" customHeight="1" x14ac:dyDescent="0.2">
      <c r="Q74" s="10"/>
      <c r="T74" s="305" t="s">
        <v>12</v>
      </c>
      <c r="U74" s="305"/>
      <c r="V74" s="305"/>
      <c r="W74" s="305"/>
      <c r="X74" s="305"/>
      <c r="Y74" s="305"/>
      <c r="Z74" s="305"/>
      <c r="AA74" s="305"/>
      <c r="AB74" s="54"/>
    </row>
    <row r="75" spans="1:54" ht="6.75" customHeight="1" x14ac:dyDescent="0.2">
      <c r="T75" s="305"/>
      <c r="U75" s="305"/>
      <c r="V75" s="305"/>
      <c r="W75" s="305"/>
      <c r="X75" s="305"/>
      <c r="Y75" s="305"/>
      <c r="Z75" s="305"/>
      <c r="AA75" s="305"/>
      <c r="AB75" s="54"/>
    </row>
    <row r="76" spans="1:54" ht="8.25" customHeight="1" x14ac:dyDescent="0.2">
      <c r="C76" s="292" t="s">
        <v>34</v>
      </c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11"/>
      <c r="T76" s="306" t="s">
        <v>31</v>
      </c>
      <c r="U76" s="306"/>
      <c r="V76" s="306"/>
      <c r="W76" s="306"/>
      <c r="X76" s="306"/>
      <c r="Y76" s="306"/>
      <c r="Z76" s="306"/>
      <c r="AA76" s="306"/>
      <c r="AB76" s="55"/>
    </row>
    <row r="77" spans="1:54" ht="8.25" customHeight="1" x14ac:dyDescent="0.2">
      <c r="C77" s="292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11"/>
      <c r="T77" s="306"/>
      <c r="U77" s="306"/>
      <c r="V77" s="306"/>
      <c r="W77" s="306"/>
      <c r="X77" s="306"/>
      <c r="Y77" s="306"/>
      <c r="Z77" s="306"/>
      <c r="AA77" s="306"/>
      <c r="AB77" s="55"/>
    </row>
    <row r="78" spans="1:54" ht="8.25" customHeight="1" x14ac:dyDescent="0.2">
      <c r="C78" s="292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11"/>
      <c r="T78" s="306" t="s">
        <v>5</v>
      </c>
      <c r="U78" s="307"/>
      <c r="V78" s="307"/>
      <c r="W78" s="307"/>
      <c r="X78" s="307"/>
      <c r="Y78" s="307"/>
      <c r="Z78" s="307"/>
      <c r="AA78" s="307"/>
      <c r="AB78" s="56"/>
    </row>
    <row r="79" spans="1:54" ht="8.25" customHeight="1" x14ac:dyDescent="0.2">
      <c r="Q79" s="11"/>
      <c r="R79" s="11"/>
      <c r="S79" s="11"/>
      <c r="T79" s="307"/>
      <c r="U79" s="307"/>
      <c r="V79" s="307"/>
      <c r="W79" s="307"/>
      <c r="X79" s="307"/>
      <c r="Y79" s="307"/>
      <c r="Z79" s="307"/>
      <c r="AA79" s="307"/>
      <c r="AB79" s="56"/>
    </row>
    <row r="80" spans="1:54" ht="8.25" customHeight="1" thickBot="1" x14ac:dyDescent="0.25">
      <c r="B80" s="1"/>
    </row>
    <row r="81" spans="1:28" ht="10.5" customHeight="1" x14ac:dyDescent="0.2">
      <c r="A81" s="320" t="s">
        <v>2</v>
      </c>
      <c r="B81" s="317" t="s">
        <v>23</v>
      </c>
      <c r="C81" s="14">
        <v>1</v>
      </c>
      <c r="D81" s="332" t="s">
        <v>25</v>
      </c>
      <c r="E81" s="334" t="s">
        <v>6</v>
      </c>
      <c r="F81" s="325"/>
      <c r="G81" s="325"/>
      <c r="H81" s="325"/>
      <c r="I81" s="325"/>
      <c r="J81" s="325"/>
      <c r="K81" s="325"/>
      <c r="L81" s="325"/>
      <c r="M81" s="325"/>
      <c r="N81" s="324" t="s">
        <v>26</v>
      </c>
      <c r="O81" s="325"/>
      <c r="P81" s="325"/>
      <c r="Q81" s="325"/>
      <c r="R81" s="13">
        <v>2</v>
      </c>
      <c r="S81" s="293" t="s">
        <v>28</v>
      </c>
      <c r="T81" s="12">
        <v>3</v>
      </c>
      <c r="U81" s="299" t="s">
        <v>30</v>
      </c>
      <c r="V81" s="311" t="s">
        <v>7</v>
      </c>
      <c r="W81" s="302" t="s">
        <v>8</v>
      </c>
      <c r="X81" s="314"/>
      <c r="Y81" s="314"/>
      <c r="Z81" s="308" t="s">
        <v>9</v>
      </c>
      <c r="AA81" s="288" t="s">
        <v>13</v>
      </c>
      <c r="AB81" s="48"/>
    </row>
    <row r="82" spans="1:28" ht="10.5" customHeight="1" x14ac:dyDescent="0.2">
      <c r="A82" s="321"/>
      <c r="B82" s="318"/>
      <c r="C82" s="329" t="s">
        <v>24</v>
      </c>
      <c r="D82" s="333"/>
      <c r="E82" s="326"/>
      <c r="F82" s="327"/>
      <c r="G82" s="327"/>
      <c r="H82" s="327"/>
      <c r="I82" s="327"/>
      <c r="J82" s="327"/>
      <c r="K82" s="327"/>
      <c r="L82" s="327"/>
      <c r="M82" s="327"/>
      <c r="N82" s="326"/>
      <c r="O82" s="327"/>
      <c r="P82" s="327"/>
      <c r="Q82" s="328"/>
      <c r="R82" s="322" t="s">
        <v>27</v>
      </c>
      <c r="S82" s="294"/>
      <c r="T82" s="296" t="s">
        <v>29</v>
      </c>
      <c r="U82" s="300"/>
      <c r="V82" s="312"/>
      <c r="W82" s="303"/>
      <c r="X82" s="315"/>
      <c r="Y82" s="315"/>
      <c r="Z82" s="309"/>
      <c r="AA82" s="289"/>
      <c r="AB82" s="48"/>
    </row>
    <row r="83" spans="1:28" ht="10.5" customHeight="1" x14ac:dyDescent="0.2">
      <c r="A83" s="321"/>
      <c r="B83" s="318"/>
      <c r="C83" s="330"/>
      <c r="D83" s="333"/>
      <c r="E83" s="270"/>
      <c r="F83" s="267"/>
      <c r="G83" s="267"/>
      <c r="H83" s="275"/>
      <c r="I83" s="267"/>
      <c r="J83" s="268"/>
      <c r="K83" s="268"/>
      <c r="L83" s="267"/>
      <c r="M83" s="268"/>
      <c r="N83" s="270"/>
      <c r="O83" s="268"/>
      <c r="P83" s="268"/>
      <c r="Q83" s="278"/>
      <c r="R83" s="323"/>
      <c r="S83" s="294"/>
      <c r="T83" s="297"/>
      <c r="U83" s="300"/>
      <c r="V83" s="312"/>
      <c r="W83" s="303"/>
      <c r="X83" s="315"/>
      <c r="Y83" s="315"/>
      <c r="Z83" s="309"/>
      <c r="AA83" s="289"/>
      <c r="AB83" s="48"/>
    </row>
    <row r="84" spans="1:28" ht="10.5" customHeight="1" x14ac:dyDescent="0.2">
      <c r="A84" s="321"/>
      <c r="B84" s="318"/>
      <c r="C84" s="330"/>
      <c r="D84" s="333"/>
      <c r="E84" s="271"/>
      <c r="F84" s="273"/>
      <c r="G84" s="273"/>
      <c r="H84" s="276"/>
      <c r="I84" s="273"/>
      <c r="J84" s="273"/>
      <c r="K84" s="273"/>
      <c r="L84" s="268"/>
      <c r="M84" s="273"/>
      <c r="N84" s="271"/>
      <c r="O84" s="273"/>
      <c r="P84" s="273"/>
      <c r="Q84" s="279"/>
      <c r="R84" s="323"/>
      <c r="S84" s="294"/>
      <c r="T84" s="297"/>
      <c r="U84" s="300"/>
      <c r="V84" s="312"/>
      <c r="W84" s="303"/>
      <c r="X84" s="315"/>
      <c r="Y84" s="315"/>
      <c r="Z84" s="309"/>
      <c r="AA84" s="289"/>
      <c r="AB84" s="48"/>
    </row>
    <row r="85" spans="1:28" ht="10.5" customHeight="1" x14ac:dyDescent="0.2">
      <c r="A85" s="321"/>
      <c r="B85" s="318"/>
      <c r="C85" s="330"/>
      <c r="D85" s="333"/>
      <c r="E85" s="271"/>
      <c r="F85" s="273"/>
      <c r="G85" s="273"/>
      <c r="H85" s="276"/>
      <c r="I85" s="273"/>
      <c r="J85" s="273"/>
      <c r="K85" s="273"/>
      <c r="L85" s="268"/>
      <c r="M85" s="273"/>
      <c r="N85" s="271"/>
      <c r="O85" s="273"/>
      <c r="P85" s="273"/>
      <c r="Q85" s="279"/>
      <c r="R85" s="323"/>
      <c r="S85" s="294"/>
      <c r="T85" s="297"/>
      <c r="U85" s="300"/>
      <c r="V85" s="312"/>
      <c r="W85" s="303"/>
      <c r="X85" s="315"/>
      <c r="Y85" s="315"/>
      <c r="Z85" s="309"/>
      <c r="AA85" s="289"/>
      <c r="AB85" s="48"/>
    </row>
    <row r="86" spans="1:28" ht="10.5" customHeight="1" x14ac:dyDescent="0.2">
      <c r="A86" s="321"/>
      <c r="B86" s="318"/>
      <c r="C86" s="330"/>
      <c r="D86" s="333"/>
      <c r="E86" s="337">
        <v>1</v>
      </c>
      <c r="F86" s="338">
        <v>2</v>
      </c>
      <c r="G86" s="338">
        <v>3</v>
      </c>
      <c r="H86" s="338">
        <v>4</v>
      </c>
      <c r="I86" s="338">
        <v>5</v>
      </c>
      <c r="J86" s="338">
        <v>6</v>
      </c>
      <c r="K86" s="338">
        <v>7</v>
      </c>
      <c r="L86" s="339">
        <v>8</v>
      </c>
      <c r="M86" s="340">
        <v>9</v>
      </c>
      <c r="N86" s="337">
        <v>10</v>
      </c>
      <c r="O86" s="338">
        <v>11</v>
      </c>
      <c r="P86" s="338">
        <v>12</v>
      </c>
      <c r="Q86" s="340">
        <v>13</v>
      </c>
      <c r="R86" s="323"/>
      <c r="S86" s="294"/>
      <c r="T86" s="297"/>
      <c r="U86" s="300"/>
      <c r="V86" s="312"/>
      <c r="W86" s="303"/>
      <c r="X86" s="315"/>
      <c r="Y86" s="315"/>
      <c r="Z86" s="309"/>
      <c r="AA86" s="289"/>
      <c r="AB86" s="48"/>
    </row>
    <row r="87" spans="1:28" ht="10.5" customHeight="1" x14ac:dyDescent="0.2">
      <c r="A87" s="321"/>
      <c r="B87" s="318"/>
      <c r="C87" s="330"/>
      <c r="D87" s="333"/>
      <c r="E87" s="337"/>
      <c r="F87" s="338"/>
      <c r="G87" s="338"/>
      <c r="H87" s="338"/>
      <c r="I87" s="338"/>
      <c r="J87" s="338"/>
      <c r="K87" s="338"/>
      <c r="L87" s="339"/>
      <c r="M87" s="340"/>
      <c r="N87" s="337"/>
      <c r="O87" s="338"/>
      <c r="P87" s="338"/>
      <c r="Q87" s="340"/>
      <c r="R87" s="323"/>
      <c r="S87" s="294"/>
      <c r="T87" s="297"/>
      <c r="U87" s="300"/>
      <c r="V87" s="312"/>
      <c r="W87" s="303"/>
      <c r="X87" s="315"/>
      <c r="Y87" s="315"/>
      <c r="Z87" s="309"/>
      <c r="AA87" s="289"/>
      <c r="AB87" s="48"/>
    </row>
    <row r="88" spans="1:28" ht="10.5" customHeight="1" x14ac:dyDescent="0.2">
      <c r="A88" s="321"/>
      <c r="B88" s="318"/>
      <c r="C88" s="330"/>
      <c r="D88" s="333"/>
      <c r="E88" s="271"/>
      <c r="F88" s="273"/>
      <c r="G88" s="273"/>
      <c r="H88" s="276"/>
      <c r="I88" s="273"/>
      <c r="J88" s="273"/>
      <c r="K88" s="273"/>
      <c r="L88" s="268"/>
      <c r="M88" s="273"/>
      <c r="N88" s="271"/>
      <c r="O88" s="273"/>
      <c r="P88" s="273"/>
      <c r="Q88" s="279"/>
      <c r="R88" s="323"/>
      <c r="S88" s="294"/>
      <c r="T88" s="297"/>
      <c r="U88" s="300"/>
      <c r="V88" s="312"/>
      <c r="W88" s="303"/>
      <c r="X88" s="315"/>
      <c r="Y88" s="315"/>
      <c r="Z88" s="309"/>
      <c r="AA88" s="289"/>
      <c r="AB88" s="48"/>
    </row>
    <row r="89" spans="1:28" ht="10.5" customHeight="1" x14ac:dyDescent="0.2">
      <c r="A89" s="321"/>
      <c r="B89" s="318"/>
      <c r="C89" s="330"/>
      <c r="D89" s="333"/>
      <c r="E89" s="271"/>
      <c r="F89" s="273"/>
      <c r="G89" s="273"/>
      <c r="H89" s="276"/>
      <c r="I89" s="273"/>
      <c r="J89" s="273"/>
      <c r="K89" s="273"/>
      <c r="L89" s="268"/>
      <c r="M89" s="273"/>
      <c r="N89" s="271"/>
      <c r="O89" s="273"/>
      <c r="P89" s="273"/>
      <c r="Q89" s="279"/>
      <c r="R89" s="323"/>
      <c r="S89" s="294"/>
      <c r="T89" s="297"/>
      <c r="U89" s="300"/>
      <c r="V89" s="312"/>
      <c r="W89" s="303"/>
      <c r="X89" s="315"/>
      <c r="Y89" s="315"/>
      <c r="Z89" s="309"/>
      <c r="AA89" s="289"/>
      <c r="AB89" s="48"/>
    </row>
    <row r="90" spans="1:28" ht="10.5" customHeight="1" x14ac:dyDescent="0.2">
      <c r="A90" s="321"/>
      <c r="B90" s="318"/>
      <c r="C90" s="331"/>
      <c r="D90" s="333"/>
      <c r="E90" s="272"/>
      <c r="F90" s="274"/>
      <c r="G90" s="274"/>
      <c r="H90" s="277"/>
      <c r="I90" s="274"/>
      <c r="J90" s="274"/>
      <c r="K90" s="274"/>
      <c r="L90" s="269"/>
      <c r="M90" s="274"/>
      <c r="N90" s="272"/>
      <c r="O90" s="274"/>
      <c r="P90" s="274"/>
      <c r="Q90" s="280"/>
      <c r="R90" s="323"/>
      <c r="S90" s="295"/>
      <c r="T90" s="298"/>
      <c r="U90" s="301"/>
      <c r="V90" s="313"/>
      <c r="W90" s="304"/>
      <c r="X90" s="316"/>
      <c r="Y90" s="316"/>
      <c r="Z90" s="310"/>
      <c r="AA90" s="290"/>
      <c r="AB90" s="48"/>
    </row>
    <row r="91" spans="1:28" ht="10.5" customHeight="1" x14ac:dyDescent="0.2">
      <c r="A91" s="321"/>
      <c r="B91" s="319"/>
      <c r="C91" s="15">
        <v>10</v>
      </c>
      <c r="D91" s="3"/>
      <c r="E91" s="4">
        <v>4</v>
      </c>
      <c r="F91" s="2">
        <v>6</v>
      </c>
      <c r="G91" s="2">
        <v>6</v>
      </c>
      <c r="H91" s="7">
        <v>10</v>
      </c>
      <c r="I91" s="2">
        <v>12</v>
      </c>
      <c r="J91" s="9">
        <v>10</v>
      </c>
      <c r="K91" s="2">
        <v>10</v>
      </c>
      <c r="L91" s="2">
        <v>10</v>
      </c>
      <c r="M91" s="2">
        <v>4</v>
      </c>
      <c r="N91" s="4">
        <v>6</v>
      </c>
      <c r="O91" s="2">
        <v>8</v>
      </c>
      <c r="P91" s="2">
        <v>8</v>
      </c>
      <c r="Q91" s="3">
        <v>6</v>
      </c>
      <c r="R91" s="6">
        <v>72</v>
      </c>
      <c r="S91" s="2"/>
      <c r="T91" s="5">
        <v>28</v>
      </c>
      <c r="U91" s="3"/>
      <c r="V91" s="16">
        <v>16</v>
      </c>
      <c r="W91" s="17">
        <v>22</v>
      </c>
      <c r="X91" s="2">
        <v>24</v>
      </c>
      <c r="Y91" s="2">
        <v>6</v>
      </c>
      <c r="Z91" s="7">
        <v>32</v>
      </c>
      <c r="AA91" s="57">
        <v>100</v>
      </c>
      <c r="AB91" s="49"/>
    </row>
    <row r="92" spans="1:28" ht="14.25" customHeight="1" x14ac:dyDescent="0.2">
      <c r="A92" s="29">
        <f>A24</f>
        <v>0</v>
      </c>
      <c r="B92" s="62">
        <f>B24</f>
        <v>0</v>
      </c>
      <c r="C92" s="69">
        <f>C24</f>
        <v>0</v>
      </c>
      <c r="D92" s="33" t="str">
        <f>D24</f>
        <v>C</v>
      </c>
      <c r="E92" s="109">
        <f>E24/$E$23*100</f>
        <v>0</v>
      </c>
      <c r="F92" s="110">
        <f>F24/$F$23*100</f>
        <v>0</v>
      </c>
      <c r="G92" s="110">
        <f>G24/$G$23*100</f>
        <v>0</v>
      </c>
      <c r="H92" s="111">
        <f>H24/$H$23*100</f>
        <v>0</v>
      </c>
      <c r="I92" s="110">
        <f>I24/$I$23*100</f>
        <v>0</v>
      </c>
      <c r="J92" s="112">
        <f>J24/$J$23*100</f>
        <v>0</v>
      </c>
      <c r="K92" s="110">
        <f>K24/$K$23*100</f>
        <v>0</v>
      </c>
      <c r="L92" s="110">
        <f>L24/$L$23*100</f>
        <v>0</v>
      </c>
      <c r="M92" s="110">
        <f>M24/$M$23*100</f>
        <v>0</v>
      </c>
      <c r="N92" s="109">
        <f>N24/$N$23*100</f>
        <v>0</v>
      </c>
      <c r="O92" s="111">
        <f>O24/$O$23*100</f>
        <v>0</v>
      </c>
      <c r="P92" s="111">
        <f>P24/$P$23*100</f>
        <v>0</v>
      </c>
      <c r="Q92" s="113">
        <f>Q24/$Q$23*100</f>
        <v>0</v>
      </c>
      <c r="R92" s="114">
        <f>R24/$R$23*100</f>
        <v>0</v>
      </c>
      <c r="S92" s="115" t="str">
        <f>S24</f>
        <v>C</v>
      </c>
      <c r="T92" s="116">
        <f>T24/$T$23*100</f>
        <v>0</v>
      </c>
      <c r="U92" s="117" t="str">
        <f>U24</f>
        <v>C</v>
      </c>
      <c r="V92" s="114">
        <f>V24/$V$23*100</f>
        <v>0</v>
      </c>
      <c r="W92" s="118">
        <f>W24/$W$23*100</f>
        <v>0</v>
      </c>
      <c r="X92" s="116">
        <f>X24/$X$23*100</f>
        <v>0</v>
      </c>
      <c r="Y92" s="116">
        <f>Y24/$Y$23*100</f>
        <v>0</v>
      </c>
      <c r="Z92" s="119">
        <f>Z24/$Z$23*100</f>
        <v>0</v>
      </c>
      <c r="AA92" s="120">
        <f>AA24</f>
        <v>0</v>
      </c>
      <c r="AB92" s="59"/>
    </row>
    <row r="93" spans="1:28" ht="14.25" customHeight="1" x14ac:dyDescent="0.2">
      <c r="A93" s="157">
        <f t="shared" ref="A93:D131" si="24">A25</f>
        <v>0</v>
      </c>
      <c r="B93" s="145">
        <f t="shared" si="24"/>
        <v>0</v>
      </c>
      <c r="C93" s="146">
        <f t="shared" si="24"/>
        <v>0</v>
      </c>
      <c r="D93" s="147" t="str">
        <f t="shared" si="24"/>
        <v>C</v>
      </c>
      <c r="E93" s="158">
        <f t="shared" ref="E93:E131" si="25">E25/$E$23*100</f>
        <v>0</v>
      </c>
      <c r="F93" s="159">
        <f t="shared" ref="F93:F131" si="26">F25/$F$23*100</f>
        <v>0</v>
      </c>
      <c r="G93" s="159">
        <f t="shared" ref="G93:G131" si="27">G25/$G$23*100</f>
        <v>0</v>
      </c>
      <c r="H93" s="160">
        <f t="shared" ref="H93:H131" si="28">H25/$H$23*100</f>
        <v>0</v>
      </c>
      <c r="I93" s="159">
        <f t="shared" ref="I93:I131" si="29">I25/$I$23*100</f>
        <v>0</v>
      </c>
      <c r="J93" s="161">
        <f t="shared" ref="J93:J131" si="30">J25/$J$23*100</f>
        <v>0</v>
      </c>
      <c r="K93" s="159">
        <f t="shared" ref="K93:K131" si="31">K25/$K$23*100</f>
        <v>0</v>
      </c>
      <c r="L93" s="159">
        <f t="shared" ref="L93:L131" si="32">L25/$L$23*100</f>
        <v>0</v>
      </c>
      <c r="M93" s="159">
        <f t="shared" ref="M93:M131" si="33">M25/$M$23*100</f>
        <v>0</v>
      </c>
      <c r="N93" s="158">
        <f t="shared" ref="N93:N131" si="34">N25/$N$23*100</f>
        <v>0</v>
      </c>
      <c r="O93" s="160">
        <f t="shared" ref="O93:O131" si="35">O25/$O$23*100</f>
        <v>0</v>
      </c>
      <c r="P93" s="160">
        <f t="shared" ref="P93:P131" si="36">P25/$P$23*100</f>
        <v>0</v>
      </c>
      <c r="Q93" s="162">
        <f t="shared" ref="Q93:Q131" si="37">Q25/$Q$23*100</f>
        <v>0</v>
      </c>
      <c r="R93" s="163">
        <f t="shared" ref="R93:R131" si="38">R25/$R$23*100</f>
        <v>0</v>
      </c>
      <c r="S93" s="164" t="str">
        <f t="shared" ref="S93:S131" si="39">S25</f>
        <v>C</v>
      </c>
      <c r="T93" s="165">
        <f t="shared" ref="T93:T131" si="40">T25/$T$23*100</f>
        <v>0</v>
      </c>
      <c r="U93" s="166" t="str">
        <f t="shared" ref="U93:U131" si="41">U25</f>
        <v>C</v>
      </c>
      <c r="V93" s="163">
        <f t="shared" ref="V93:V131" si="42">V25/$V$23*100</f>
        <v>0</v>
      </c>
      <c r="W93" s="167">
        <f t="shared" ref="W93:W131" si="43">W25/$W$23*100</f>
        <v>0</v>
      </c>
      <c r="X93" s="165">
        <f t="shared" ref="X93:X131" si="44">X25/$X$23*100</f>
        <v>0</v>
      </c>
      <c r="Y93" s="165">
        <f t="shared" ref="Y93:Y131" si="45">Y25/$Y$23*100</f>
        <v>0</v>
      </c>
      <c r="Z93" s="168">
        <f t="shared" ref="Z93:Z131" si="46">Z25/$Z$23*100</f>
        <v>0</v>
      </c>
      <c r="AA93" s="169">
        <f t="shared" ref="AA93:AA131" si="47">AA25</f>
        <v>0</v>
      </c>
      <c r="AB93" s="59"/>
    </row>
    <row r="94" spans="1:28" ht="14.25" customHeight="1" x14ac:dyDescent="0.2">
      <c r="A94" s="29">
        <f t="shared" si="24"/>
        <v>0</v>
      </c>
      <c r="B94" s="62">
        <f t="shared" si="24"/>
        <v>0</v>
      </c>
      <c r="C94" s="69">
        <f t="shared" si="24"/>
        <v>0</v>
      </c>
      <c r="D94" s="33" t="str">
        <f t="shared" si="24"/>
        <v>C</v>
      </c>
      <c r="E94" s="109">
        <f t="shared" si="25"/>
        <v>0</v>
      </c>
      <c r="F94" s="110">
        <f t="shared" si="26"/>
        <v>0</v>
      </c>
      <c r="G94" s="110">
        <f t="shared" si="27"/>
        <v>0</v>
      </c>
      <c r="H94" s="111">
        <f t="shared" si="28"/>
        <v>0</v>
      </c>
      <c r="I94" s="110">
        <f t="shared" si="29"/>
        <v>0</v>
      </c>
      <c r="J94" s="112">
        <f t="shared" si="30"/>
        <v>0</v>
      </c>
      <c r="K94" s="110">
        <f t="shared" si="31"/>
        <v>0</v>
      </c>
      <c r="L94" s="110">
        <f t="shared" si="32"/>
        <v>0</v>
      </c>
      <c r="M94" s="110">
        <f t="shared" si="33"/>
        <v>0</v>
      </c>
      <c r="N94" s="109">
        <f t="shared" si="34"/>
        <v>0</v>
      </c>
      <c r="O94" s="111">
        <f t="shared" si="35"/>
        <v>0</v>
      </c>
      <c r="P94" s="111">
        <f t="shared" si="36"/>
        <v>0</v>
      </c>
      <c r="Q94" s="113">
        <f t="shared" si="37"/>
        <v>0</v>
      </c>
      <c r="R94" s="114">
        <f t="shared" si="38"/>
        <v>0</v>
      </c>
      <c r="S94" s="115" t="str">
        <f t="shared" si="39"/>
        <v>C</v>
      </c>
      <c r="T94" s="116">
        <f t="shared" si="40"/>
        <v>0</v>
      </c>
      <c r="U94" s="117" t="str">
        <f t="shared" si="41"/>
        <v>C</v>
      </c>
      <c r="V94" s="114">
        <f t="shared" si="42"/>
        <v>0</v>
      </c>
      <c r="W94" s="118">
        <f t="shared" si="43"/>
        <v>0</v>
      </c>
      <c r="X94" s="116">
        <f t="shared" si="44"/>
        <v>0</v>
      </c>
      <c r="Y94" s="116">
        <f t="shared" si="45"/>
        <v>0</v>
      </c>
      <c r="Z94" s="119">
        <f t="shared" si="46"/>
        <v>0</v>
      </c>
      <c r="AA94" s="120">
        <f t="shared" si="47"/>
        <v>0</v>
      </c>
      <c r="AB94" s="59"/>
    </row>
    <row r="95" spans="1:28" ht="14.25" customHeight="1" x14ac:dyDescent="0.2">
      <c r="A95" s="157">
        <f t="shared" si="24"/>
        <v>0</v>
      </c>
      <c r="B95" s="145">
        <f t="shared" si="24"/>
        <v>0</v>
      </c>
      <c r="C95" s="146">
        <f t="shared" si="24"/>
        <v>0</v>
      </c>
      <c r="D95" s="147" t="str">
        <f t="shared" si="24"/>
        <v>C</v>
      </c>
      <c r="E95" s="158">
        <f t="shared" si="25"/>
        <v>0</v>
      </c>
      <c r="F95" s="159">
        <f t="shared" si="26"/>
        <v>0</v>
      </c>
      <c r="G95" s="159">
        <f t="shared" si="27"/>
        <v>0</v>
      </c>
      <c r="H95" s="160">
        <f t="shared" si="28"/>
        <v>0</v>
      </c>
      <c r="I95" s="159">
        <f t="shared" si="29"/>
        <v>0</v>
      </c>
      <c r="J95" s="161">
        <f t="shared" si="30"/>
        <v>0</v>
      </c>
      <c r="K95" s="159">
        <f t="shared" si="31"/>
        <v>0</v>
      </c>
      <c r="L95" s="159">
        <f t="shared" si="32"/>
        <v>0</v>
      </c>
      <c r="M95" s="159">
        <f t="shared" si="33"/>
        <v>0</v>
      </c>
      <c r="N95" s="158">
        <f t="shared" si="34"/>
        <v>0</v>
      </c>
      <c r="O95" s="160">
        <f t="shared" si="35"/>
        <v>0</v>
      </c>
      <c r="P95" s="160">
        <f t="shared" si="36"/>
        <v>0</v>
      </c>
      <c r="Q95" s="162">
        <f t="shared" si="37"/>
        <v>0</v>
      </c>
      <c r="R95" s="163">
        <f t="shared" si="38"/>
        <v>0</v>
      </c>
      <c r="S95" s="164" t="str">
        <f t="shared" si="39"/>
        <v>C</v>
      </c>
      <c r="T95" s="165">
        <f t="shared" si="40"/>
        <v>0</v>
      </c>
      <c r="U95" s="166" t="str">
        <f t="shared" si="41"/>
        <v>C</v>
      </c>
      <c r="V95" s="163">
        <f t="shared" si="42"/>
        <v>0</v>
      </c>
      <c r="W95" s="167">
        <f t="shared" si="43"/>
        <v>0</v>
      </c>
      <c r="X95" s="165">
        <f t="shared" si="44"/>
        <v>0</v>
      </c>
      <c r="Y95" s="165">
        <f t="shared" si="45"/>
        <v>0</v>
      </c>
      <c r="Z95" s="168">
        <f t="shared" si="46"/>
        <v>0</v>
      </c>
      <c r="AA95" s="169">
        <f t="shared" si="47"/>
        <v>0</v>
      </c>
      <c r="AB95" s="59"/>
    </row>
    <row r="96" spans="1:28" ht="14.25" customHeight="1" x14ac:dyDescent="0.2">
      <c r="A96" s="29">
        <f t="shared" si="24"/>
        <v>0</v>
      </c>
      <c r="B96" s="62">
        <f t="shared" si="24"/>
        <v>0</v>
      </c>
      <c r="C96" s="69">
        <f t="shared" si="24"/>
        <v>0</v>
      </c>
      <c r="D96" s="33" t="str">
        <f t="shared" si="24"/>
        <v>C</v>
      </c>
      <c r="E96" s="109">
        <f t="shared" si="25"/>
        <v>0</v>
      </c>
      <c r="F96" s="110">
        <f t="shared" si="26"/>
        <v>0</v>
      </c>
      <c r="G96" s="110">
        <f t="shared" si="27"/>
        <v>0</v>
      </c>
      <c r="H96" s="111">
        <f t="shared" si="28"/>
        <v>0</v>
      </c>
      <c r="I96" s="110">
        <f t="shared" si="29"/>
        <v>0</v>
      </c>
      <c r="J96" s="112">
        <f t="shared" si="30"/>
        <v>0</v>
      </c>
      <c r="K96" s="110">
        <f t="shared" si="31"/>
        <v>0</v>
      </c>
      <c r="L96" s="110">
        <f t="shared" si="32"/>
        <v>0</v>
      </c>
      <c r="M96" s="110">
        <f t="shared" si="33"/>
        <v>0</v>
      </c>
      <c r="N96" s="109">
        <f t="shared" si="34"/>
        <v>0</v>
      </c>
      <c r="O96" s="111">
        <f t="shared" si="35"/>
        <v>0</v>
      </c>
      <c r="P96" s="111">
        <f t="shared" si="36"/>
        <v>0</v>
      </c>
      <c r="Q96" s="113">
        <f t="shared" si="37"/>
        <v>0</v>
      </c>
      <c r="R96" s="114">
        <f t="shared" si="38"/>
        <v>0</v>
      </c>
      <c r="S96" s="115" t="str">
        <f t="shared" si="39"/>
        <v>C</v>
      </c>
      <c r="T96" s="116">
        <f t="shared" si="40"/>
        <v>0</v>
      </c>
      <c r="U96" s="117" t="str">
        <f t="shared" si="41"/>
        <v>C</v>
      </c>
      <c r="V96" s="114">
        <f t="shared" si="42"/>
        <v>0</v>
      </c>
      <c r="W96" s="118">
        <f t="shared" si="43"/>
        <v>0</v>
      </c>
      <c r="X96" s="116">
        <f t="shared" si="44"/>
        <v>0</v>
      </c>
      <c r="Y96" s="116">
        <f t="shared" si="45"/>
        <v>0</v>
      </c>
      <c r="Z96" s="119">
        <f t="shared" si="46"/>
        <v>0</v>
      </c>
      <c r="AA96" s="120">
        <f t="shared" si="47"/>
        <v>0</v>
      </c>
      <c r="AB96" s="59"/>
    </row>
    <row r="97" spans="1:28" ht="14.25" customHeight="1" x14ac:dyDescent="0.2">
      <c r="A97" s="157">
        <f t="shared" si="24"/>
        <v>0</v>
      </c>
      <c r="B97" s="145">
        <f t="shared" si="24"/>
        <v>0</v>
      </c>
      <c r="C97" s="146">
        <f t="shared" si="24"/>
        <v>0</v>
      </c>
      <c r="D97" s="147" t="str">
        <f t="shared" si="24"/>
        <v>C</v>
      </c>
      <c r="E97" s="158">
        <f t="shared" si="25"/>
        <v>0</v>
      </c>
      <c r="F97" s="159">
        <f t="shared" si="26"/>
        <v>0</v>
      </c>
      <c r="G97" s="159">
        <f t="shared" si="27"/>
        <v>0</v>
      </c>
      <c r="H97" s="160">
        <f t="shared" si="28"/>
        <v>0</v>
      </c>
      <c r="I97" s="159">
        <f t="shared" si="29"/>
        <v>0</v>
      </c>
      <c r="J97" s="161">
        <f t="shared" si="30"/>
        <v>0</v>
      </c>
      <c r="K97" s="159">
        <f t="shared" si="31"/>
        <v>0</v>
      </c>
      <c r="L97" s="159">
        <f t="shared" si="32"/>
        <v>0</v>
      </c>
      <c r="M97" s="159">
        <f t="shared" si="33"/>
        <v>0</v>
      </c>
      <c r="N97" s="158">
        <f t="shared" si="34"/>
        <v>0</v>
      </c>
      <c r="O97" s="160">
        <f t="shared" si="35"/>
        <v>0</v>
      </c>
      <c r="P97" s="160">
        <f t="shared" si="36"/>
        <v>0</v>
      </c>
      <c r="Q97" s="162">
        <f t="shared" si="37"/>
        <v>0</v>
      </c>
      <c r="R97" s="163">
        <f t="shared" si="38"/>
        <v>0</v>
      </c>
      <c r="S97" s="164" t="str">
        <f t="shared" si="39"/>
        <v>C</v>
      </c>
      <c r="T97" s="165">
        <f t="shared" si="40"/>
        <v>0</v>
      </c>
      <c r="U97" s="166" t="str">
        <f t="shared" si="41"/>
        <v>C</v>
      </c>
      <c r="V97" s="163">
        <f t="shared" si="42"/>
        <v>0</v>
      </c>
      <c r="W97" s="167">
        <f t="shared" si="43"/>
        <v>0</v>
      </c>
      <c r="X97" s="165">
        <f t="shared" si="44"/>
        <v>0</v>
      </c>
      <c r="Y97" s="165">
        <f t="shared" si="45"/>
        <v>0</v>
      </c>
      <c r="Z97" s="168">
        <f t="shared" si="46"/>
        <v>0</v>
      </c>
      <c r="AA97" s="169">
        <f t="shared" si="47"/>
        <v>0</v>
      </c>
      <c r="AB97" s="59"/>
    </row>
    <row r="98" spans="1:28" ht="14.25" customHeight="1" x14ac:dyDescent="0.2">
      <c r="A98" s="29">
        <f t="shared" si="24"/>
        <v>0</v>
      </c>
      <c r="B98" s="62">
        <f t="shared" si="24"/>
        <v>0</v>
      </c>
      <c r="C98" s="69">
        <f t="shared" si="24"/>
        <v>0</v>
      </c>
      <c r="D98" s="33" t="str">
        <f t="shared" si="24"/>
        <v>C</v>
      </c>
      <c r="E98" s="109">
        <f t="shared" si="25"/>
        <v>0</v>
      </c>
      <c r="F98" s="110">
        <f t="shared" si="26"/>
        <v>0</v>
      </c>
      <c r="G98" s="110">
        <f t="shared" si="27"/>
        <v>0</v>
      </c>
      <c r="H98" s="111">
        <f t="shared" si="28"/>
        <v>0</v>
      </c>
      <c r="I98" s="110">
        <f t="shared" si="29"/>
        <v>0</v>
      </c>
      <c r="J98" s="112">
        <f t="shared" si="30"/>
        <v>0</v>
      </c>
      <c r="K98" s="110">
        <f t="shared" si="31"/>
        <v>0</v>
      </c>
      <c r="L98" s="110">
        <f t="shared" si="32"/>
        <v>0</v>
      </c>
      <c r="M98" s="110">
        <f t="shared" si="33"/>
        <v>0</v>
      </c>
      <c r="N98" s="109">
        <f t="shared" si="34"/>
        <v>0</v>
      </c>
      <c r="O98" s="111">
        <f t="shared" si="35"/>
        <v>0</v>
      </c>
      <c r="P98" s="111">
        <f t="shared" si="36"/>
        <v>0</v>
      </c>
      <c r="Q98" s="113">
        <f t="shared" si="37"/>
        <v>0</v>
      </c>
      <c r="R98" s="114">
        <f t="shared" si="38"/>
        <v>0</v>
      </c>
      <c r="S98" s="115" t="str">
        <f t="shared" si="39"/>
        <v>C</v>
      </c>
      <c r="T98" s="116">
        <f t="shared" si="40"/>
        <v>0</v>
      </c>
      <c r="U98" s="117" t="str">
        <f t="shared" si="41"/>
        <v>C</v>
      </c>
      <c r="V98" s="114">
        <f t="shared" si="42"/>
        <v>0</v>
      </c>
      <c r="W98" s="118">
        <f t="shared" si="43"/>
        <v>0</v>
      </c>
      <c r="X98" s="116">
        <f t="shared" si="44"/>
        <v>0</v>
      </c>
      <c r="Y98" s="116">
        <f t="shared" si="45"/>
        <v>0</v>
      </c>
      <c r="Z98" s="119">
        <f t="shared" si="46"/>
        <v>0</v>
      </c>
      <c r="AA98" s="120">
        <f t="shared" si="47"/>
        <v>0</v>
      </c>
      <c r="AB98" s="59"/>
    </row>
    <row r="99" spans="1:28" ht="14.25" customHeight="1" x14ac:dyDescent="0.2">
      <c r="A99" s="157">
        <f t="shared" si="24"/>
        <v>0</v>
      </c>
      <c r="B99" s="145">
        <f t="shared" si="24"/>
        <v>0</v>
      </c>
      <c r="C99" s="146">
        <f t="shared" si="24"/>
        <v>0</v>
      </c>
      <c r="D99" s="147" t="str">
        <f t="shared" si="24"/>
        <v>C</v>
      </c>
      <c r="E99" s="158">
        <f t="shared" si="25"/>
        <v>0</v>
      </c>
      <c r="F99" s="159">
        <f t="shared" si="26"/>
        <v>0</v>
      </c>
      <c r="G99" s="159">
        <f t="shared" si="27"/>
        <v>0</v>
      </c>
      <c r="H99" s="160">
        <f t="shared" si="28"/>
        <v>0</v>
      </c>
      <c r="I99" s="159">
        <f t="shared" si="29"/>
        <v>0</v>
      </c>
      <c r="J99" s="161">
        <f t="shared" si="30"/>
        <v>0</v>
      </c>
      <c r="K99" s="159">
        <f t="shared" si="31"/>
        <v>0</v>
      </c>
      <c r="L99" s="159">
        <f t="shared" si="32"/>
        <v>0</v>
      </c>
      <c r="M99" s="159">
        <f t="shared" si="33"/>
        <v>0</v>
      </c>
      <c r="N99" s="158">
        <f t="shared" si="34"/>
        <v>0</v>
      </c>
      <c r="O99" s="160">
        <f t="shared" si="35"/>
        <v>0</v>
      </c>
      <c r="P99" s="160">
        <f t="shared" si="36"/>
        <v>0</v>
      </c>
      <c r="Q99" s="162">
        <f t="shared" si="37"/>
        <v>0</v>
      </c>
      <c r="R99" s="163">
        <f t="shared" si="38"/>
        <v>0</v>
      </c>
      <c r="S99" s="164" t="str">
        <f t="shared" si="39"/>
        <v>C</v>
      </c>
      <c r="T99" s="165">
        <f t="shared" si="40"/>
        <v>0</v>
      </c>
      <c r="U99" s="166" t="str">
        <f t="shared" si="41"/>
        <v>C</v>
      </c>
      <c r="V99" s="163">
        <f t="shared" si="42"/>
        <v>0</v>
      </c>
      <c r="W99" s="167">
        <f t="shared" si="43"/>
        <v>0</v>
      </c>
      <c r="X99" s="165">
        <f t="shared" si="44"/>
        <v>0</v>
      </c>
      <c r="Y99" s="165">
        <f t="shared" si="45"/>
        <v>0</v>
      </c>
      <c r="Z99" s="168">
        <f t="shared" si="46"/>
        <v>0</v>
      </c>
      <c r="AA99" s="169">
        <f t="shared" si="47"/>
        <v>0</v>
      </c>
      <c r="AB99" s="59"/>
    </row>
    <row r="100" spans="1:28" ht="14.25" customHeight="1" x14ac:dyDescent="0.2">
      <c r="A100" s="29">
        <f t="shared" si="24"/>
        <v>0</v>
      </c>
      <c r="B100" s="62">
        <f t="shared" si="24"/>
        <v>0</v>
      </c>
      <c r="C100" s="69">
        <f t="shared" si="24"/>
        <v>0</v>
      </c>
      <c r="D100" s="33" t="str">
        <f t="shared" si="24"/>
        <v>C</v>
      </c>
      <c r="E100" s="109">
        <f t="shared" si="25"/>
        <v>0</v>
      </c>
      <c r="F100" s="110">
        <f t="shared" si="26"/>
        <v>0</v>
      </c>
      <c r="G100" s="110">
        <f t="shared" si="27"/>
        <v>0</v>
      </c>
      <c r="H100" s="111">
        <f t="shared" si="28"/>
        <v>0</v>
      </c>
      <c r="I100" s="110">
        <f t="shared" si="29"/>
        <v>0</v>
      </c>
      <c r="J100" s="112">
        <f t="shared" si="30"/>
        <v>0</v>
      </c>
      <c r="K100" s="110">
        <f t="shared" si="31"/>
        <v>0</v>
      </c>
      <c r="L100" s="110">
        <f t="shared" si="32"/>
        <v>0</v>
      </c>
      <c r="M100" s="110">
        <f t="shared" si="33"/>
        <v>0</v>
      </c>
      <c r="N100" s="109">
        <f t="shared" si="34"/>
        <v>0</v>
      </c>
      <c r="O100" s="111">
        <f t="shared" si="35"/>
        <v>0</v>
      </c>
      <c r="P100" s="111">
        <f t="shared" si="36"/>
        <v>0</v>
      </c>
      <c r="Q100" s="113">
        <f t="shared" si="37"/>
        <v>0</v>
      </c>
      <c r="R100" s="114">
        <f t="shared" si="38"/>
        <v>0</v>
      </c>
      <c r="S100" s="115" t="str">
        <f t="shared" si="39"/>
        <v>C</v>
      </c>
      <c r="T100" s="116">
        <f t="shared" si="40"/>
        <v>0</v>
      </c>
      <c r="U100" s="117" t="str">
        <f t="shared" si="41"/>
        <v>C</v>
      </c>
      <c r="V100" s="114">
        <f t="shared" si="42"/>
        <v>0</v>
      </c>
      <c r="W100" s="118">
        <f t="shared" si="43"/>
        <v>0</v>
      </c>
      <c r="X100" s="116">
        <f t="shared" si="44"/>
        <v>0</v>
      </c>
      <c r="Y100" s="116">
        <f t="shared" si="45"/>
        <v>0</v>
      </c>
      <c r="Z100" s="119">
        <f t="shared" si="46"/>
        <v>0</v>
      </c>
      <c r="AA100" s="120">
        <f t="shared" si="47"/>
        <v>0</v>
      </c>
      <c r="AB100" s="59"/>
    </row>
    <row r="101" spans="1:28" ht="14.25" customHeight="1" x14ac:dyDescent="0.2">
      <c r="A101" s="157">
        <f t="shared" si="24"/>
        <v>0</v>
      </c>
      <c r="B101" s="145">
        <f t="shared" si="24"/>
        <v>0</v>
      </c>
      <c r="C101" s="146">
        <f t="shared" si="24"/>
        <v>0</v>
      </c>
      <c r="D101" s="147" t="str">
        <f t="shared" si="24"/>
        <v>C</v>
      </c>
      <c r="E101" s="158">
        <f t="shared" si="25"/>
        <v>0</v>
      </c>
      <c r="F101" s="159">
        <f t="shared" si="26"/>
        <v>0</v>
      </c>
      <c r="G101" s="159">
        <f t="shared" si="27"/>
        <v>0</v>
      </c>
      <c r="H101" s="160">
        <f t="shared" si="28"/>
        <v>0</v>
      </c>
      <c r="I101" s="159">
        <f t="shared" si="29"/>
        <v>0</v>
      </c>
      <c r="J101" s="161">
        <f t="shared" si="30"/>
        <v>0</v>
      </c>
      <c r="K101" s="159">
        <f t="shared" si="31"/>
        <v>0</v>
      </c>
      <c r="L101" s="159">
        <f t="shared" si="32"/>
        <v>0</v>
      </c>
      <c r="M101" s="159">
        <f t="shared" si="33"/>
        <v>0</v>
      </c>
      <c r="N101" s="158">
        <f t="shared" si="34"/>
        <v>0</v>
      </c>
      <c r="O101" s="160">
        <f t="shared" si="35"/>
        <v>0</v>
      </c>
      <c r="P101" s="160">
        <f t="shared" si="36"/>
        <v>0</v>
      </c>
      <c r="Q101" s="162">
        <f t="shared" si="37"/>
        <v>0</v>
      </c>
      <c r="R101" s="163">
        <f t="shared" si="38"/>
        <v>0</v>
      </c>
      <c r="S101" s="164" t="str">
        <f t="shared" si="39"/>
        <v>C</v>
      </c>
      <c r="T101" s="165">
        <f t="shared" si="40"/>
        <v>0</v>
      </c>
      <c r="U101" s="166" t="str">
        <f t="shared" si="41"/>
        <v>C</v>
      </c>
      <c r="V101" s="163">
        <f t="shared" si="42"/>
        <v>0</v>
      </c>
      <c r="W101" s="167">
        <f t="shared" si="43"/>
        <v>0</v>
      </c>
      <c r="X101" s="165">
        <f t="shared" si="44"/>
        <v>0</v>
      </c>
      <c r="Y101" s="165">
        <f t="shared" si="45"/>
        <v>0</v>
      </c>
      <c r="Z101" s="168">
        <f t="shared" si="46"/>
        <v>0</v>
      </c>
      <c r="AA101" s="169">
        <f t="shared" si="47"/>
        <v>0</v>
      </c>
      <c r="AB101" s="59"/>
    </row>
    <row r="102" spans="1:28" ht="14.25" customHeight="1" x14ac:dyDescent="0.2">
      <c r="A102" s="29">
        <f t="shared" si="24"/>
        <v>0</v>
      </c>
      <c r="B102" s="62">
        <f t="shared" si="24"/>
        <v>0</v>
      </c>
      <c r="C102" s="69">
        <f t="shared" si="24"/>
        <v>0</v>
      </c>
      <c r="D102" s="33" t="str">
        <f t="shared" si="24"/>
        <v>C</v>
      </c>
      <c r="E102" s="109">
        <f t="shared" si="25"/>
        <v>0</v>
      </c>
      <c r="F102" s="110">
        <f t="shared" si="26"/>
        <v>0</v>
      </c>
      <c r="G102" s="110">
        <f t="shared" si="27"/>
        <v>0</v>
      </c>
      <c r="H102" s="111">
        <f t="shared" si="28"/>
        <v>0</v>
      </c>
      <c r="I102" s="110">
        <f t="shared" si="29"/>
        <v>0</v>
      </c>
      <c r="J102" s="112">
        <f t="shared" si="30"/>
        <v>0</v>
      </c>
      <c r="K102" s="110">
        <f t="shared" si="31"/>
        <v>0</v>
      </c>
      <c r="L102" s="110">
        <f t="shared" si="32"/>
        <v>0</v>
      </c>
      <c r="M102" s="110">
        <f t="shared" si="33"/>
        <v>0</v>
      </c>
      <c r="N102" s="109">
        <f t="shared" si="34"/>
        <v>0</v>
      </c>
      <c r="O102" s="111">
        <f t="shared" si="35"/>
        <v>0</v>
      </c>
      <c r="P102" s="111">
        <f t="shared" si="36"/>
        <v>0</v>
      </c>
      <c r="Q102" s="113">
        <f t="shared" si="37"/>
        <v>0</v>
      </c>
      <c r="R102" s="114">
        <f t="shared" si="38"/>
        <v>0</v>
      </c>
      <c r="S102" s="115" t="str">
        <f t="shared" si="39"/>
        <v>C</v>
      </c>
      <c r="T102" s="116">
        <f t="shared" si="40"/>
        <v>0</v>
      </c>
      <c r="U102" s="117" t="str">
        <f t="shared" si="41"/>
        <v>C</v>
      </c>
      <c r="V102" s="114">
        <f t="shared" si="42"/>
        <v>0</v>
      </c>
      <c r="W102" s="118">
        <f t="shared" si="43"/>
        <v>0</v>
      </c>
      <c r="X102" s="116">
        <f t="shared" si="44"/>
        <v>0</v>
      </c>
      <c r="Y102" s="116">
        <f t="shared" si="45"/>
        <v>0</v>
      </c>
      <c r="Z102" s="119">
        <f t="shared" si="46"/>
        <v>0</v>
      </c>
      <c r="AA102" s="120">
        <f t="shared" si="47"/>
        <v>0</v>
      </c>
      <c r="AB102" s="59"/>
    </row>
    <row r="103" spans="1:28" ht="14.25" customHeight="1" x14ac:dyDescent="0.2">
      <c r="A103" s="157">
        <f t="shared" si="24"/>
        <v>0</v>
      </c>
      <c r="B103" s="145">
        <f t="shared" si="24"/>
        <v>0</v>
      </c>
      <c r="C103" s="146">
        <f t="shared" si="24"/>
        <v>0</v>
      </c>
      <c r="D103" s="147" t="str">
        <f t="shared" si="24"/>
        <v>C</v>
      </c>
      <c r="E103" s="158">
        <f t="shared" si="25"/>
        <v>0</v>
      </c>
      <c r="F103" s="159">
        <f t="shared" si="26"/>
        <v>0</v>
      </c>
      <c r="G103" s="159">
        <f t="shared" si="27"/>
        <v>0</v>
      </c>
      <c r="H103" s="160">
        <f t="shared" si="28"/>
        <v>0</v>
      </c>
      <c r="I103" s="159">
        <f t="shared" si="29"/>
        <v>0</v>
      </c>
      <c r="J103" s="161">
        <f t="shared" si="30"/>
        <v>0</v>
      </c>
      <c r="K103" s="159">
        <f t="shared" si="31"/>
        <v>0</v>
      </c>
      <c r="L103" s="159">
        <f t="shared" si="32"/>
        <v>0</v>
      </c>
      <c r="M103" s="159">
        <f t="shared" si="33"/>
        <v>0</v>
      </c>
      <c r="N103" s="158">
        <f t="shared" si="34"/>
        <v>0</v>
      </c>
      <c r="O103" s="160">
        <f t="shared" si="35"/>
        <v>0</v>
      </c>
      <c r="P103" s="160">
        <f t="shared" si="36"/>
        <v>0</v>
      </c>
      <c r="Q103" s="162">
        <f t="shared" si="37"/>
        <v>0</v>
      </c>
      <c r="R103" s="163">
        <f t="shared" si="38"/>
        <v>0</v>
      </c>
      <c r="S103" s="164" t="str">
        <f t="shared" si="39"/>
        <v>C</v>
      </c>
      <c r="T103" s="165">
        <f t="shared" si="40"/>
        <v>0</v>
      </c>
      <c r="U103" s="166" t="str">
        <f t="shared" si="41"/>
        <v>C</v>
      </c>
      <c r="V103" s="163">
        <f t="shared" si="42"/>
        <v>0</v>
      </c>
      <c r="W103" s="167">
        <f t="shared" si="43"/>
        <v>0</v>
      </c>
      <c r="X103" s="165">
        <f t="shared" si="44"/>
        <v>0</v>
      </c>
      <c r="Y103" s="165">
        <f t="shared" si="45"/>
        <v>0</v>
      </c>
      <c r="Z103" s="168">
        <f t="shared" si="46"/>
        <v>0</v>
      </c>
      <c r="AA103" s="169">
        <f t="shared" si="47"/>
        <v>0</v>
      </c>
      <c r="AB103" s="59"/>
    </row>
    <row r="104" spans="1:28" ht="14.25" customHeight="1" x14ac:dyDescent="0.2">
      <c r="A104" s="29">
        <f t="shared" si="24"/>
        <v>0</v>
      </c>
      <c r="B104" s="62">
        <f t="shared" si="24"/>
        <v>0</v>
      </c>
      <c r="C104" s="69">
        <f t="shared" si="24"/>
        <v>0</v>
      </c>
      <c r="D104" s="33" t="str">
        <f t="shared" si="24"/>
        <v>C</v>
      </c>
      <c r="E104" s="109">
        <f t="shared" si="25"/>
        <v>0</v>
      </c>
      <c r="F104" s="110">
        <f t="shared" si="26"/>
        <v>0</v>
      </c>
      <c r="G104" s="110">
        <f t="shared" si="27"/>
        <v>0</v>
      </c>
      <c r="H104" s="111">
        <f t="shared" si="28"/>
        <v>0</v>
      </c>
      <c r="I104" s="110">
        <f t="shared" si="29"/>
        <v>0</v>
      </c>
      <c r="J104" s="112">
        <f t="shared" si="30"/>
        <v>0</v>
      </c>
      <c r="K104" s="110">
        <f t="shared" si="31"/>
        <v>0</v>
      </c>
      <c r="L104" s="110">
        <f t="shared" si="32"/>
        <v>0</v>
      </c>
      <c r="M104" s="110">
        <f t="shared" si="33"/>
        <v>0</v>
      </c>
      <c r="N104" s="109">
        <f t="shared" si="34"/>
        <v>0</v>
      </c>
      <c r="O104" s="111">
        <f t="shared" si="35"/>
        <v>0</v>
      </c>
      <c r="P104" s="111">
        <f t="shared" si="36"/>
        <v>0</v>
      </c>
      <c r="Q104" s="113">
        <f t="shared" si="37"/>
        <v>0</v>
      </c>
      <c r="R104" s="114">
        <f t="shared" si="38"/>
        <v>0</v>
      </c>
      <c r="S104" s="115" t="str">
        <f t="shared" si="39"/>
        <v>C</v>
      </c>
      <c r="T104" s="116">
        <f t="shared" si="40"/>
        <v>0</v>
      </c>
      <c r="U104" s="117" t="str">
        <f t="shared" si="41"/>
        <v>C</v>
      </c>
      <c r="V104" s="114">
        <f t="shared" si="42"/>
        <v>0</v>
      </c>
      <c r="W104" s="118">
        <f t="shared" si="43"/>
        <v>0</v>
      </c>
      <c r="X104" s="116">
        <f t="shared" si="44"/>
        <v>0</v>
      </c>
      <c r="Y104" s="116">
        <f t="shared" si="45"/>
        <v>0</v>
      </c>
      <c r="Z104" s="119">
        <f t="shared" si="46"/>
        <v>0</v>
      </c>
      <c r="AA104" s="120">
        <f t="shared" si="47"/>
        <v>0</v>
      </c>
      <c r="AB104" s="59"/>
    </row>
    <row r="105" spans="1:28" ht="14.25" customHeight="1" x14ac:dyDescent="0.2">
      <c r="A105" s="157">
        <f t="shared" si="24"/>
        <v>0</v>
      </c>
      <c r="B105" s="145">
        <f t="shared" si="24"/>
        <v>0</v>
      </c>
      <c r="C105" s="146">
        <f t="shared" si="24"/>
        <v>0</v>
      </c>
      <c r="D105" s="147" t="str">
        <f t="shared" si="24"/>
        <v>C</v>
      </c>
      <c r="E105" s="158">
        <f t="shared" si="25"/>
        <v>0</v>
      </c>
      <c r="F105" s="159">
        <f t="shared" si="26"/>
        <v>0</v>
      </c>
      <c r="G105" s="159">
        <f t="shared" si="27"/>
        <v>0</v>
      </c>
      <c r="H105" s="160">
        <f t="shared" si="28"/>
        <v>0</v>
      </c>
      <c r="I105" s="159">
        <f t="shared" si="29"/>
        <v>0</v>
      </c>
      <c r="J105" s="161">
        <f t="shared" si="30"/>
        <v>0</v>
      </c>
      <c r="K105" s="159">
        <f t="shared" si="31"/>
        <v>0</v>
      </c>
      <c r="L105" s="159">
        <f t="shared" si="32"/>
        <v>0</v>
      </c>
      <c r="M105" s="159">
        <f t="shared" si="33"/>
        <v>0</v>
      </c>
      <c r="N105" s="158">
        <f t="shared" si="34"/>
        <v>0</v>
      </c>
      <c r="O105" s="160">
        <f t="shared" si="35"/>
        <v>0</v>
      </c>
      <c r="P105" s="160">
        <f t="shared" si="36"/>
        <v>0</v>
      </c>
      <c r="Q105" s="162">
        <f t="shared" si="37"/>
        <v>0</v>
      </c>
      <c r="R105" s="163">
        <f t="shared" si="38"/>
        <v>0</v>
      </c>
      <c r="S105" s="164" t="str">
        <f t="shared" si="39"/>
        <v>C</v>
      </c>
      <c r="T105" s="165">
        <f t="shared" si="40"/>
        <v>0</v>
      </c>
      <c r="U105" s="166" t="str">
        <f t="shared" si="41"/>
        <v>C</v>
      </c>
      <c r="V105" s="163">
        <f t="shared" si="42"/>
        <v>0</v>
      </c>
      <c r="W105" s="167">
        <f t="shared" si="43"/>
        <v>0</v>
      </c>
      <c r="X105" s="165">
        <f t="shared" si="44"/>
        <v>0</v>
      </c>
      <c r="Y105" s="165">
        <f t="shared" si="45"/>
        <v>0</v>
      </c>
      <c r="Z105" s="168">
        <f t="shared" si="46"/>
        <v>0</v>
      </c>
      <c r="AA105" s="169">
        <f t="shared" si="47"/>
        <v>0</v>
      </c>
      <c r="AB105" s="59"/>
    </row>
    <row r="106" spans="1:28" ht="14.25" customHeight="1" x14ac:dyDescent="0.2">
      <c r="A106" s="29">
        <f t="shared" si="24"/>
        <v>0</v>
      </c>
      <c r="B106" s="62">
        <f t="shared" si="24"/>
        <v>0</v>
      </c>
      <c r="C106" s="69">
        <f t="shared" si="24"/>
        <v>0</v>
      </c>
      <c r="D106" s="33" t="str">
        <f t="shared" si="24"/>
        <v>C</v>
      </c>
      <c r="E106" s="109">
        <f t="shared" si="25"/>
        <v>0</v>
      </c>
      <c r="F106" s="110">
        <f t="shared" si="26"/>
        <v>0</v>
      </c>
      <c r="G106" s="110">
        <f t="shared" si="27"/>
        <v>0</v>
      </c>
      <c r="H106" s="111">
        <f t="shared" si="28"/>
        <v>0</v>
      </c>
      <c r="I106" s="110">
        <f t="shared" si="29"/>
        <v>0</v>
      </c>
      <c r="J106" s="112">
        <f t="shared" si="30"/>
        <v>0</v>
      </c>
      <c r="K106" s="110">
        <f t="shared" si="31"/>
        <v>0</v>
      </c>
      <c r="L106" s="110">
        <f t="shared" si="32"/>
        <v>0</v>
      </c>
      <c r="M106" s="110">
        <f t="shared" si="33"/>
        <v>0</v>
      </c>
      <c r="N106" s="109">
        <f t="shared" si="34"/>
        <v>0</v>
      </c>
      <c r="O106" s="111">
        <f t="shared" si="35"/>
        <v>0</v>
      </c>
      <c r="P106" s="111">
        <f t="shared" si="36"/>
        <v>0</v>
      </c>
      <c r="Q106" s="113">
        <f t="shared" si="37"/>
        <v>0</v>
      </c>
      <c r="R106" s="114">
        <f t="shared" si="38"/>
        <v>0</v>
      </c>
      <c r="S106" s="115" t="str">
        <f t="shared" si="39"/>
        <v>C</v>
      </c>
      <c r="T106" s="116">
        <f t="shared" si="40"/>
        <v>0</v>
      </c>
      <c r="U106" s="117" t="str">
        <f t="shared" si="41"/>
        <v>C</v>
      </c>
      <c r="V106" s="114">
        <f t="shared" si="42"/>
        <v>0</v>
      </c>
      <c r="W106" s="118">
        <f t="shared" si="43"/>
        <v>0</v>
      </c>
      <c r="X106" s="116">
        <f t="shared" si="44"/>
        <v>0</v>
      </c>
      <c r="Y106" s="116">
        <f t="shared" si="45"/>
        <v>0</v>
      </c>
      <c r="Z106" s="119">
        <f t="shared" si="46"/>
        <v>0</v>
      </c>
      <c r="AA106" s="120">
        <f t="shared" si="47"/>
        <v>0</v>
      </c>
      <c r="AB106" s="59"/>
    </row>
    <row r="107" spans="1:28" ht="14.25" customHeight="1" x14ac:dyDescent="0.2">
      <c r="A107" s="157">
        <f t="shared" si="24"/>
        <v>0</v>
      </c>
      <c r="B107" s="145">
        <f t="shared" si="24"/>
        <v>0</v>
      </c>
      <c r="C107" s="146">
        <f t="shared" si="24"/>
        <v>0</v>
      </c>
      <c r="D107" s="147" t="str">
        <f t="shared" si="24"/>
        <v>C</v>
      </c>
      <c r="E107" s="158">
        <f t="shared" si="25"/>
        <v>0</v>
      </c>
      <c r="F107" s="159">
        <f t="shared" si="26"/>
        <v>0</v>
      </c>
      <c r="G107" s="159">
        <f t="shared" si="27"/>
        <v>0</v>
      </c>
      <c r="H107" s="160">
        <f t="shared" si="28"/>
        <v>0</v>
      </c>
      <c r="I107" s="159">
        <f t="shared" si="29"/>
        <v>0</v>
      </c>
      <c r="J107" s="161">
        <f t="shared" si="30"/>
        <v>0</v>
      </c>
      <c r="K107" s="159">
        <f t="shared" si="31"/>
        <v>0</v>
      </c>
      <c r="L107" s="159">
        <f t="shared" si="32"/>
        <v>0</v>
      </c>
      <c r="M107" s="159">
        <f t="shared" si="33"/>
        <v>0</v>
      </c>
      <c r="N107" s="158">
        <f t="shared" si="34"/>
        <v>0</v>
      </c>
      <c r="O107" s="160">
        <f t="shared" si="35"/>
        <v>0</v>
      </c>
      <c r="P107" s="160">
        <f t="shared" si="36"/>
        <v>0</v>
      </c>
      <c r="Q107" s="162">
        <f t="shared" si="37"/>
        <v>0</v>
      </c>
      <c r="R107" s="163">
        <f t="shared" si="38"/>
        <v>0</v>
      </c>
      <c r="S107" s="164" t="str">
        <f t="shared" si="39"/>
        <v>C</v>
      </c>
      <c r="T107" s="165">
        <f t="shared" si="40"/>
        <v>0</v>
      </c>
      <c r="U107" s="166" t="str">
        <f t="shared" si="41"/>
        <v>C</v>
      </c>
      <c r="V107" s="163">
        <f t="shared" si="42"/>
        <v>0</v>
      </c>
      <c r="W107" s="167">
        <f t="shared" si="43"/>
        <v>0</v>
      </c>
      <c r="X107" s="165">
        <f t="shared" si="44"/>
        <v>0</v>
      </c>
      <c r="Y107" s="165">
        <f t="shared" si="45"/>
        <v>0</v>
      </c>
      <c r="Z107" s="168">
        <f t="shared" si="46"/>
        <v>0</v>
      </c>
      <c r="AA107" s="169">
        <f t="shared" si="47"/>
        <v>0</v>
      </c>
      <c r="AB107" s="59"/>
    </row>
    <row r="108" spans="1:28" ht="14.25" customHeight="1" x14ac:dyDescent="0.2">
      <c r="A108" s="29">
        <f t="shared" si="24"/>
        <v>0</v>
      </c>
      <c r="B108" s="62">
        <f t="shared" si="24"/>
        <v>0</v>
      </c>
      <c r="C108" s="69">
        <f t="shared" si="24"/>
        <v>0</v>
      </c>
      <c r="D108" s="33" t="str">
        <f t="shared" si="24"/>
        <v>C</v>
      </c>
      <c r="E108" s="109">
        <f t="shared" si="25"/>
        <v>0</v>
      </c>
      <c r="F108" s="110">
        <f t="shared" si="26"/>
        <v>0</v>
      </c>
      <c r="G108" s="110">
        <f t="shared" si="27"/>
        <v>0</v>
      </c>
      <c r="H108" s="111">
        <f t="shared" si="28"/>
        <v>0</v>
      </c>
      <c r="I108" s="110">
        <f t="shared" si="29"/>
        <v>0</v>
      </c>
      <c r="J108" s="112">
        <f t="shared" si="30"/>
        <v>0</v>
      </c>
      <c r="K108" s="110">
        <f t="shared" si="31"/>
        <v>0</v>
      </c>
      <c r="L108" s="110">
        <f t="shared" si="32"/>
        <v>0</v>
      </c>
      <c r="M108" s="110">
        <f t="shared" si="33"/>
        <v>0</v>
      </c>
      <c r="N108" s="109">
        <f t="shared" si="34"/>
        <v>0</v>
      </c>
      <c r="O108" s="111">
        <f t="shared" si="35"/>
        <v>0</v>
      </c>
      <c r="P108" s="111">
        <f t="shared" si="36"/>
        <v>0</v>
      </c>
      <c r="Q108" s="113">
        <f t="shared" si="37"/>
        <v>0</v>
      </c>
      <c r="R108" s="114">
        <f t="shared" si="38"/>
        <v>0</v>
      </c>
      <c r="S108" s="115" t="str">
        <f t="shared" si="39"/>
        <v>C</v>
      </c>
      <c r="T108" s="116">
        <f t="shared" si="40"/>
        <v>0</v>
      </c>
      <c r="U108" s="117" t="str">
        <f t="shared" si="41"/>
        <v>C</v>
      </c>
      <c r="V108" s="114">
        <f t="shared" si="42"/>
        <v>0</v>
      </c>
      <c r="W108" s="118">
        <f t="shared" si="43"/>
        <v>0</v>
      </c>
      <c r="X108" s="116">
        <f t="shared" si="44"/>
        <v>0</v>
      </c>
      <c r="Y108" s="116">
        <f t="shared" si="45"/>
        <v>0</v>
      </c>
      <c r="Z108" s="119">
        <f t="shared" si="46"/>
        <v>0</v>
      </c>
      <c r="AA108" s="120">
        <f t="shared" si="47"/>
        <v>0</v>
      </c>
      <c r="AB108" s="59"/>
    </row>
    <row r="109" spans="1:28" ht="14.25" customHeight="1" x14ac:dyDescent="0.2">
      <c r="A109" s="157">
        <f t="shared" si="24"/>
        <v>0</v>
      </c>
      <c r="B109" s="145">
        <f t="shared" si="24"/>
        <v>0</v>
      </c>
      <c r="C109" s="146">
        <f t="shared" si="24"/>
        <v>0</v>
      </c>
      <c r="D109" s="147" t="str">
        <f t="shared" si="24"/>
        <v>C</v>
      </c>
      <c r="E109" s="158">
        <f t="shared" si="25"/>
        <v>0</v>
      </c>
      <c r="F109" s="159">
        <f t="shared" si="26"/>
        <v>0</v>
      </c>
      <c r="G109" s="159">
        <f t="shared" si="27"/>
        <v>0</v>
      </c>
      <c r="H109" s="160">
        <f t="shared" si="28"/>
        <v>0</v>
      </c>
      <c r="I109" s="159">
        <f t="shared" si="29"/>
        <v>0</v>
      </c>
      <c r="J109" s="161">
        <f t="shared" si="30"/>
        <v>0</v>
      </c>
      <c r="K109" s="159">
        <f t="shared" si="31"/>
        <v>0</v>
      </c>
      <c r="L109" s="159">
        <f t="shared" si="32"/>
        <v>0</v>
      </c>
      <c r="M109" s="159">
        <f t="shared" si="33"/>
        <v>0</v>
      </c>
      <c r="N109" s="158">
        <f t="shared" si="34"/>
        <v>0</v>
      </c>
      <c r="O109" s="160">
        <f t="shared" si="35"/>
        <v>0</v>
      </c>
      <c r="P109" s="160">
        <f t="shared" si="36"/>
        <v>0</v>
      </c>
      <c r="Q109" s="162">
        <f t="shared" si="37"/>
        <v>0</v>
      </c>
      <c r="R109" s="163">
        <f t="shared" si="38"/>
        <v>0</v>
      </c>
      <c r="S109" s="164" t="str">
        <f t="shared" si="39"/>
        <v>C</v>
      </c>
      <c r="T109" s="165">
        <f t="shared" si="40"/>
        <v>0</v>
      </c>
      <c r="U109" s="166" t="str">
        <f t="shared" si="41"/>
        <v>C</v>
      </c>
      <c r="V109" s="163">
        <f t="shared" si="42"/>
        <v>0</v>
      </c>
      <c r="W109" s="167">
        <f t="shared" si="43"/>
        <v>0</v>
      </c>
      <c r="X109" s="165">
        <f t="shared" si="44"/>
        <v>0</v>
      </c>
      <c r="Y109" s="165">
        <f t="shared" si="45"/>
        <v>0</v>
      </c>
      <c r="Z109" s="168">
        <f t="shared" si="46"/>
        <v>0</v>
      </c>
      <c r="AA109" s="169">
        <f t="shared" si="47"/>
        <v>0</v>
      </c>
      <c r="AB109" s="59"/>
    </row>
    <row r="110" spans="1:28" ht="14.25" customHeight="1" x14ac:dyDescent="0.2">
      <c r="A110" s="29">
        <f t="shared" si="24"/>
        <v>0</v>
      </c>
      <c r="B110" s="62">
        <f t="shared" si="24"/>
        <v>0</v>
      </c>
      <c r="C110" s="69">
        <f t="shared" si="24"/>
        <v>0</v>
      </c>
      <c r="D110" s="33" t="str">
        <f t="shared" si="24"/>
        <v>C</v>
      </c>
      <c r="E110" s="109">
        <f t="shared" si="25"/>
        <v>0</v>
      </c>
      <c r="F110" s="110">
        <f t="shared" si="26"/>
        <v>0</v>
      </c>
      <c r="G110" s="110">
        <f t="shared" si="27"/>
        <v>0</v>
      </c>
      <c r="H110" s="111">
        <f t="shared" si="28"/>
        <v>0</v>
      </c>
      <c r="I110" s="110">
        <f t="shared" si="29"/>
        <v>0</v>
      </c>
      <c r="J110" s="112">
        <f t="shared" si="30"/>
        <v>0</v>
      </c>
      <c r="K110" s="110">
        <f t="shared" si="31"/>
        <v>0</v>
      </c>
      <c r="L110" s="110">
        <f t="shared" si="32"/>
        <v>0</v>
      </c>
      <c r="M110" s="110">
        <f t="shared" si="33"/>
        <v>0</v>
      </c>
      <c r="N110" s="109">
        <f t="shared" si="34"/>
        <v>0</v>
      </c>
      <c r="O110" s="111">
        <f t="shared" si="35"/>
        <v>0</v>
      </c>
      <c r="P110" s="111">
        <f t="shared" si="36"/>
        <v>0</v>
      </c>
      <c r="Q110" s="113">
        <f t="shared" si="37"/>
        <v>0</v>
      </c>
      <c r="R110" s="114">
        <f t="shared" si="38"/>
        <v>0</v>
      </c>
      <c r="S110" s="115" t="str">
        <f t="shared" si="39"/>
        <v>C</v>
      </c>
      <c r="T110" s="116">
        <f t="shared" si="40"/>
        <v>0</v>
      </c>
      <c r="U110" s="117" t="str">
        <f t="shared" si="41"/>
        <v>C</v>
      </c>
      <c r="V110" s="114">
        <f t="shared" si="42"/>
        <v>0</v>
      </c>
      <c r="W110" s="118">
        <f t="shared" si="43"/>
        <v>0</v>
      </c>
      <c r="X110" s="116">
        <f t="shared" si="44"/>
        <v>0</v>
      </c>
      <c r="Y110" s="116">
        <f t="shared" si="45"/>
        <v>0</v>
      </c>
      <c r="Z110" s="119">
        <f t="shared" si="46"/>
        <v>0</v>
      </c>
      <c r="AA110" s="120">
        <f t="shared" si="47"/>
        <v>0</v>
      </c>
      <c r="AB110" s="59"/>
    </row>
    <row r="111" spans="1:28" ht="14.25" customHeight="1" x14ac:dyDescent="0.2">
      <c r="A111" s="157">
        <f t="shared" si="24"/>
        <v>0</v>
      </c>
      <c r="B111" s="145">
        <f t="shared" si="24"/>
        <v>0</v>
      </c>
      <c r="C111" s="146">
        <f t="shared" si="24"/>
        <v>0</v>
      </c>
      <c r="D111" s="147" t="str">
        <f t="shared" si="24"/>
        <v>C</v>
      </c>
      <c r="E111" s="158">
        <f t="shared" si="25"/>
        <v>0</v>
      </c>
      <c r="F111" s="159">
        <f t="shared" si="26"/>
        <v>0</v>
      </c>
      <c r="G111" s="159">
        <f t="shared" si="27"/>
        <v>0</v>
      </c>
      <c r="H111" s="160">
        <f t="shared" si="28"/>
        <v>0</v>
      </c>
      <c r="I111" s="159">
        <f t="shared" si="29"/>
        <v>0</v>
      </c>
      <c r="J111" s="161">
        <f t="shared" si="30"/>
        <v>0</v>
      </c>
      <c r="K111" s="159">
        <f t="shared" si="31"/>
        <v>0</v>
      </c>
      <c r="L111" s="159">
        <f t="shared" si="32"/>
        <v>0</v>
      </c>
      <c r="M111" s="159">
        <f t="shared" si="33"/>
        <v>0</v>
      </c>
      <c r="N111" s="158">
        <f t="shared" si="34"/>
        <v>0</v>
      </c>
      <c r="O111" s="160">
        <f t="shared" si="35"/>
        <v>0</v>
      </c>
      <c r="P111" s="160">
        <f t="shared" si="36"/>
        <v>0</v>
      </c>
      <c r="Q111" s="162">
        <f t="shared" si="37"/>
        <v>0</v>
      </c>
      <c r="R111" s="163">
        <f t="shared" si="38"/>
        <v>0</v>
      </c>
      <c r="S111" s="164" t="str">
        <f t="shared" si="39"/>
        <v>C</v>
      </c>
      <c r="T111" s="165">
        <f t="shared" si="40"/>
        <v>0</v>
      </c>
      <c r="U111" s="166" t="str">
        <f t="shared" si="41"/>
        <v>C</v>
      </c>
      <c r="V111" s="163">
        <f t="shared" si="42"/>
        <v>0</v>
      </c>
      <c r="W111" s="167">
        <f t="shared" si="43"/>
        <v>0</v>
      </c>
      <c r="X111" s="165">
        <f t="shared" si="44"/>
        <v>0</v>
      </c>
      <c r="Y111" s="165">
        <f t="shared" si="45"/>
        <v>0</v>
      </c>
      <c r="Z111" s="168">
        <f t="shared" si="46"/>
        <v>0</v>
      </c>
      <c r="AA111" s="169">
        <f t="shared" si="47"/>
        <v>0</v>
      </c>
      <c r="AB111" s="59"/>
    </row>
    <row r="112" spans="1:28" ht="14.25" customHeight="1" x14ac:dyDescent="0.2">
      <c r="A112" s="29">
        <f t="shared" si="24"/>
        <v>0</v>
      </c>
      <c r="B112" s="62">
        <f t="shared" si="24"/>
        <v>0</v>
      </c>
      <c r="C112" s="69">
        <f t="shared" si="24"/>
        <v>0</v>
      </c>
      <c r="D112" s="33" t="str">
        <f t="shared" si="24"/>
        <v>C</v>
      </c>
      <c r="E112" s="109">
        <f t="shared" si="25"/>
        <v>0</v>
      </c>
      <c r="F112" s="110">
        <f t="shared" si="26"/>
        <v>0</v>
      </c>
      <c r="G112" s="110">
        <f t="shared" si="27"/>
        <v>0</v>
      </c>
      <c r="H112" s="111">
        <f t="shared" si="28"/>
        <v>0</v>
      </c>
      <c r="I112" s="110">
        <f t="shared" si="29"/>
        <v>0</v>
      </c>
      <c r="J112" s="112">
        <f t="shared" si="30"/>
        <v>0</v>
      </c>
      <c r="K112" s="110">
        <f t="shared" si="31"/>
        <v>0</v>
      </c>
      <c r="L112" s="110">
        <f t="shared" si="32"/>
        <v>0</v>
      </c>
      <c r="M112" s="110">
        <f t="shared" si="33"/>
        <v>0</v>
      </c>
      <c r="N112" s="109">
        <f t="shared" si="34"/>
        <v>0</v>
      </c>
      <c r="O112" s="111">
        <f t="shared" si="35"/>
        <v>0</v>
      </c>
      <c r="P112" s="111">
        <f t="shared" si="36"/>
        <v>0</v>
      </c>
      <c r="Q112" s="113">
        <f t="shared" si="37"/>
        <v>0</v>
      </c>
      <c r="R112" s="114">
        <f t="shared" si="38"/>
        <v>0</v>
      </c>
      <c r="S112" s="115" t="str">
        <f t="shared" si="39"/>
        <v>C</v>
      </c>
      <c r="T112" s="116">
        <f t="shared" si="40"/>
        <v>0</v>
      </c>
      <c r="U112" s="117" t="str">
        <f t="shared" si="41"/>
        <v>C</v>
      </c>
      <c r="V112" s="114">
        <f t="shared" si="42"/>
        <v>0</v>
      </c>
      <c r="W112" s="118">
        <f t="shared" si="43"/>
        <v>0</v>
      </c>
      <c r="X112" s="116">
        <f t="shared" si="44"/>
        <v>0</v>
      </c>
      <c r="Y112" s="116">
        <f t="shared" si="45"/>
        <v>0</v>
      </c>
      <c r="Z112" s="119">
        <f t="shared" si="46"/>
        <v>0</v>
      </c>
      <c r="AA112" s="120">
        <f t="shared" si="47"/>
        <v>0</v>
      </c>
      <c r="AB112" s="59"/>
    </row>
    <row r="113" spans="1:28" ht="14.25" customHeight="1" x14ac:dyDescent="0.2">
      <c r="A113" s="157">
        <f t="shared" si="24"/>
        <v>0</v>
      </c>
      <c r="B113" s="145">
        <f t="shared" si="24"/>
        <v>0</v>
      </c>
      <c r="C113" s="146">
        <f t="shared" si="24"/>
        <v>0</v>
      </c>
      <c r="D113" s="147" t="str">
        <f t="shared" si="24"/>
        <v>C</v>
      </c>
      <c r="E113" s="158">
        <f t="shared" si="25"/>
        <v>0</v>
      </c>
      <c r="F113" s="159">
        <f t="shared" si="26"/>
        <v>0</v>
      </c>
      <c r="G113" s="159">
        <f t="shared" si="27"/>
        <v>0</v>
      </c>
      <c r="H113" s="160">
        <f t="shared" si="28"/>
        <v>0</v>
      </c>
      <c r="I113" s="159">
        <f t="shared" si="29"/>
        <v>0</v>
      </c>
      <c r="J113" s="161">
        <f t="shared" si="30"/>
        <v>0</v>
      </c>
      <c r="K113" s="159">
        <f t="shared" si="31"/>
        <v>0</v>
      </c>
      <c r="L113" s="159">
        <f t="shared" si="32"/>
        <v>0</v>
      </c>
      <c r="M113" s="159">
        <f t="shared" si="33"/>
        <v>0</v>
      </c>
      <c r="N113" s="158">
        <f t="shared" si="34"/>
        <v>0</v>
      </c>
      <c r="O113" s="160">
        <f t="shared" si="35"/>
        <v>0</v>
      </c>
      <c r="P113" s="160">
        <f t="shared" si="36"/>
        <v>0</v>
      </c>
      <c r="Q113" s="162">
        <f t="shared" si="37"/>
        <v>0</v>
      </c>
      <c r="R113" s="163">
        <f t="shared" si="38"/>
        <v>0</v>
      </c>
      <c r="S113" s="164" t="str">
        <f t="shared" si="39"/>
        <v>C</v>
      </c>
      <c r="T113" s="165">
        <f t="shared" si="40"/>
        <v>0</v>
      </c>
      <c r="U113" s="166" t="str">
        <f t="shared" si="41"/>
        <v>C</v>
      </c>
      <c r="V113" s="163">
        <f t="shared" si="42"/>
        <v>0</v>
      </c>
      <c r="W113" s="167">
        <f t="shared" si="43"/>
        <v>0</v>
      </c>
      <c r="X113" s="165">
        <f t="shared" si="44"/>
        <v>0</v>
      </c>
      <c r="Y113" s="165">
        <f t="shared" si="45"/>
        <v>0</v>
      </c>
      <c r="Z113" s="168">
        <f t="shared" si="46"/>
        <v>0</v>
      </c>
      <c r="AA113" s="169">
        <f t="shared" si="47"/>
        <v>0</v>
      </c>
      <c r="AB113" s="59"/>
    </row>
    <row r="114" spans="1:28" ht="14.25" customHeight="1" x14ac:dyDescent="0.2">
      <c r="A114" s="29">
        <f t="shared" si="24"/>
        <v>0</v>
      </c>
      <c r="B114" s="62">
        <f t="shared" si="24"/>
        <v>0</v>
      </c>
      <c r="C114" s="69">
        <f t="shared" si="24"/>
        <v>0</v>
      </c>
      <c r="D114" s="33" t="str">
        <f t="shared" si="24"/>
        <v>C</v>
      </c>
      <c r="E114" s="109">
        <f t="shared" si="25"/>
        <v>0</v>
      </c>
      <c r="F114" s="110">
        <f t="shared" si="26"/>
        <v>0</v>
      </c>
      <c r="G114" s="110">
        <f t="shared" si="27"/>
        <v>0</v>
      </c>
      <c r="H114" s="111">
        <f t="shared" si="28"/>
        <v>0</v>
      </c>
      <c r="I114" s="110">
        <f t="shared" si="29"/>
        <v>0</v>
      </c>
      <c r="J114" s="112">
        <f t="shared" si="30"/>
        <v>0</v>
      </c>
      <c r="K114" s="110">
        <f t="shared" si="31"/>
        <v>0</v>
      </c>
      <c r="L114" s="110">
        <f t="shared" si="32"/>
        <v>0</v>
      </c>
      <c r="M114" s="110">
        <f t="shared" si="33"/>
        <v>0</v>
      </c>
      <c r="N114" s="109">
        <f t="shared" si="34"/>
        <v>0</v>
      </c>
      <c r="O114" s="111">
        <f t="shared" si="35"/>
        <v>0</v>
      </c>
      <c r="P114" s="111">
        <f t="shared" si="36"/>
        <v>0</v>
      </c>
      <c r="Q114" s="113">
        <f t="shared" si="37"/>
        <v>0</v>
      </c>
      <c r="R114" s="114">
        <f t="shared" si="38"/>
        <v>0</v>
      </c>
      <c r="S114" s="115" t="str">
        <f t="shared" si="39"/>
        <v>C</v>
      </c>
      <c r="T114" s="116">
        <f t="shared" si="40"/>
        <v>0</v>
      </c>
      <c r="U114" s="117" t="str">
        <f t="shared" si="41"/>
        <v>C</v>
      </c>
      <c r="V114" s="114">
        <f t="shared" si="42"/>
        <v>0</v>
      </c>
      <c r="W114" s="118">
        <f t="shared" si="43"/>
        <v>0</v>
      </c>
      <c r="X114" s="116">
        <f t="shared" si="44"/>
        <v>0</v>
      </c>
      <c r="Y114" s="116">
        <f t="shared" si="45"/>
        <v>0</v>
      </c>
      <c r="Z114" s="119">
        <f t="shared" si="46"/>
        <v>0</v>
      </c>
      <c r="AA114" s="120">
        <f t="shared" si="47"/>
        <v>0</v>
      </c>
      <c r="AB114" s="59"/>
    </row>
    <row r="115" spans="1:28" ht="14.25" customHeight="1" x14ac:dyDescent="0.2">
      <c r="A115" s="157">
        <f t="shared" si="24"/>
        <v>0</v>
      </c>
      <c r="B115" s="145">
        <f t="shared" si="24"/>
        <v>0</v>
      </c>
      <c r="C115" s="146">
        <f t="shared" si="24"/>
        <v>0</v>
      </c>
      <c r="D115" s="147" t="str">
        <f t="shared" si="24"/>
        <v>C</v>
      </c>
      <c r="E115" s="158">
        <f t="shared" si="25"/>
        <v>0</v>
      </c>
      <c r="F115" s="159">
        <f t="shared" si="26"/>
        <v>0</v>
      </c>
      <c r="G115" s="159">
        <f t="shared" si="27"/>
        <v>0</v>
      </c>
      <c r="H115" s="160">
        <f t="shared" si="28"/>
        <v>0</v>
      </c>
      <c r="I115" s="159">
        <f t="shared" si="29"/>
        <v>0</v>
      </c>
      <c r="J115" s="161">
        <f t="shared" si="30"/>
        <v>0</v>
      </c>
      <c r="K115" s="159">
        <f t="shared" si="31"/>
        <v>0</v>
      </c>
      <c r="L115" s="159">
        <f t="shared" si="32"/>
        <v>0</v>
      </c>
      <c r="M115" s="159">
        <f t="shared" si="33"/>
        <v>0</v>
      </c>
      <c r="N115" s="158">
        <f t="shared" si="34"/>
        <v>0</v>
      </c>
      <c r="O115" s="160">
        <f t="shared" si="35"/>
        <v>0</v>
      </c>
      <c r="P115" s="160">
        <f t="shared" si="36"/>
        <v>0</v>
      </c>
      <c r="Q115" s="162">
        <f t="shared" si="37"/>
        <v>0</v>
      </c>
      <c r="R115" s="163">
        <f t="shared" si="38"/>
        <v>0</v>
      </c>
      <c r="S115" s="164" t="str">
        <f t="shared" si="39"/>
        <v>C</v>
      </c>
      <c r="T115" s="165">
        <f t="shared" si="40"/>
        <v>0</v>
      </c>
      <c r="U115" s="166" t="str">
        <f t="shared" si="41"/>
        <v>C</v>
      </c>
      <c r="V115" s="163">
        <f t="shared" si="42"/>
        <v>0</v>
      </c>
      <c r="W115" s="167">
        <f t="shared" si="43"/>
        <v>0</v>
      </c>
      <c r="X115" s="165">
        <f t="shared" si="44"/>
        <v>0</v>
      </c>
      <c r="Y115" s="165">
        <f t="shared" si="45"/>
        <v>0</v>
      </c>
      <c r="Z115" s="168">
        <f t="shared" si="46"/>
        <v>0</v>
      </c>
      <c r="AA115" s="169">
        <f t="shared" si="47"/>
        <v>0</v>
      </c>
      <c r="AB115" s="59"/>
    </row>
    <row r="116" spans="1:28" ht="14.25" customHeight="1" x14ac:dyDescent="0.2">
      <c r="A116" s="29">
        <f t="shared" si="24"/>
        <v>0</v>
      </c>
      <c r="B116" s="62">
        <f t="shared" si="24"/>
        <v>0</v>
      </c>
      <c r="C116" s="69">
        <f t="shared" si="24"/>
        <v>0</v>
      </c>
      <c r="D116" s="33" t="str">
        <f t="shared" si="24"/>
        <v>C</v>
      </c>
      <c r="E116" s="109">
        <f t="shared" si="25"/>
        <v>0</v>
      </c>
      <c r="F116" s="110">
        <f t="shared" si="26"/>
        <v>0</v>
      </c>
      <c r="G116" s="110">
        <f t="shared" si="27"/>
        <v>0</v>
      </c>
      <c r="H116" s="111">
        <f t="shared" si="28"/>
        <v>0</v>
      </c>
      <c r="I116" s="110">
        <f t="shared" si="29"/>
        <v>0</v>
      </c>
      <c r="J116" s="112">
        <f t="shared" si="30"/>
        <v>0</v>
      </c>
      <c r="K116" s="110">
        <f t="shared" si="31"/>
        <v>0</v>
      </c>
      <c r="L116" s="110">
        <f t="shared" si="32"/>
        <v>0</v>
      </c>
      <c r="M116" s="110">
        <f t="shared" si="33"/>
        <v>0</v>
      </c>
      <c r="N116" s="109">
        <f t="shared" si="34"/>
        <v>0</v>
      </c>
      <c r="O116" s="111">
        <f t="shared" si="35"/>
        <v>0</v>
      </c>
      <c r="P116" s="111">
        <f t="shared" si="36"/>
        <v>0</v>
      </c>
      <c r="Q116" s="113">
        <f t="shared" si="37"/>
        <v>0</v>
      </c>
      <c r="R116" s="114">
        <f t="shared" si="38"/>
        <v>0</v>
      </c>
      <c r="S116" s="115" t="str">
        <f t="shared" si="39"/>
        <v>C</v>
      </c>
      <c r="T116" s="116">
        <f t="shared" si="40"/>
        <v>0</v>
      </c>
      <c r="U116" s="117" t="str">
        <f t="shared" si="41"/>
        <v>C</v>
      </c>
      <c r="V116" s="114">
        <f t="shared" si="42"/>
        <v>0</v>
      </c>
      <c r="W116" s="118">
        <f t="shared" si="43"/>
        <v>0</v>
      </c>
      <c r="X116" s="116">
        <f t="shared" si="44"/>
        <v>0</v>
      </c>
      <c r="Y116" s="116">
        <f t="shared" si="45"/>
        <v>0</v>
      </c>
      <c r="Z116" s="119">
        <f t="shared" si="46"/>
        <v>0</v>
      </c>
      <c r="AA116" s="120">
        <f t="shared" si="47"/>
        <v>0</v>
      </c>
      <c r="AB116" s="59"/>
    </row>
    <row r="117" spans="1:28" ht="14.25" customHeight="1" x14ac:dyDescent="0.2">
      <c r="A117" s="157">
        <f t="shared" si="24"/>
        <v>0</v>
      </c>
      <c r="B117" s="145">
        <f t="shared" si="24"/>
        <v>0</v>
      </c>
      <c r="C117" s="146">
        <f t="shared" si="24"/>
        <v>0</v>
      </c>
      <c r="D117" s="147" t="str">
        <f t="shared" si="24"/>
        <v>C</v>
      </c>
      <c r="E117" s="158">
        <f t="shared" si="25"/>
        <v>0</v>
      </c>
      <c r="F117" s="159">
        <f t="shared" si="26"/>
        <v>0</v>
      </c>
      <c r="G117" s="159">
        <f t="shared" si="27"/>
        <v>0</v>
      </c>
      <c r="H117" s="160">
        <f t="shared" si="28"/>
        <v>0</v>
      </c>
      <c r="I117" s="159">
        <f t="shared" si="29"/>
        <v>0</v>
      </c>
      <c r="J117" s="161">
        <f t="shared" si="30"/>
        <v>0</v>
      </c>
      <c r="K117" s="159">
        <f t="shared" si="31"/>
        <v>0</v>
      </c>
      <c r="L117" s="159">
        <f t="shared" si="32"/>
        <v>0</v>
      </c>
      <c r="M117" s="159">
        <f t="shared" si="33"/>
        <v>0</v>
      </c>
      <c r="N117" s="158">
        <f t="shared" si="34"/>
        <v>0</v>
      </c>
      <c r="O117" s="160">
        <f t="shared" si="35"/>
        <v>0</v>
      </c>
      <c r="P117" s="160">
        <f t="shared" si="36"/>
        <v>0</v>
      </c>
      <c r="Q117" s="162">
        <f t="shared" si="37"/>
        <v>0</v>
      </c>
      <c r="R117" s="163">
        <f t="shared" si="38"/>
        <v>0</v>
      </c>
      <c r="S117" s="164" t="str">
        <f t="shared" si="39"/>
        <v>C</v>
      </c>
      <c r="T117" s="165">
        <f t="shared" si="40"/>
        <v>0</v>
      </c>
      <c r="U117" s="166" t="str">
        <f t="shared" si="41"/>
        <v>C</v>
      </c>
      <c r="V117" s="163">
        <f t="shared" si="42"/>
        <v>0</v>
      </c>
      <c r="W117" s="167">
        <f t="shared" si="43"/>
        <v>0</v>
      </c>
      <c r="X117" s="165">
        <f t="shared" si="44"/>
        <v>0</v>
      </c>
      <c r="Y117" s="165">
        <f t="shared" si="45"/>
        <v>0</v>
      </c>
      <c r="Z117" s="168">
        <f t="shared" si="46"/>
        <v>0</v>
      </c>
      <c r="AA117" s="169">
        <f t="shared" si="47"/>
        <v>0</v>
      </c>
      <c r="AB117" s="59"/>
    </row>
    <row r="118" spans="1:28" ht="14.25" customHeight="1" x14ac:dyDescent="0.2">
      <c r="A118" s="29">
        <f t="shared" si="24"/>
        <v>0</v>
      </c>
      <c r="B118" s="62">
        <f t="shared" si="24"/>
        <v>0</v>
      </c>
      <c r="C118" s="69">
        <f t="shared" si="24"/>
        <v>0</v>
      </c>
      <c r="D118" s="33" t="str">
        <f t="shared" si="24"/>
        <v>C</v>
      </c>
      <c r="E118" s="109">
        <f t="shared" si="25"/>
        <v>0</v>
      </c>
      <c r="F118" s="110">
        <f t="shared" si="26"/>
        <v>0</v>
      </c>
      <c r="G118" s="110">
        <f t="shared" si="27"/>
        <v>0</v>
      </c>
      <c r="H118" s="111">
        <f t="shared" si="28"/>
        <v>0</v>
      </c>
      <c r="I118" s="110">
        <f t="shared" si="29"/>
        <v>0</v>
      </c>
      <c r="J118" s="112">
        <f t="shared" si="30"/>
        <v>0</v>
      </c>
      <c r="K118" s="110">
        <f t="shared" si="31"/>
        <v>0</v>
      </c>
      <c r="L118" s="110">
        <f t="shared" si="32"/>
        <v>0</v>
      </c>
      <c r="M118" s="110">
        <f t="shared" si="33"/>
        <v>0</v>
      </c>
      <c r="N118" s="109">
        <f t="shared" si="34"/>
        <v>0</v>
      </c>
      <c r="O118" s="111">
        <f t="shared" si="35"/>
        <v>0</v>
      </c>
      <c r="P118" s="111">
        <f t="shared" si="36"/>
        <v>0</v>
      </c>
      <c r="Q118" s="113">
        <f t="shared" si="37"/>
        <v>0</v>
      </c>
      <c r="R118" s="114">
        <f t="shared" si="38"/>
        <v>0</v>
      </c>
      <c r="S118" s="115" t="str">
        <f t="shared" si="39"/>
        <v>C</v>
      </c>
      <c r="T118" s="116">
        <f t="shared" si="40"/>
        <v>0</v>
      </c>
      <c r="U118" s="117" t="str">
        <f t="shared" si="41"/>
        <v>C</v>
      </c>
      <c r="V118" s="114">
        <f t="shared" si="42"/>
        <v>0</v>
      </c>
      <c r="W118" s="118">
        <f t="shared" si="43"/>
        <v>0</v>
      </c>
      <c r="X118" s="116">
        <f t="shared" si="44"/>
        <v>0</v>
      </c>
      <c r="Y118" s="116">
        <f t="shared" si="45"/>
        <v>0</v>
      </c>
      <c r="Z118" s="119">
        <f t="shared" si="46"/>
        <v>0</v>
      </c>
      <c r="AA118" s="120">
        <f t="shared" si="47"/>
        <v>0</v>
      </c>
      <c r="AB118" s="59"/>
    </row>
    <row r="119" spans="1:28" ht="14.25" customHeight="1" x14ac:dyDescent="0.2">
      <c r="A119" s="157">
        <f t="shared" si="24"/>
        <v>0</v>
      </c>
      <c r="B119" s="145">
        <f t="shared" si="24"/>
        <v>0</v>
      </c>
      <c r="C119" s="146">
        <f t="shared" si="24"/>
        <v>0</v>
      </c>
      <c r="D119" s="147" t="str">
        <f t="shared" si="24"/>
        <v>C</v>
      </c>
      <c r="E119" s="158">
        <f t="shared" si="25"/>
        <v>0</v>
      </c>
      <c r="F119" s="159">
        <f t="shared" si="26"/>
        <v>0</v>
      </c>
      <c r="G119" s="159">
        <f t="shared" si="27"/>
        <v>0</v>
      </c>
      <c r="H119" s="160">
        <f t="shared" si="28"/>
        <v>0</v>
      </c>
      <c r="I119" s="159">
        <f t="shared" si="29"/>
        <v>0</v>
      </c>
      <c r="J119" s="161">
        <f t="shared" si="30"/>
        <v>0</v>
      </c>
      <c r="K119" s="159">
        <f t="shared" si="31"/>
        <v>0</v>
      </c>
      <c r="L119" s="159">
        <f t="shared" si="32"/>
        <v>0</v>
      </c>
      <c r="M119" s="159">
        <f t="shared" si="33"/>
        <v>0</v>
      </c>
      <c r="N119" s="158">
        <f t="shared" si="34"/>
        <v>0</v>
      </c>
      <c r="O119" s="160">
        <f t="shared" si="35"/>
        <v>0</v>
      </c>
      <c r="P119" s="160">
        <f t="shared" si="36"/>
        <v>0</v>
      </c>
      <c r="Q119" s="162">
        <f t="shared" si="37"/>
        <v>0</v>
      </c>
      <c r="R119" s="163">
        <f t="shared" si="38"/>
        <v>0</v>
      </c>
      <c r="S119" s="164" t="str">
        <f t="shared" si="39"/>
        <v>C</v>
      </c>
      <c r="T119" s="165">
        <f t="shared" si="40"/>
        <v>0</v>
      </c>
      <c r="U119" s="166" t="str">
        <f t="shared" si="41"/>
        <v>C</v>
      </c>
      <c r="V119" s="163">
        <f t="shared" si="42"/>
        <v>0</v>
      </c>
      <c r="W119" s="167">
        <f t="shared" si="43"/>
        <v>0</v>
      </c>
      <c r="X119" s="165">
        <f t="shared" si="44"/>
        <v>0</v>
      </c>
      <c r="Y119" s="165">
        <f t="shared" si="45"/>
        <v>0</v>
      </c>
      <c r="Z119" s="168">
        <f t="shared" si="46"/>
        <v>0</v>
      </c>
      <c r="AA119" s="169">
        <f t="shared" si="47"/>
        <v>0</v>
      </c>
      <c r="AB119" s="59"/>
    </row>
    <row r="120" spans="1:28" ht="14.25" customHeight="1" x14ac:dyDescent="0.2">
      <c r="A120" s="29">
        <f t="shared" si="24"/>
        <v>0</v>
      </c>
      <c r="B120" s="62">
        <f t="shared" si="24"/>
        <v>0</v>
      </c>
      <c r="C120" s="69">
        <f t="shared" si="24"/>
        <v>0</v>
      </c>
      <c r="D120" s="33" t="str">
        <f t="shared" si="24"/>
        <v>C</v>
      </c>
      <c r="E120" s="109">
        <f t="shared" si="25"/>
        <v>0</v>
      </c>
      <c r="F120" s="110">
        <f t="shared" si="26"/>
        <v>0</v>
      </c>
      <c r="G120" s="110">
        <f t="shared" si="27"/>
        <v>0</v>
      </c>
      <c r="H120" s="111">
        <f t="shared" si="28"/>
        <v>0</v>
      </c>
      <c r="I120" s="110">
        <f t="shared" si="29"/>
        <v>0</v>
      </c>
      <c r="J120" s="112">
        <f t="shared" si="30"/>
        <v>0</v>
      </c>
      <c r="K120" s="110">
        <f t="shared" si="31"/>
        <v>0</v>
      </c>
      <c r="L120" s="110">
        <f t="shared" si="32"/>
        <v>0</v>
      </c>
      <c r="M120" s="110">
        <f t="shared" si="33"/>
        <v>0</v>
      </c>
      <c r="N120" s="109">
        <f t="shared" si="34"/>
        <v>0</v>
      </c>
      <c r="O120" s="111">
        <f t="shared" si="35"/>
        <v>0</v>
      </c>
      <c r="P120" s="111">
        <f t="shared" si="36"/>
        <v>0</v>
      </c>
      <c r="Q120" s="113">
        <f t="shared" si="37"/>
        <v>0</v>
      </c>
      <c r="R120" s="114">
        <f t="shared" si="38"/>
        <v>0</v>
      </c>
      <c r="S120" s="115" t="str">
        <f t="shared" si="39"/>
        <v>C</v>
      </c>
      <c r="T120" s="116">
        <f t="shared" si="40"/>
        <v>0</v>
      </c>
      <c r="U120" s="117" t="str">
        <f t="shared" si="41"/>
        <v>C</v>
      </c>
      <c r="V120" s="114">
        <f t="shared" si="42"/>
        <v>0</v>
      </c>
      <c r="W120" s="118">
        <f t="shared" si="43"/>
        <v>0</v>
      </c>
      <c r="X120" s="116">
        <f t="shared" si="44"/>
        <v>0</v>
      </c>
      <c r="Y120" s="116">
        <f t="shared" si="45"/>
        <v>0</v>
      </c>
      <c r="Z120" s="119">
        <f t="shared" si="46"/>
        <v>0</v>
      </c>
      <c r="AA120" s="120">
        <f t="shared" si="47"/>
        <v>0</v>
      </c>
      <c r="AB120" s="59"/>
    </row>
    <row r="121" spans="1:28" ht="14.25" customHeight="1" x14ac:dyDescent="0.2">
      <c r="A121" s="157">
        <f t="shared" si="24"/>
        <v>0</v>
      </c>
      <c r="B121" s="145">
        <f t="shared" si="24"/>
        <v>0</v>
      </c>
      <c r="C121" s="146">
        <f t="shared" si="24"/>
        <v>0</v>
      </c>
      <c r="D121" s="147" t="str">
        <f t="shared" si="24"/>
        <v>C</v>
      </c>
      <c r="E121" s="158">
        <f t="shared" si="25"/>
        <v>0</v>
      </c>
      <c r="F121" s="159">
        <f t="shared" si="26"/>
        <v>0</v>
      </c>
      <c r="G121" s="159">
        <f t="shared" si="27"/>
        <v>0</v>
      </c>
      <c r="H121" s="160">
        <f t="shared" si="28"/>
        <v>0</v>
      </c>
      <c r="I121" s="159">
        <f t="shared" si="29"/>
        <v>0</v>
      </c>
      <c r="J121" s="161">
        <f t="shared" si="30"/>
        <v>0</v>
      </c>
      <c r="K121" s="159">
        <f t="shared" si="31"/>
        <v>0</v>
      </c>
      <c r="L121" s="159">
        <f t="shared" si="32"/>
        <v>0</v>
      </c>
      <c r="M121" s="159">
        <f t="shared" si="33"/>
        <v>0</v>
      </c>
      <c r="N121" s="158">
        <f t="shared" si="34"/>
        <v>0</v>
      </c>
      <c r="O121" s="160">
        <f t="shared" si="35"/>
        <v>0</v>
      </c>
      <c r="P121" s="160">
        <f t="shared" si="36"/>
        <v>0</v>
      </c>
      <c r="Q121" s="162">
        <f t="shared" si="37"/>
        <v>0</v>
      </c>
      <c r="R121" s="163">
        <f t="shared" si="38"/>
        <v>0</v>
      </c>
      <c r="S121" s="164" t="str">
        <f t="shared" si="39"/>
        <v>C</v>
      </c>
      <c r="T121" s="165">
        <f t="shared" si="40"/>
        <v>0</v>
      </c>
      <c r="U121" s="166" t="str">
        <f t="shared" si="41"/>
        <v>C</v>
      </c>
      <c r="V121" s="163">
        <f t="shared" si="42"/>
        <v>0</v>
      </c>
      <c r="W121" s="167">
        <f t="shared" si="43"/>
        <v>0</v>
      </c>
      <c r="X121" s="165">
        <f t="shared" si="44"/>
        <v>0</v>
      </c>
      <c r="Y121" s="165">
        <f t="shared" si="45"/>
        <v>0</v>
      </c>
      <c r="Z121" s="168">
        <f t="shared" si="46"/>
        <v>0</v>
      </c>
      <c r="AA121" s="169">
        <f t="shared" si="47"/>
        <v>0</v>
      </c>
      <c r="AB121" s="59"/>
    </row>
    <row r="122" spans="1:28" ht="14.25" customHeight="1" x14ac:dyDescent="0.2">
      <c r="A122" s="29">
        <f t="shared" si="24"/>
        <v>0</v>
      </c>
      <c r="B122" s="62">
        <f t="shared" si="24"/>
        <v>0</v>
      </c>
      <c r="C122" s="69">
        <f t="shared" si="24"/>
        <v>0</v>
      </c>
      <c r="D122" s="33" t="str">
        <f t="shared" si="24"/>
        <v>C</v>
      </c>
      <c r="E122" s="109">
        <f t="shared" si="25"/>
        <v>0</v>
      </c>
      <c r="F122" s="110">
        <f t="shared" si="26"/>
        <v>0</v>
      </c>
      <c r="G122" s="110">
        <f t="shared" si="27"/>
        <v>0</v>
      </c>
      <c r="H122" s="111">
        <f t="shared" si="28"/>
        <v>0</v>
      </c>
      <c r="I122" s="110">
        <f t="shared" si="29"/>
        <v>0</v>
      </c>
      <c r="J122" s="112">
        <f t="shared" si="30"/>
        <v>0</v>
      </c>
      <c r="K122" s="110">
        <f t="shared" si="31"/>
        <v>0</v>
      </c>
      <c r="L122" s="110">
        <f t="shared" si="32"/>
        <v>0</v>
      </c>
      <c r="M122" s="110">
        <f t="shared" si="33"/>
        <v>0</v>
      </c>
      <c r="N122" s="109">
        <f t="shared" si="34"/>
        <v>0</v>
      </c>
      <c r="O122" s="111">
        <f t="shared" si="35"/>
        <v>0</v>
      </c>
      <c r="P122" s="111">
        <f t="shared" si="36"/>
        <v>0</v>
      </c>
      <c r="Q122" s="113">
        <f t="shared" si="37"/>
        <v>0</v>
      </c>
      <c r="R122" s="114">
        <f t="shared" si="38"/>
        <v>0</v>
      </c>
      <c r="S122" s="115" t="str">
        <f t="shared" si="39"/>
        <v>C</v>
      </c>
      <c r="T122" s="116">
        <f t="shared" si="40"/>
        <v>0</v>
      </c>
      <c r="U122" s="117" t="str">
        <f t="shared" si="41"/>
        <v>C</v>
      </c>
      <c r="V122" s="114">
        <f t="shared" si="42"/>
        <v>0</v>
      </c>
      <c r="W122" s="118">
        <f t="shared" si="43"/>
        <v>0</v>
      </c>
      <c r="X122" s="116">
        <f t="shared" si="44"/>
        <v>0</v>
      </c>
      <c r="Y122" s="116">
        <f t="shared" si="45"/>
        <v>0</v>
      </c>
      <c r="Z122" s="119">
        <f t="shared" si="46"/>
        <v>0</v>
      </c>
      <c r="AA122" s="120">
        <f t="shared" si="47"/>
        <v>0</v>
      </c>
      <c r="AB122" s="59"/>
    </row>
    <row r="123" spans="1:28" ht="14.25" customHeight="1" x14ac:dyDescent="0.2">
      <c r="A123" s="157">
        <f t="shared" si="24"/>
        <v>0</v>
      </c>
      <c r="B123" s="145">
        <f t="shared" si="24"/>
        <v>0</v>
      </c>
      <c r="C123" s="146">
        <f t="shared" si="24"/>
        <v>0</v>
      </c>
      <c r="D123" s="147" t="str">
        <f t="shared" si="24"/>
        <v>C</v>
      </c>
      <c r="E123" s="158">
        <f t="shared" si="25"/>
        <v>0</v>
      </c>
      <c r="F123" s="159">
        <f t="shared" si="26"/>
        <v>0</v>
      </c>
      <c r="G123" s="159">
        <f t="shared" si="27"/>
        <v>0</v>
      </c>
      <c r="H123" s="160">
        <f t="shared" si="28"/>
        <v>0</v>
      </c>
      <c r="I123" s="159">
        <f t="shared" si="29"/>
        <v>0</v>
      </c>
      <c r="J123" s="161">
        <f t="shared" si="30"/>
        <v>0</v>
      </c>
      <c r="K123" s="159">
        <f t="shared" si="31"/>
        <v>0</v>
      </c>
      <c r="L123" s="159">
        <f t="shared" si="32"/>
        <v>0</v>
      </c>
      <c r="M123" s="159">
        <f t="shared" si="33"/>
        <v>0</v>
      </c>
      <c r="N123" s="158">
        <f t="shared" si="34"/>
        <v>0</v>
      </c>
      <c r="O123" s="160">
        <f t="shared" si="35"/>
        <v>0</v>
      </c>
      <c r="P123" s="160">
        <f t="shared" si="36"/>
        <v>0</v>
      </c>
      <c r="Q123" s="162">
        <f t="shared" si="37"/>
        <v>0</v>
      </c>
      <c r="R123" s="163">
        <f t="shared" si="38"/>
        <v>0</v>
      </c>
      <c r="S123" s="164" t="str">
        <f t="shared" si="39"/>
        <v>C</v>
      </c>
      <c r="T123" s="165">
        <f t="shared" si="40"/>
        <v>0</v>
      </c>
      <c r="U123" s="166" t="str">
        <f t="shared" si="41"/>
        <v>C</v>
      </c>
      <c r="V123" s="163">
        <f t="shared" si="42"/>
        <v>0</v>
      </c>
      <c r="W123" s="167">
        <f t="shared" si="43"/>
        <v>0</v>
      </c>
      <c r="X123" s="165">
        <f t="shared" si="44"/>
        <v>0</v>
      </c>
      <c r="Y123" s="165">
        <f t="shared" si="45"/>
        <v>0</v>
      </c>
      <c r="Z123" s="168">
        <f t="shared" si="46"/>
        <v>0</v>
      </c>
      <c r="AA123" s="169">
        <f t="shared" si="47"/>
        <v>0</v>
      </c>
      <c r="AB123" s="59"/>
    </row>
    <row r="124" spans="1:28" ht="14.25" customHeight="1" x14ac:dyDescent="0.2">
      <c r="A124" s="29">
        <f t="shared" si="24"/>
        <v>0</v>
      </c>
      <c r="B124" s="62">
        <f t="shared" si="24"/>
        <v>0</v>
      </c>
      <c r="C124" s="69">
        <f t="shared" si="24"/>
        <v>0</v>
      </c>
      <c r="D124" s="33" t="str">
        <f t="shared" si="24"/>
        <v>C</v>
      </c>
      <c r="E124" s="109">
        <f t="shared" si="25"/>
        <v>0</v>
      </c>
      <c r="F124" s="110">
        <f t="shared" si="26"/>
        <v>0</v>
      </c>
      <c r="G124" s="110">
        <f t="shared" si="27"/>
        <v>0</v>
      </c>
      <c r="H124" s="111">
        <f t="shared" si="28"/>
        <v>0</v>
      </c>
      <c r="I124" s="110">
        <f t="shared" si="29"/>
        <v>0</v>
      </c>
      <c r="J124" s="112">
        <f t="shared" si="30"/>
        <v>0</v>
      </c>
      <c r="K124" s="110">
        <f t="shared" si="31"/>
        <v>0</v>
      </c>
      <c r="L124" s="110">
        <f t="shared" si="32"/>
        <v>0</v>
      </c>
      <c r="M124" s="110">
        <f t="shared" si="33"/>
        <v>0</v>
      </c>
      <c r="N124" s="109">
        <f t="shared" si="34"/>
        <v>0</v>
      </c>
      <c r="O124" s="111">
        <f t="shared" si="35"/>
        <v>0</v>
      </c>
      <c r="P124" s="111">
        <f t="shared" si="36"/>
        <v>0</v>
      </c>
      <c r="Q124" s="113">
        <f t="shared" si="37"/>
        <v>0</v>
      </c>
      <c r="R124" s="114">
        <f t="shared" si="38"/>
        <v>0</v>
      </c>
      <c r="S124" s="115" t="str">
        <f t="shared" si="39"/>
        <v>C</v>
      </c>
      <c r="T124" s="116">
        <f t="shared" si="40"/>
        <v>0</v>
      </c>
      <c r="U124" s="117" t="str">
        <f t="shared" si="41"/>
        <v>C</v>
      </c>
      <c r="V124" s="114">
        <f t="shared" si="42"/>
        <v>0</v>
      </c>
      <c r="W124" s="118">
        <f t="shared" si="43"/>
        <v>0</v>
      </c>
      <c r="X124" s="116">
        <f t="shared" si="44"/>
        <v>0</v>
      </c>
      <c r="Y124" s="116">
        <f t="shared" si="45"/>
        <v>0</v>
      </c>
      <c r="Z124" s="119">
        <f t="shared" si="46"/>
        <v>0</v>
      </c>
      <c r="AA124" s="120">
        <f t="shared" si="47"/>
        <v>0</v>
      </c>
      <c r="AB124" s="59"/>
    </row>
    <row r="125" spans="1:28" ht="14.25" customHeight="1" x14ac:dyDescent="0.2">
      <c r="A125" s="157">
        <f t="shared" si="24"/>
        <v>0</v>
      </c>
      <c r="B125" s="145">
        <f t="shared" si="24"/>
        <v>0</v>
      </c>
      <c r="C125" s="146">
        <f t="shared" si="24"/>
        <v>0</v>
      </c>
      <c r="D125" s="147" t="str">
        <f t="shared" si="24"/>
        <v>C</v>
      </c>
      <c r="E125" s="158">
        <f t="shared" si="25"/>
        <v>0</v>
      </c>
      <c r="F125" s="159">
        <f t="shared" si="26"/>
        <v>0</v>
      </c>
      <c r="G125" s="159">
        <f t="shared" si="27"/>
        <v>0</v>
      </c>
      <c r="H125" s="160">
        <f t="shared" si="28"/>
        <v>0</v>
      </c>
      <c r="I125" s="159">
        <f t="shared" si="29"/>
        <v>0</v>
      </c>
      <c r="J125" s="161">
        <f t="shared" si="30"/>
        <v>0</v>
      </c>
      <c r="K125" s="159">
        <f t="shared" si="31"/>
        <v>0</v>
      </c>
      <c r="L125" s="159">
        <f t="shared" si="32"/>
        <v>0</v>
      </c>
      <c r="M125" s="159">
        <f t="shared" si="33"/>
        <v>0</v>
      </c>
      <c r="N125" s="158">
        <f t="shared" si="34"/>
        <v>0</v>
      </c>
      <c r="O125" s="160">
        <f t="shared" si="35"/>
        <v>0</v>
      </c>
      <c r="P125" s="160">
        <f t="shared" si="36"/>
        <v>0</v>
      </c>
      <c r="Q125" s="162">
        <f t="shared" si="37"/>
        <v>0</v>
      </c>
      <c r="R125" s="163">
        <f t="shared" si="38"/>
        <v>0</v>
      </c>
      <c r="S125" s="164" t="str">
        <f t="shared" si="39"/>
        <v>C</v>
      </c>
      <c r="T125" s="165">
        <f t="shared" si="40"/>
        <v>0</v>
      </c>
      <c r="U125" s="166" t="str">
        <f t="shared" si="41"/>
        <v>C</v>
      </c>
      <c r="V125" s="163">
        <f t="shared" si="42"/>
        <v>0</v>
      </c>
      <c r="W125" s="167">
        <f t="shared" si="43"/>
        <v>0</v>
      </c>
      <c r="X125" s="165">
        <f t="shared" si="44"/>
        <v>0</v>
      </c>
      <c r="Y125" s="165">
        <f t="shared" si="45"/>
        <v>0</v>
      </c>
      <c r="Z125" s="168">
        <f t="shared" si="46"/>
        <v>0</v>
      </c>
      <c r="AA125" s="169">
        <f t="shared" si="47"/>
        <v>0</v>
      </c>
      <c r="AB125" s="59"/>
    </row>
    <row r="126" spans="1:28" ht="14.25" customHeight="1" x14ac:dyDescent="0.2">
      <c r="A126" s="29">
        <f t="shared" si="24"/>
        <v>0</v>
      </c>
      <c r="B126" s="62">
        <f t="shared" si="24"/>
        <v>0</v>
      </c>
      <c r="C126" s="69">
        <f t="shared" si="24"/>
        <v>0</v>
      </c>
      <c r="D126" s="33" t="str">
        <f t="shared" si="24"/>
        <v>C</v>
      </c>
      <c r="E126" s="109">
        <f t="shared" si="25"/>
        <v>0</v>
      </c>
      <c r="F126" s="110">
        <f t="shared" si="26"/>
        <v>0</v>
      </c>
      <c r="G126" s="110">
        <f t="shared" si="27"/>
        <v>0</v>
      </c>
      <c r="H126" s="111">
        <f t="shared" si="28"/>
        <v>0</v>
      </c>
      <c r="I126" s="110">
        <f t="shared" si="29"/>
        <v>0</v>
      </c>
      <c r="J126" s="112">
        <f t="shared" si="30"/>
        <v>0</v>
      </c>
      <c r="K126" s="110">
        <f t="shared" si="31"/>
        <v>0</v>
      </c>
      <c r="L126" s="110">
        <f t="shared" si="32"/>
        <v>0</v>
      </c>
      <c r="M126" s="110">
        <f t="shared" si="33"/>
        <v>0</v>
      </c>
      <c r="N126" s="109">
        <f t="shared" si="34"/>
        <v>0</v>
      </c>
      <c r="O126" s="111">
        <f t="shared" si="35"/>
        <v>0</v>
      </c>
      <c r="P126" s="111">
        <f t="shared" si="36"/>
        <v>0</v>
      </c>
      <c r="Q126" s="113">
        <f t="shared" si="37"/>
        <v>0</v>
      </c>
      <c r="R126" s="114">
        <f t="shared" si="38"/>
        <v>0</v>
      </c>
      <c r="S126" s="115" t="str">
        <f t="shared" si="39"/>
        <v>C</v>
      </c>
      <c r="T126" s="116">
        <f t="shared" si="40"/>
        <v>0</v>
      </c>
      <c r="U126" s="117" t="str">
        <f t="shared" si="41"/>
        <v>C</v>
      </c>
      <c r="V126" s="114">
        <f t="shared" si="42"/>
        <v>0</v>
      </c>
      <c r="W126" s="118">
        <f t="shared" si="43"/>
        <v>0</v>
      </c>
      <c r="X126" s="116">
        <f t="shared" si="44"/>
        <v>0</v>
      </c>
      <c r="Y126" s="116">
        <f t="shared" si="45"/>
        <v>0</v>
      </c>
      <c r="Z126" s="119">
        <f t="shared" si="46"/>
        <v>0</v>
      </c>
      <c r="AA126" s="120">
        <f t="shared" si="47"/>
        <v>0</v>
      </c>
      <c r="AB126" s="59"/>
    </row>
    <row r="127" spans="1:28" ht="14.25" customHeight="1" x14ac:dyDescent="0.2">
      <c r="A127" s="157">
        <f t="shared" si="24"/>
        <v>0</v>
      </c>
      <c r="B127" s="145">
        <f t="shared" si="24"/>
        <v>0</v>
      </c>
      <c r="C127" s="146">
        <f t="shared" si="24"/>
        <v>0</v>
      </c>
      <c r="D127" s="147" t="str">
        <f t="shared" si="24"/>
        <v>C</v>
      </c>
      <c r="E127" s="158">
        <f t="shared" si="25"/>
        <v>0</v>
      </c>
      <c r="F127" s="159">
        <f t="shared" si="26"/>
        <v>0</v>
      </c>
      <c r="G127" s="159">
        <f t="shared" si="27"/>
        <v>0</v>
      </c>
      <c r="H127" s="160">
        <f t="shared" si="28"/>
        <v>0</v>
      </c>
      <c r="I127" s="159">
        <f t="shared" si="29"/>
        <v>0</v>
      </c>
      <c r="J127" s="161">
        <f t="shared" si="30"/>
        <v>0</v>
      </c>
      <c r="K127" s="159">
        <f t="shared" si="31"/>
        <v>0</v>
      </c>
      <c r="L127" s="159">
        <f t="shared" si="32"/>
        <v>0</v>
      </c>
      <c r="M127" s="159">
        <f t="shared" si="33"/>
        <v>0</v>
      </c>
      <c r="N127" s="158">
        <f t="shared" si="34"/>
        <v>0</v>
      </c>
      <c r="O127" s="160">
        <f t="shared" si="35"/>
        <v>0</v>
      </c>
      <c r="P127" s="160">
        <f t="shared" si="36"/>
        <v>0</v>
      </c>
      <c r="Q127" s="162">
        <f t="shared" si="37"/>
        <v>0</v>
      </c>
      <c r="R127" s="163">
        <f t="shared" si="38"/>
        <v>0</v>
      </c>
      <c r="S127" s="164" t="str">
        <f t="shared" si="39"/>
        <v>C</v>
      </c>
      <c r="T127" s="165">
        <f t="shared" si="40"/>
        <v>0</v>
      </c>
      <c r="U127" s="166" t="str">
        <f t="shared" si="41"/>
        <v>C</v>
      </c>
      <c r="V127" s="163">
        <f t="shared" si="42"/>
        <v>0</v>
      </c>
      <c r="W127" s="167">
        <f t="shared" si="43"/>
        <v>0</v>
      </c>
      <c r="X127" s="165">
        <f t="shared" si="44"/>
        <v>0</v>
      </c>
      <c r="Y127" s="165">
        <f t="shared" si="45"/>
        <v>0</v>
      </c>
      <c r="Z127" s="168">
        <f t="shared" si="46"/>
        <v>0</v>
      </c>
      <c r="AA127" s="169">
        <f t="shared" si="47"/>
        <v>0</v>
      </c>
      <c r="AB127" s="59"/>
    </row>
    <row r="128" spans="1:28" ht="14.25" customHeight="1" x14ac:dyDescent="0.2">
      <c r="A128" s="29">
        <f t="shared" si="24"/>
        <v>0</v>
      </c>
      <c r="B128" s="62">
        <f t="shared" si="24"/>
        <v>0</v>
      </c>
      <c r="C128" s="69">
        <f t="shared" si="24"/>
        <v>0</v>
      </c>
      <c r="D128" s="33" t="str">
        <f t="shared" si="24"/>
        <v>C</v>
      </c>
      <c r="E128" s="109">
        <f t="shared" si="25"/>
        <v>0</v>
      </c>
      <c r="F128" s="110">
        <f t="shared" si="26"/>
        <v>0</v>
      </c>
      <c r="G128" s="110">
        <f t="shared" si="27"/>
        <v>0</v>
      </c>
      <c r="H128" s="111">
        <f t="shared" si="28"/>
        <v>0</v>
      </c>
      <c r="I128" s="110">
        <f t="shared" si="29"/>
        <v>0</v>
      </c>
      <c r="J128" s="112">
        <f t="shared" si="30"/>
        <v>0</v>
      </c>
      <c r="K128" s="110">
        <f t="shared" si="31"/>
        <v>0</v>
      </c>
      <c r="L128" s="110">
        <f t="shared" si="32"/>
        <v>0</v>
      </c>
      <c r="M128" s="110">
        <f t="shared" si="33"/>
        <v>0</v>
      </c>
      <c r="N128" s="109">
        <f t="shared" si="34"/>
        <v>0</v>
      </c>
      <c r="O128" s="111">
        <f t="shared" si="35"/>
        <v>0</v>
      </c>
      <c r="P128" s="111">
        <f t="shared" si="36"/>
        <v>0</v>
      </c>
      <c r="Q128" s="113">
        <f t="shared" si="37"/>
        <v>0</v>
      </c>
      <c r="R128" s="114">
        <f t="shared" si="38"/>
        <v>0</v>
      </c>
      <c r="S128" s="115" t="str">
        <f t="shared" si="39"/>
        <v>C</v>
      </c>
      <c r="T128" s="116">
        <f t="shared" si="40"/>
        <v>0</v>
      </c>
      <c r="U128" s="117" t="str">
        <f t="shared" si="41"/>
        <v>C</v>
      </c>
      <c r="V128" s="114">
        <f t="shared" si="42"/>
        <v>0</v>
      </c>
      <c r="W128" s="118">
        <f t="shared" si="43"/>
        <v>0</v>
      </c>
      <c r="X128" s="116">
        <f t="shared" si="44"/>
        <v>0</v>
      </c>
      <c r="Y128" s="116">
        <f t="shared" si="45"/>
        <v>0</v>
      </c>
      <c r="Z128" s="119">
        <f t="shared" si="46"/>
        <v>0</v>
      </c>
      <c r="AA128" s="120">
        <f t="shared" si="47"/>
        <v>0</v>
      </c>
      <c r="AB128" s="59"/>
    </row>
    <row r="129" spans="1:28" ht="14.25" customHeight="1" x14ac:dyDescent="0.2">
      <c r="A129" s="157">
        <f t="shared" si="24"/>
        <v>0</v>
      </c>
      <c r="B129" s="145">
        <f t="shared" si="24"/>
        <v>0</v>
      </c>
      <c r="C129" s="146">
        <f t="shared" si="24"/>
        <v>0</v>
      </c>
      <c r="D129" s="147" t="str">
        <f t="shared" si="24"/>
        <v>C</v>
      </c>
      <c r="E129" s="158">
        <f t="shared" si="25"/>
        <v>0</v>
      </c>
      <c r="F129" s="159">
        <f t="shared" si="26"/>
        <v>0</v>
      </c>
      <c r="G129" s="159">
        <f t="shared" si="27"/>
        <v>0</v>
      </c>
      <c r="H129" s="160">
        <f t="shared" si="28"/>
        <v>0</v>
      </c>
      <c r="I129" s="159">
        <f t="shared" si="29"/>
        <v>0</v>
      </c>
      <c r="J129" s="161">
        <f t="shared" si="30"/>
        <v>0</v>
      </c>
      <c r="K129" s="159">
        <f t="shared" si="31"/>
        <v>0</v>
      </c>
      <c r="L129" s="159">
        <f t="shared" si="32"/>
        <v>0</v>
      </c>
      <c r="M129" s="159">
        <f t="shared" si="33"/>
        <v>0</v>
      </c>
      <c r="N129" s="158">
        <f t="shared" si="34"/>
        <v>0</v>
      </c>
      <c r="O129" s="160">
        <f t="shared" si="35"/>
        <v>0</v>
      </c>
      <c r="P129" s="160">
        <f t="shared" si="36"/>
        <v>0</v>
      </c>
      <c r="Q129" s="162">
        <f t="shared" si="37"/>
        <v>0</v>
      </c>
      <c r="R129" s="163">
        <f t="shared" si="38"/>
        <v>0</v>
      </c>
      <c r="S129" s="164" t="str">
        <f t="shared" si="39"/>
        <v>C</v>
      </c>
      <c r="T129" s="165">
        <f t="shared" si="40"/>
        <v>0</v>
      </c>
      <c r="U129" s="166" t="str">
        <f t="shared" si="41"/>
        <v>C</v>
      </c>
      <c r="V129" s="163">
        <f t="shared" si="42"/>
        <v>0</v>
      </c>
      <c r="W129" s="167">
        <f t="shared" si="43"/>
        <v>0</v>
      </c>
      <c r="X129" s="165">
        <f t="shared" si="44"/>
        <v>0</v>
      </c>
      <c r="Y129" s="165">
        <f t="shared" si="45"/>
        <v>0</v>
      </c>
      <c r="Z129" s="168">
        <f t="shared" si="46"/>
        <v>0</v>
      </c>
      <c r="AA129" s="169">
        <f t="shared" si="47"/>
        <v>0</v>
      </c>
      <c r="AB129" s="59"/>
    </row>
    <row r="130" spans="1:28" ht="14.25" customHeight="1" x14ac:dyDescent="0.2">
      <c r="A130" s="29">
        <f t="shared" si="24"/>
        <v>0</v>
      </c>
      <c r="B130" s="62">
        <f t="shared" si="24"/>
        <v>0</v>
      </c>
      <c r="C130" s="69">
        <f t="shared" si="24"/>
        <v>0</v>
      </c>
      <c r="D130" s="33" t="str">
        <f t="shared" si="24"/>
        <v>C</v>
      </c>
      <c r="E130" s="109">
        <f t="shared" si="25"/>
        <v>0</v>
      </c>
      <c r="F130" s="110">
        <f t="shared" si="26"/>
        <v>0</v>
      </c>
      <c r="G130" s="110">
        <f t="shared" si="27"/>
        <v>0</v>
      </c>
      <c r="H130" s="111">
        <f t="shared" si="28"/>
        <v>0</v>
      </c>
      <c r="I130" s="110">
        <f t="shared" si="29"/>
        <v>0</v>
      </c>
      <c r="J130" s="112">
        <f t="shared" si="30"/>
        <v>0</v>
      </c>
      <c r="K130" s="110">
        <f t="shared" si="31"/>
        <v>0</v>
      </c>
      <c r="L130" s="110">
        <f t="shared" si="32"/>
        <v>0</v>
      </c>
      <c r="M130" s="110">
        <f t="shared" si="33"/>
        <v>0</v>
      </c>
      <c r="N130" s="109">
        <f t="shared" si="34"/>
        <v>0</v>
      </c>
      <c r="O130" s="111">
        <f t="shared" si="35"/>
        <v>0</v>
      </c>
      <c r="P130" s="111">
        <f t="shared" si="36"/>
        <v>0</v>
      </c>
      <c r="Q130" s="113">
        <f t="shared" si="37"/>
        <v>0</v>
      </c>
      <c r="R130" s="114">
        <f t="shared" si="38"/>
        <v>0</v>
      </c>
      <c r="S130" s="115" t="str">
        <f t="shared" si="39"/>
        <v>C</v>
      </c>
      <c r="T130" s="116">
        <f t="shared" si="40"/>
        <v>0</v>
      </c>
      <c r="U130" s="117" t="str">
        <f t="shared" si="41"/>
        <v>C</v>
      </c>
      <c r="V130" s="114">
        <f t="shared" si="42"/>
        <v>0</v>
      </c>
      <c r="W130" s="118">
        <f t="shared" si="43"/>
        <v>0</v>
      </c>
      <c r="X130" s="116">
        <f t="shared" si="44"/>
        <v>0</v>
      </c>
      <c r="Y130" s="116">
        <f t="shared" si="45"/>
        <v>0</v>
      </c>
      <c r="Z130" s="119">
        <f t="shared" si="46"/>
        <v>0</v>
      </c>
      <c r="AA130" s="120">
        <f t="shared" si="47"/>
        <v>0</v>
      </c>
      <c r="AB130" s="59"/>
    </row>
    <row r="131" spans="1:28" ht="14.25" customHeight="1" thickBot="1" x14ac:dyDescent="0.25">
      <c r="A131" s="170">
        <f t="shared" si="24"/>
        <v>0</v>
      </c>
      <c r="B131" s="171">
        <f t="shared" si="24"/>
        <v>0</v>
      </c>
      <c r="C131" s="146">
        <f t="shared" si="24"/>
        <v>0</v>
      </c>
      <c r="D131" s="147" t="str">
        <f t="shared" si="24"/>
        <v>C</v>
      </c>
      <c r="E131" s="158">
        <f t="shared" si="25"/>
        <v>0</v>
      </c>
      <c r="F131" s="159">
        <f t="shared" si="26"/>
        <v>0</v>
      </c>
      <c r="G131" s="159">
        <f t="shared" si="27"/>
        <v>0</v>
      </c>
      <c r="H131" s="160">
        <f t="shared" si="28"/>
        <v>0</v>
      </c>
      <c r="I131" s="159">
        <f t="shared" si="29"/>
        <v>0</v>
      </c>
      <c r="J131" s="161">
        <f t="shared" si="30"/>
        <v>0</v>
      </c>
      <c r="K131" s="159">
        <f t="shared" si="31"/>
        <v>0</v>
      </c>
      <c r="L131" s="159">
        <f t="shared" si="32"/>
        <v>0</v>
      </c>
      <c r="M131" s="159">
        <f t="shared" si="33"/>
        <v>0</v>
      </c>
      <c r="N131" s="158">
        <f t="shared" si="34"/>
        <v>0</v>
      </c>
      <c r="O131" s="160">
        <f t="shared" si="35"/>
        <v>0</v>
      </c>
      <c r="P131" s="160">
        <f t="shared" si="36"/>
        <v>0</v>
      </c>
      <c r="Q131" s="162">
        <f t="shared" si="37"/>
        <v>0</v>
      </c>
      <c r="R131" s="163">
        <f t="shared" si="38"/>
        <v>0</v>
      </c>
      <c r="S131" s="164" t="str">
        <f t="shared" si="39"/>
        <v>C</v>
      </c>
      <c r="T131" s="165">
        <f t="shared" si="40"/>
        <v>0</v>
      </c>
      <c r="U131" s="166" t="str">
        <f t="shared" si="41"/>
        <v>C</v>
      </c>
      <c r="V131" s="163">
        <f t="shared" si="42"/>
        <v>0</v>
      </c>
      <c r="W131" s="167">
        <f t="shared" si="43"/>
        <v>0</v>
      </c>
      <c r="X131" s="165">
        <f t="shared" si="44"/>
        <v>0</v>
      </c>
      <c r="Y131" s="165">
        <f t="shared" si="45"/>
        <v>0</v>
      </c>
      <c r="Z131" s="168">
        <f t="shared" si="46"/>
        <v>0</v>
      </c>
      <c r="AA131" s="169">
        <f t="shared" si="47"/>
        <v>0</v>
      </c>
      <c r="AB131" s="59"/>
    </row>
    <row r="132" spans="1:28" ht="14.25" customHeight="1" thickBot="1" x14ac:dyDescent="0.25">
      <c r="A132" s="341" t="s">
        <v>35</v>
      </c>
      <c r="B132" s="352"/>
      <c r="C132" s="31"/>
      <c r="D132" s="32"/>
      <c r="E132" s="121" t="e">
        <f>E66</f>
        <v>#DIV/0!</v>
      </c>
      <c r="F132" s="122" t="e">
        <f t="shared" ref="F132:AA132" si="48">F66</f>
        <v>#DIV/0!</v>
      </c>
      <c r="G132" s="122" t="e">
        <f t="shared" si="48"/>
        <v>#DIV/0!</v>
      </c>
      <c r="H132" s="122" t="e">
        <f t="shared" si="48"/>
        <v>#DIV/0!</v>
      </c>
      <c r="I132" s="122" t="e">
        <f t="shared" si="48"/>
        <v>#DIV/0!</v>
      </c>
      <c r="J132" s="122" t="e">
        <f t="shared" si="48"/>
        <v>#DIV/0!</v>
      </c>
      <c r="K132" s="122" t="e">
        <f t="shared" si="48"/>
        <v>#DIV/0!</v>
      </c>
      <c r="L132" s="122" t="e">
        <f t="shared" si="48"/>
        <v>#DIV/0!</v>
      </c>
      <c r="M132" s="123" t="e">
        <f t="shared" si="48"/>
        <v>#DIV/0!</v>
      </c>
      <c r="N132" s="121" t="e">
        <f t="shared" si="48"/>
        <v>#DIV/0!</v>
      </c>
      <c r="O132" s="122" t="e">
        <f t="shared" si="48"/>
        <v>#DIV/0!</v>
      </c>
      <c r="P132" s="122" t="e">
        <f t="shared" si="48"/>
        <v>#DIV/0!</v>
      </c>
      <c r="Q132" s="123" t="e">
        <f t="shared" si="48"/>
        <v>#DIV/0!</v>
      </c>
      <c r="R132" s="124" t="e">
        <f t="shared" si="48"/>
        <v>#DIV/0!</v>
      </c>
      <c r="S132" s="125"/>
      <c r="T132" s="125" t="e">
        <f t="shared" si="48"/>
        <v>#DIV/0!</v>
      </c>
      <c r="U132" s="126"/>
      <c r="V132" s="124" t="e">
        <f t="shared" si="48"/>
        <v>#DIV/0!</v>
      </c>
      <c r="W132" s="125" t="e">
        <f t="shared" si="48"/>
        <v>#DIV/0!</v>
      </c>
      <c r="X132" s="125" t="e">
        <f t="shared" si="48"/>
        <v>#DIV/0!</v>
      </c>
      <c r="Y132" s="125" t="e">
        <f t="shared" si="48"/>
        <v>#DIV/0!</v>
      </c>
      <c r="Z132" s="126" t="e">
        <f t="shared" si="48"/>
        <v>#DIV/0!</v>
      </c>
      <c r="AA132" s="127" t="e">
        <f t="shared" si="48"/>
        <v>#DIV/0!</v>
      </c>
      <c r="AB132" s="59"/>
    </row>
    <row r="133" spans="1:28" ht="13.8" thickBot="1" x14ac:dyDescent="0.25">
      <c r="A133" s="341" t="s">
        <v>62</v>
      </c>
      <c r="B133" s="342"/>
      <c r="C133" s="65"/>
      <c r="D133" s="32"/>
      <c r="E133" s="104">
        <f>E67</f>
        <v>78.400000000000006</v>
      </c>
      <c r="F133" s="104">
        <f t="shared" ref="F133:R133" si="49">F67</f>
        <v>75.900000000000006</v>
      </c>
      <c r="G133" s="104">
        <f t="shared" si="49"/>
        <v>88.6</v>
      </c>
      <c r="H133" s="104">
        <f t="shared" si="49"/>
        <v>53.1</v>
      </c>
      <c r="I133" s="104">
        <f t="shared" si="49"/>
        <v>23.8</v>
      </c>
      <c r="J133" s="104">
        <f t="shared" si="49"/>
        <v>62.7</v>
      </c>
      <c r="K133" s="104">
        <f t="shared" si="49"/>
        <v>86.1</v>
      </c>
      <c r="L133" s="104">
        <f t="shared" si="49"/>
        <v>75.599999999999994</v>
      </c>
      <c r="M133" s="128">
        <f t="shared" si="49"/>
        <v>65.599999999999994</v>
      </c>
      <c r="N133" s="107">
        <f t="shared" si="49"/>
        <v>74.099999999999994</v>
      </c>
      <c r="O133" s="105">
        <f t="shared" si="49"/>
        <v>56.8</v>
      </c>
      <c r="P133" s="105">
        <f t="shared" si="49"/>
        <v>64.7</v>
      </c>
      <c r="Q133" s="129">
        <f t="shared" si="49"/>
        <v>36.4</v>
      </c>
      <c r="R133" s="104">
        <f t="shared" si="49"/>
        <v>64.2</v>
      </c>
      <c r="S133" s="104"/>
      <c r="T133" s="104">
        <f>T67</f>
        <v>58.4</v>
      </c>
      <c r="U133" s="128"/>
      <c r="V133" s="107">
        <f t="shared" ref="V133:AA133" si="50">V67</f>
        <v>81.400000000000006</v>
      </c>
      <c r="W133" s="105">
        <f t="shared" si="50"/>
        <v>64.400000000000006</v>
      </c>
      <c r="X133" s="105">
        <f t="shared" si="50"/>
        <v>78.3</v>
      </c>
      <c r="Y133" s="105">
        <f t="shared" si="50"/>
        <v>36.4</v>
      </c>
      <c r="Z133" s="129">
        <f t="shared" si="50"/>
        <v>45.2</v>
      </c>
      <c r="AA133" s="108">
        <f t="shared" si="50"/>
        <v>62.6</v>
      </c>
    </row>
    <row r="134" spans="1:28" ht="13.8" thickBot="1" x14ac:dyDescent="0.25">
      <c r="A134" s="341" t="s">
        <v>65</v>
      </c>
      <c r="B134" s="342"/>
      <c r="C134" s="65"/>
      <c r="D134" s="32" t="s">
        <v>64</v>
      </c>
      <c r="E134" s="193" t="e">
        <f>E66-E67</f>
        <v>#DIV/0!</v>
      </c>
      <c r="F134" s="194" t="e">
        <f t="shared" ref="F134:AA134" si="51">F66-F67</f>
        <v>#DIV/0!</v>
      </c>
      <c r="G134" s="194" t="e">
        <f t="shared" si="51"/>
        <v>#DIV/0!</v>
      </c>
      <c r="H134" s="194" t="e">
        <f t="shared" si="51"/>
        <v>#DIV/0!</v>
      </c>
      <c r="I134" s="194" t="e">
        <f t="shared" si="51"/>
        <v>#DIV/0!</v>
      </c>
      <c r="J134" s="194" t="e">
        <f t="shared" si="51"/>
        <v>#DIV/0!</v>
      </c>
      <c r="K134" s="194" t="e">
        <f t="shared" si="51"/>
        <v>#DIV/0!</v>
      </c>
      <c r="L134" s="194" t="e">
        <f t="shared" si="51"/>
        <v>#DIV/0!</v>
      </c>
      <c r="M134" s="195" t="e">
        <f t="shared" si="51"/>
        <v>#DIV/0!</v>
      </c>
      <c r="N134" s="193" t="e">
        <f t="shared" si="51"/>
        <v>#DIV/0!</v>
      </c>
      <c r="O134" s="194" t="e">
        <f t="shared" si="51"/>
        <v>#DIV/0!</v>
      </c>
      <c r="P134" s="194" t="e">
        <f t="shared" si="51"/>
        <v>#DIV/0!</v>
      </c>
      <c r="Q134" s="195" t="e">
        <f t="shared" si="51"/>
        <v>#DIV/0!</v>
      </c>
      <c r="R134" s="193" t="e">
        <f>R66-R67</f>
        <v>#DIV/0!</v>
      </c>
      <c r="S134" s="194"/>
      <c r="T134" s="194" t="e">
        <f t="shared" si="51"/>
        <v>#DIV/0!</v>
      </c>
      <c r="U134" s="195"/>
      <c r="V134" s="193" t="e">
        <f t="shared" si="51"/>
        <v>#DIV/0!</v>
      </c>
      <c r="W134" s="194" t="e">
        <f t="shared" si="51"/>
        <v>#DIV/0!</v>
      </c>
      <c r="X134" s="194" t="e">
        <f t="shared" si="51"/>
        <v>#DIV/0!</v>
      </c>
      <c r="Y134" s="194" t="e">
        <f t="shared" si="51"/>
        <v>#DIV/0!</v>
      </c>
      <c r="Z134" s="195" t="e">
        <f>Z66-Z67</f>
        <v>#DIV/0!</v>
      </c>
      <c r="AA134" s="196" t="e">
        <f t="shared" si="51"/>
        <v>#DIV/0!</v>
      </c>
    </row>
    <row r="135" spans="1:28" x14ac:dyDescent="0.2">
      <c r="A135" s="63"/>
      <c r="B135" s="63"/>
      <c r="C135" s="343" t="s">
        <v>67</v>
      </c>
      <c r="D135" s="343"/>
      <c r="E135" s="343"/>
      <c r="F135" s="343"/>
      <c r="G135" s="343"/>
      <c r="H135" s="343"/>
      <c r="I135" s="343"/>
      <c r="J135" s="343"/>
      <c r="K135" s="343"/>
      <c r="L135" s="343"/>
      <c r="M135" s="343"/>
      <c r="N135" s="343"/>
      <c r="O135" s="343"/>
      <c r="P135" s="343"/>
      <c r="Q135" s="343"/>
      <c r="R135" s="343"/>
      <c r="S135" s="343"/>
      <c r="T135" s="343"/>
      <c r="U135" s="343"/>
      <c r="V135" s="343"/>
      <c r="W135" s="343"/>
      <c r="X135" s="343"/>
      <c r="Y135" s="343"/>
      <c r="Z135" s="343"/>
      <c r="AA135" s="343"/>
    </row>
    <row r="137" spans="1:28" ht="7.5" customHeight="1" x14ac:dyDescent="0.2"/>
  </sheetData>
  <mergeCells count="118">
    <mergeCell ref="AX65:BB66"/>
    <mergeCell ref="AD65:AG67"/>
    <mergeCell ref="BD41:BK43"/>
    <mergeCell ref="AQ11:AV12"/>
    <mergeCell ref="AQ7:AV8"/>
    <mergeCell ref="AI35:AK35"/>
    <mergeCell ref="AE4:AE5"/>
    <mergeCell ref="AF4:AG5"/>
    <mergeCell ref="AE6:AE9"/>
    <mergeCell ref="AF6:AG9"/>
    <mergeCell ref="AI2:AS4"/>
    <mergeCell ref="AH11:AO13"/>
    <mergeCell ref="AL30:AM30"/>
    <mergeCell ref="AP30:AQ30"/>
    <mergeCell ref="AL31:AM31"/>
    <mergeCell ref="AP31:AQ31"/>
    <mergeCell ref="AL32:AM32"/>
    <mergeCell ref="AP32:AS32"/>
    <mergeCell ref="AI26:AJ26"/>
    <mergeCell ref="AL28:AM28"/>
    <mergeCell ref="AP28:AQ28"/>
    <mergeCell ref="AL29:AM29"/>
    <mergeCell ref="AP29:AQ29"/>
    <mergeCell ref="AI22:AJ23"/>
    <mergeCell ref="AK22:AL23"/>
    <mergeCell ref="BD24:BF24"/>
    <mergeCell ref="AI25:AJ25"/>
    <mergeCell ref="AX22:AX23"/>
    <mergeCell ref="AY22:AY23"/>
    <mergeCell ref="AZ22:AZ23"/>
    <mergeCell ref="BA22:BA23"/>
    <mergeCell ref="BB22:BB23"/>
    <mergeCell ref="AE19:AF20"/>
    <mergeCell ref="AY19:BA20"/>
    <mergeCell ref="A133:B133"/>
    <mergeCell ref="A134:B134"/>
    <mergeCell ref="C135:AA135"/>
    <mergeCell ref="AI20:AJ21"/>
    <mergeCell ref="AK20:AL21"/>
    <mergeCell ref="AD22:AD23"/>
    <mergeCell ref="AE22:AE23"/>
    <mergeCell ref="AF22:AF23"/>
    <mergeCell ref="AG22:AG23"/>
    <mergeCell ref="A132:B132"/>
    <mergeCell ref="A64:B64"/>
    <mergeCell ref="A65:B65"/>
    <mergeCell ref="A66:B66"/>
    <mergeCell ref="S81:S90"/>
    <mergeCell ref="AB64:AB67"/>
    <mergeCell ref="T74:AA75"/>
    <mergeCell ref="C76:R78"/>
    <mergeCell ref="U81:U90"/>
    <mergeCell ref="T76:AA77"/>
    <mergeCell ref="T78:AA79"/>
    <mergeCell ref="V81:V90"/>
    <mergeCell ref="W81:W90"/>
    <mergeCell ref="X81:X90"/>
    <mergeCell ref="Y81:Y90"/>
    <mergeCell ref="Z81:Z90"/>
    <mergeCell ref="AA81:AA90"/>
    <mergeCell ref="R82:R90"/>
    <mergeCell ref="T82:T90"/>
    <mergeCell ref="A81:A91"/>
    <mergeCell ref="B81:B91"/>
    <mergeCell ref="D81:D90"/>
    <mergeCell ref="E81:M82"/>
    <mergeCell ref="N81:Q82"/>
    <mergeCell ref="C82:C90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Q86:Q87"/>
    <mergeCell ref="B13:B23"/>
    <mergeCell ref="A13:A23"/>
    <mergeCell ref="C70:R72"/>
    <mergeCell ref="R14:R22"/>
    <mergeCell ref="N13:Q14"/>
    <mergeCell ref="C14:C22"/>
    <mergeCell ref="D13:D22"/>
    <mergeCell ref="E13:M14"/>
    <mergeCell ref="A67:B67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AB13:AB22"/>
    <mergeCell ref="C2:R4"/>
    <mergeCell ref="E8:R10"/>
    <mergeCell ref="S13:S22"/>
    <mergeCell ref="T14:T22"/>
    <mergeCell ref="U13:U22"/>
    <mergeCell ref="W13:W22"/>
    <mergeCell ref="T6:AA7"/>
    <mergeCell ref="T8:AA9"/>
    <mergeCell ref="T10:AA11"/>
    <mergeCell ref="AA13:AA22"/>
    <mergeCell ref="Z13:Z22"/>
    <mergeCell ref="V13:V22"/>
    <mergeCell ref="X13:X22"/>
    <mergeCell ref="Y13:Y22"/>
  </mergeCells>
  <phoneticPr fontId="1"/>
  <pageMargins left="0.31496062992125984" right="0.11811023622047245" top="0.31496062992125984" bottom="0.2755905511811023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137"/>
  <sheetViews>
    <sheetView view="pageLayout" topLeftCell="X52" zoomScaleNormal="100" workbookViewId="0">
      <selection activeCell="AX65" sqref="AX65:BB66"/>
    </sheetView>
  </sheetViews>
  <sheetFormatPr defaultRowHeight="13.2" x14ac:dyDescent="0.2"/>
  <cols>
    <col min="1" max="1" width="3.109375" customWidth="1"/>
    <col min="2" max="2" width="12.44140625" customWidth="1"/>
    <col min="3" max="3" width="4" customWidth="1"/>
    <col min="4" max="4" width="2.21875" customWidth="1"/>
    <col min="5" max="17" width="3.21875" customWidth="1"/>
    <col min="18" max="18" width="3.88671875" customWidth="1"/>
    <col min="19" max="19" width="2.21875" customWidth="1"/>
    <col min="20" max="20" width="3.88671875" customWidth="1"/>
    <col min="21" max="21" width="2.21875" customWidth="1"/>
    <col min="22" max="26" width="3.33203125" customWidth="1"/>
    <col min="27" max="27" width="4" style="53" customWidth="1"/>
    <col min="28" max="28" width="4.33203125" style="53" customWidth="1"/>
    <col min="29" max="29" width="3.88671875" customWidth="1"/>
    <col min="30" max="30" width="3.6640625" style="53" customWidth="1"/>
    <col min="31" max="31" width="10.88671875" style="53" customWidth="1"/>
    <col min="32" max="33" width="5.88671875" style="53" customWidth="1"/>
    <col min="34" max="34" width="4" style="53" customWidth="1"/>
    <col min="35" max="35" width="6.88671875" customWidth="1"/>
    <col min="36" max="46" width="4.21875" customWidth="1"/>
    <col min="47" max="47" width="9" customWidth="1"/>
    <col min="48" max="48" width="6.109375" customWidth="1"/>
    <col min="49" max="49" width="2.44140625" customWidth="1"/>
    <col min="50" max="50" width="3.77734375" customWidth="1"/>
    <col min="51" max="51" width="9.6640625" customWidth="1"/>
    <col min="52" max="53" width="6.21875" customWidth="1"/>
    <col min="54" max="54" width="9.88671875" customWidth="1"/>
    <col min="55" max="55" width="2.6640625" customWidth="1"/>
    <col min="57" max="57" width="7.77734375" customWidth="1"/>
    <col min="58" max="58" width="6.44140625" customWidth="1"/>
    <col min="59" max="59" width="7.109375" customWidth="1"/>
    <col min="60" max="60" width="6.88671875" customWidth="1"/>
    <col min="61" max="61" width="6.44140625" customWidth="1"/>
  </cols>
  <sheetData>
    <row r="1" spans="1:56" ht="7.5" customHeight="1" x14ac:dyDescent="0.2"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X1" s="53"/>
      <c r="AY1" s="188"/>
      <c r="AZ1" s="53"/>
      <c r="BA1" s="53"/>
      <c r="BB1" s="53"/>
    </row>
    <row r="2" spans="1:56" ht="7.5" customHeight="1" x14ac:dyDescent="0.2">
      <c r="B2" s="26" t="s">
        <v>14</v>
      </c>
      <c r="C2" s="291" t="s">
        <v>15</v>
      </c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AC2" s="61"/>
      <c r="AD2" s="61"/>
      <c r="AE2" s="61"/>
      <c r="AF2" s="61"/>
      <c r="AG2" s="197"/>
      <c r="AH2" s="61"/>
      <c r="AI2" s="392" t="s">
        <v>68</v>
      </c>
      <c r="AJ2" s="392"/>
      <c r="AK2" s="392"/>
      <c r="AL2" s="392"/>
      <c r="AM2" s="392"/>
      <c r="AN2" s="392"/>
      <c r="AO2" s="392"/>
      <c r="AP2" s="392"/>
      <c r="AQ2" s="392"/>
      <c r="AR2" s="392"/>
      <c r="AS2" s="392"/>
      <c r="AT2" s="198"/>
      <c r="AX2" s="53"/>
      <c r="AY2" s="188"/>
      <c r="AZ2" s="53"/>
      <c r="BA2" s="53"/>
      <c r="BB2" s="53"/>
    </row>
    <row r="3" spans="1:56" ht="7.5" customHeight="1" x14ac:dyDescent="0.2">
      <c r="B3" s="26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AC3" s="61"/>
      <c r="AD3" s="61"/>
      <c r="AE3" s="61"/>
      <c r="AF3" s="61"/>
      <c r="AG3" s="61"/>
      <c r="AH3" s="61"/>
      <c r="AI3" s="392"/>
      <c r="AJ3" s="392"/>
      <c r="AK3" s="392"/>
      <c r="AL3" s="392"/>
      <c r="AM3" s="392"/>
      <c r="AN3" s="392"/>
      <c r="AO3" s="392"/>
      <c r="AP3" s="392"/>
      <c r="AQ3" s="392"/>
      <c r="AR3" s="392"/>
      <c r="AS3" s="392"/>
      <c r="AT3" s="198"/>
      <c r="AX3" s="53"/>
      <c r="AY3" s="188"/>
      <c r="AZ3" s="53"/>
      <c r="BA3" s="53"/>
      <c r="BB3" s="53"/>
    </row>
    <row r="4" spans="1:56" ht="7.5" customHeight="1" x14ac:dyDescent="0.2">
      <c r="B4" s="26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AC4" s="61"/>
      <c r="AD4" s="61"/>
      <c r="AE4" s="383" t="s">
        <v>106</v>
      </c>
      <c r="AF4" s="385" t="s">
        <v>69</v>
      </c>
      <c r="AG4" s="386"/>
      <c r="AI4" s="392"/>
      <c r="AJ4" s="392"/>
      <c r="AK4" s="392"/>
      <c r="AL4" s="392"/>
      <c r="AM4" s="392"/>
      <c r="AN4" s="392"/>
      <c r="AO4" s="392"/>
      <c r="AP4" s="392"/>
      <c r="AQ4" s="392"/>
      <c r="AR4" s="392"/>
      <c r="AS4" s="392"/>
      <c r="AT4" s="198"/>
      <c r="AX4" s="53"/>
      <c r="AY4" s="188"/>
      <c r="AZ4" s="53"/>
      <c r="BA4" s="53"/>
      <c r="BB4" s="53"/>
    </row>
    <row r="5" spans="1:56" ht="7.5" customHeight="1" x14ac:dyDescent="0.2">
      <c r="AC5" s="61"/>
      <c r="AD5" s="61"/>
      <c r="AE5" s="384"/>
      <c r="AF5" s="387"/>
      <c r="AG5" s="388"/>
      <c r="AI5" s="61"/>
      <c r="AJ5" s="61"/>
      <c r="AK5" s="61"/>
      <c r="AL5" s="61"/>
      <c r="AM5" s="61"/>
      <c r="AN5" s="61"/>
      <c r="AO5" s="61"/>
      <c r="AX5" s="53"/>
      <c r="AY5" s="188"/>
      <c r="AZ5" s="53"/>
      <c r="BA5" s="53"/>
      <c r="BB5" s="53"/>
    </row>
    <row r="6" spans="1:56" ht="7.5" customHeight="1" x14ac:dyDescent="0.2">
      <c r="Q6" s="10"/>
      <c r="T6" s="305" t="s">
        <v>12</v>
      </c>
      <c r="U6" s="305"/>
      <c r="V6" s="305"/>
      <c r="W6" s="305"/>
      <c r="X6" s="305"/>
      <c r="Y6" s="305"/>
      <c r="Z6" s="305"/>
      <c r="AA6" s="305"/>
      <c r="AB6" s="54"/>
      <c r="AC6" s="61"/>
      <c r="AD6" s="61"/>
      <c r="AE6" s="383"/>
      <c r="AF6" s="385"/>
      <c r="AG6" s="386"/>
      <c r="AI6" s="61"/>
      <c r="AJ6" s="61"/>
      <c r="AK6" s="61"/>
      <c r="AL6" s="61"/>
      <c r="AM6" s="61"/>
      <c r="AN6" s="61"/>
      <c r="AO6" s="61"/>
      <c r="AX6" s="53"/>
      <c r="AY6" s="188"/>
      <c r="AZ6" s="53"/>
    </row>
    <row r="7" spans="1:56" ht="7.5" customHeight="1" x14ac:dyDescent="0.2">
      <c r="T7" s="305"/>
      <c r="U7" s="305"/>
      <c r="V7" s="305"/>
      <c r="W7" s="305"/>
      <c r="X7" s="305"/>
      <c r="Y7" s="305"/>
      <c r="Z7" s="305"/>
      <c r="AA7" s="305"/>
      <c r="AB7" s="54"/>
      <c r="AC7" s="61"/>
      <c r="AD7" s="61"/>
      <c r="AE7" s="389"/>
      <c r="AF7" s="390"/>
      <c r="AG7" s="391"/>
      <c r="AI7" s="61"/>
      <c r="AJ7" s="61"/>
      <c r="AK7" s="61"/>
      <c r="AL7" s="61"/>
      <c r="AM7" s="61"/>
      <c r="AN7" s="61"/>
      <c r="AO7" s="61"/>
      <c r="AQ7" s="381" t="s">
        <v>107</v>
      </c>
      <c r="AR7" s="381"/>
      <c r="AS7" s="381"/>
      <c r="AT7" s="381"/>
      <c r="AU7" s="381"/>
      <c r="AV7" s="381"/>
      <c r="AX7" s="53"/>
      <c r="AY7" s="188"/>
      <c r="AZ7" s="53"/>
    </row>
    <row r="8" spans="1:56" ht="8.25" customHeight="1" x14ac:dyDescent="0.2">
      <c r="E8" s="292" t="s">
        <v>3</v>
      </c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11"/>
      <c r="T8" s="306" t="s">
        <v>32</v>
      </c>
      <c r="U8" s="306"/>
      <c r="V8" s="306"/>
      <c r="W8" s="306"/>
      <c r="X8" s="306"/>
      <c r="Y8" s="306"/>
      <c r="Z8" s="306"/>
      <c r="AA8" s="306"/>
      <c r="AB8" s="55"/>
      <c r="AC8" s="61"/>
      <c r="AD8" s="61"/>
      <c r="AE8" s="389"/>
      <c r="AF8" s="390"/>
      <c r="AG8" s="391"/>
      <c r="AI8" s="61"/>
      <c r="AJ8" s="61"/>
      <c r="AK8" s="61"/>
      <c r="AL8" s="61"/>
      <c r="AM8" s="61"/>
      <c r="AN8" s="61"/>
      <c r="AO8" s="61"/>
      <c r="AQ8" s="381"/>
      <c r="AR8" s="381"/>
      <c r="AS8" s="381"/>
      <c r="AT8" s="381"/>
      <c r="AU8" s="381"/>
      <c r="AV8" s="381"/>
      <c r="AX8" s="53"/>
      <c r="AY8" s="188"/>
      <c r="AZ8" s="53"/>
      <c r="BA8" s="199"/>
      <c r="BB8" s="199"/>
      <c r="BC8" s="200"/>
      <c r="BD8" s="200"/>
    </row>
    <row r="9" spans="1:56" ht="8.25" customHeight="1" x14ac:dyDescent="0.2"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11"/>
      <c r="T9" s="306"/>
      <c r="U9" s="306"/>
      <c r="V9" s="306"/>
      <c r="W9" s="306"/>
      <c r="X9" s="306"/>
      <c r="Y9" s="306"/>
      <c r="Z9" s="306"/>
      <c r="AA9" s="306"/>
      <c r="AB9" s="55"/>
      <c r="AC9" s="61"/>
      <c r="AD9" s="61"/>
      <c r="AE9" s="384"/>
      <c r="AF9" s="387"/>
      <c r="AG9" s="388"/>
      <c r="AX9" s="53"/>
      <c r="AY9" s="188"/>
      <c r="AZ9" s="53"/>
      <c r="BA9" s="200"/>
      <c r="BB9" s="200"/>
      <c r="BC9" s="200"/>
      <c r="BD9" s="200"/>
    </row>
    <row r="10" spans="1:56" ht="8.25" customHeight="1" x14ac:dyDescent="0.2"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11"/>
      <c r="T10" s="306" t="s">
        <v>5</v>
      </c>
      <c r="U10" s="307"/>
      <c r="V10" s="307"/>
      <c r="W10" s="307"/>
      <c r="X10" s="307"/>
      <c r="Y10" s="307"/>
      <c r="Z10" s="307"/>
      <c r="AA10" s="307"/>
      <c r="AB10" s="56"/>
      <c r="AC10" s="61"/>
      <c r="AD10" s="61"/>
      <c r="AE10" s="61"/>
      <c r="AF10" s="61"/>
      <c r="AG10" s="61"/>
      <c r="AH10" s="61"/>
      <c r="AX10" s="53"/>
      <c r="AY10" s="188"/>
      <c r="AZ10" s="53"/>
    </row>
    <row r="11" spans="1:56" ht="8.25" customHeight="1" x14ac:dyDescent="0.2">
      <c r="Q11" s="11"/>
      <c r="R11" s="11"/>
      <c r="S11" s="11"/>
      <c r="T11" s="307"/>
      <c r="U11" s="307"/>
      <c r="V11" s="307"/>
      <c r="W11" s="307"/>
      <c r="X11" s="307"/>
      <c r="Y11" s="307"/>
      <c r="Z11" s="307"/>
      <c r="AA11" s="307"/>
      <c r="AB11" s="56"/>
      <c r="AC11" s="61"/>
      <c r="AD11" s="61"/>
      <c r="AE11" s="61"/>
      <c r="AF11" s="61"/>
      <c r="AG11" s="61"/>
      <c r="AH11" s="393" t="s">
        <v>70</v>
      </c>
      <c r="AI11" s="393"/>
      <c r="AJ11" s="393"/>
      <c r="AK11" s="393"/>
      <c r="AL11" s="393"/>
      <c r="AM11" s="393"/>
      <c r="AN11" s="393"/>
      <c r="AO11" s="393"/>
      <c r="AP11" s="240"/>
      <c r="AQ11" s="381" t="s">
        <v>71</v>
      </c>
      <c r="AR11" s="381"/>
      <c r="AS11" s="381"/>
      <c r="AT11" s="381"/>
      <c r="AU11" s="381"/>
      <c r="AV11" s="381"/>
      <c r="AX11" s="53"/>
      <c r="AY11" s="188"/>
      <c r="AZ11" s="53"/>
    </row>
    <row r="12" spans="1:56" ht="8.25" customHeight="1" thickBot="1" x14ac:dyDescent="0.25">
      <c r="B12" s="1"/>
      <c r="AC12" s="61"/>
      <c r="AD12" s="61"/>
      <c r="AE12" s="61"/>
      <c r="AF12" s="61"/>
      <c r="AG12" s="61"/>
      <c r="AH12" s="393"/>
      <c r="AI12" s="393"/>
      <c r="AJ12" s="393"/>
      <c r="AK12" s="393"/>
      <c r="AL12" s="393"/>
      <c r="AM12" s="393"/>
      <c r="AN12" s="393"/>
      <c r="AO12" s="393"/>
      <c r="AP12" s="240"/>
      <c r="AQ12" s="381"/>
      <c r="AR12" s="381"/>
      <c r="AS12" s="381"/>
      <c r="AT12" s="381"/>
      <c r="AU12" s="381"/>
      <c r="AV12" s="381"/>
      <c r="AX12" s="53"/>
      <c r="AY12" s="188"/>
      <c r="AZ12" s="53"/>
      <c r="BA12" s="53"/>
      <c r="BB12" s="53"/>
    </row>
    <row r="13" spans="1:56" ht="10.5" customHeight="1" x14ac:dyDescent="0.2">
      <c r="A13" s="320" t="s">
        <v>2</v>
      </c>
      <c r="B13" s="317" t="s">
        <v>23</v>
      </c>
      <c r="C13" s="14">
        <v>1</v>
      </c>
      <c r="D13" s="332" t="s">
        <v>25</v>
      </c>
      <c r="E13" s="334" t="s">
        <v>6</v>
      </c>
      <c r="F13" s="325"/>
      <c r="G13" s="325"/>
      <c r="H13" s="325"/>
      <c r="I13" s="325"/>
      <c r="J13" s="325"/>
      <c r="K13" s="325"/>
      <c r="L13" s="325"/>
      <c r="M13" s="325"/>
      <c r="N13" s="324" t="s">
        <v>26</v>
      </c>
      <c r="O13" s="325"/>
      <c r="P13" s="325"/>
      <c r="Q13" s="325"/>
      <c r="R13" s="13">
        <v>2</v>
      </c>
      <c r="S13" s="293" t="s">
        <v>28</v>
      </c>
      <c r="T13" s="12">
        <v>3</v>
      </c>
      <c r="U13" s="299" t="s">
        <v>30</v>
      </c>
      <c r="V13" s="311" t="s">
        <v>7</v>
      </c>
      <c r="W13" s="302" t="s">
        <v>8</v>
      </c>
      <c r="X13" s="314"/>
      <c r="Y13" s="314"/>
      <c r="Z13" s="308" t="s">
        <v>9</v>
      </c>
      <c r="AA13" s="288" t="s">
        <v>13</v>
      </c>
      <c r="AB13" s="288" t="s">
        <v>56</v>
      </c>
      <c r="AC13" s="61"/>
      <c r="AD13" s="61"/>
      <c r="AE13" s="61"/>
      <c r="AF13" s="61"/>
      <c r="AG13" s="61"/>
      <c r="AH13" s="393"/>
      <c r="AI13" s="393"/>
      <c r="AJ13" s="393"/>
      <c r="AK13" s="393"/>
      <c r="AL13" s="393"/>
      <c r="AM13" s="393"/>
      <c r="AN13" s="393"/>
      <c r="AO13" s="393"/>
      <c r="AP13" s="240"/>
      <c r="AX13" s="53"/>
      <c r="AY13" s="188"/>
      <c r="AZ13" s="53"/>
      <c r="BA13" s="53"/>
      <c r="BB13" s="53"/>
    </row>
    <row r="14" spans="1:56" ht="10.5" customHeight="1" x14ac:dyDescent="0.2">
      <c r="A14" s="321"/>
      <c r="B14" s="318"/>
      <c r="C14" s="329" t="s">
        <v>24</v>
      </c>
      <c r="D14" s="333"/>
      <c r="E14" s="326"/>
      <c r="F14" s="327"/>
      <c r="G14" s="327"/>
      <c r="H14" s="327"/>
      <c r="I14" s="327"/>
      <c r="J14" s="327"/>
      <c r="K14" s="327"/>
      <c r="L14" s="327"/>
      <c r="M14" s="327"/>
      <c r="N14" s="326"/>
      <c r="O14" s="327"/>
      <c r="P14" s="327"/>
      <c r="Q14" s="328"/>
      <c r="R14" s="322" t="s">
        <v>27</v>
      </c>
      <c r="S14" s="294"/>
      <c r="T14" s="296" t="s">
        <v>29</v>
      </c>
      <c r="U14" s="300"/>
      <c r="V14" s="312"/>
      <c r="W14" s="303"/>
      <c r="X14" s="315"/>
      <c r="Y14" s="315"/>
      <c r="Z14" s="309"/>
      <c r="AA14" s="289"/>
      <c r="AB14" s="289"/>
      <c r="AC14" s="61"/>
      <c r="AD14" s="61"/>
      <c r="AG14" s="61"/>
      <c r="AH14" s="61"/>
    </row>
    <row r="15" spans="1:56" ht="10.5" customHeight="1" x14ac:dyDescent="0.2">
      <c r="A15" s="321"/>
      <c r="B15" s="318"/>
      <c r="C15" s="330"/>
      <c r="D15" s="333"/>
      <c r="E15" s="270"/>
      <c r="F15" s="267"/>
      <c r="G15" s="267"/>
      <c r="H15" s="275"/>
      <c r="I15" s="267"/>
      <c r="J15" s="268"/>
      <c r="K15" s="268"/>
      <c r="L15" s="267"/>
      <c r="M15" s="268"/>
      <c r="N15" s="270"/>
      <c r="O15" s="268"/>
      <c r="P15" s="268"/>
      <c r="Q15" s="278"/>
      <c r="R15" s="323"/>
      <c r="S15" s="294"/>
      <c r="T15" s="297"/>
      <c r="U15" s="300"/>
      <c r="V15" s="312"/>
      <c r="W15" s="303"/>
      <c r="X15" s="315"/>
      <c r="Y15" s="315"/>
      <c r="Z15" s="309"/>
      <c r="AA15" s="289"/>
      <c r="AB15" s="289"/>
      <c r="AC15" s="61"/>
      <c r="AH15" s="61"/>
    </row>
    <row r="16" spans="1:56" ht="10.5" customHeight="1" x14ac:dyDescent="0.2">
      <c r="A16" s="321"/>
      <c r="B16" s="318"/>
      <c r="C16" s="330"/>
      <c r="D16" s="333"/>
      <c r="E16" s="271"/>
      <c r="F16" s="273"/>
      <c r="G16" s="273"/>
      <c r="H16" s="276"/>
      <c r="I16" s="273"/>
      <c r="J16" s="273"/>
      <c r="K16" s="273"/>
      <c r="L16" s="268"/>
      <c r="M16" s="273"/>
      <c r="N16" s="271"/>
      <c r="O16" s="273"/>
      <c r="P16" s="273"/>
      <c r="Q16" s="279"/>
      <c r="R16" s="323"/>
      <c r="S16" s="294"/>
      <c r="T16" s="297"/>
      <c r="U16" s="300"/>
      <c r="V16" s="312"/>
      <c r="W16" s="303"/>
      <c r="X16" s="315"/>
      <c r="Y16" s="315"/>
      <c r="Z16" s="309"/>
      <c r="AA16" s="289"/>
      <c r="AB16" s="289"/>
      <c r="AC16" s="61"/>
      <c r="AH16" s="61"/>
      <c r="AX16" s="53"/>
      <c r="BB16" s="53"/>
    </row>
    <row r="17" spans="1:61" ht="10.5" customHeight="1" x14ac:dyDescent="0.2">
      <c r="A17" s="321"/>
      <c r="B17" s="318"/>
      <c r="C17" s="330"/>
      <c r="D17" s="333"/>
      <c r="E17" s="271"/>
      <c r="F17" s="273"/>
      <c r="G17" s="273"/>
      <c r="H17" s="276"/>
      <c r="I17" s="273"/>
      <c r="J17" s="273"/>
      <c r="K17" s="273"/>
      <c r="L17" s="268"/>
      <c r="M17" s="273"/>
      <c r="N17" s="271"/>
      <c r="O17" s="273"/>
      <c r="P17" s="273"/>
      <c r="Q17" s="279"/>
      <c r="R17" s="323"/>
      <c r="S17" s="294"/>
      <c r="T17" s="297"/>
      <c r="U17" s="300"/>
      <c r="V17" s="312"/>
      <c r="W17" s="303"/>
      <c r="X17" s="315"/>
      <c r="Y17" s="315"/>
      <c r="Z17" s="309"/>
      <c r="AA17" s="289"/>
      <c r="AB17" s="289"/>
      <c r="AC17" s="61"/>
      <c r="AD17" s="61"/>
      <c r="AG17" s="61"/>
      <c r="AH17" s="61"/>
      <c r="AI17" s="61"/>
      <c r="AJ17" s="201"/>
      <c r="AK17" s="201"/>
      <c r="AL17" s="201"/>
      <c r="AM17" s="201"/>
      <c r="AN17" s="201"/>
      <c r="AX17" s="53"/>
      <c r="AY17" s="188"/>
      <c r="AZ17" s="53"/>
      <c r="BA17" s="53"/>
      <c r="BB17" s="53"/>
    </row>
    <row r="18" spans="1:61" ht="10.5" customHeight="1" x14ac:dyDescent="0.2">
      <c r="A18" s="321"/>
      <c r="B18" s="318"/>
      <c r="C18" s="330"/>
      <c r="D18" s="333"/>
      <c r="E18" s="337">
        <v>1</v>
      </c>
      <c r="F18" s="338">
        <v>2</v>
      </c>
      <c r="G18" s="338">
        <v>3</v>
      </c>
      <c r="H18" s="338">
        <v>4</v>
      </c>
      <c r="I18" s="338">
        <v>5</v>
      </c>
      <c r="J18" s="338">
        <v>6</v>
      </c>
      <c r="K18" s="338">
        <v>7</v>
      </c>
      <c r="L18" s="339">
        <v>8</v>
      </c>
      <c r="M18" s="340">
        <v>9</v>
      </c>
      <c r="N18" s="337">
        <v>10</v>
      </c>
      <c r="O18" s="338">
        <v>11</v>
      </c>
      <c r="P18" s="338">
        <v>12</v>
      </c>
      <c r="Q18" s="340">
        <v>13</v>
      </c>
      <c r="R18" s="323"/>
      <c r="S18" s="294"/>
      <c r="T18" s="297"/>
      <c r="U18" s="300"/>
      <c r="V18" s="312"/>
      <c r="W18" s="303"/>
      <c r="X18" s="315"/>
      <c r="Y18" s="315"/>
      <c r="Z18" s="309"/>
      <c r="AA18" s="289"/>
      <c r="AB18" s="289"/>
      <c r="AC18" s="61"/>
      <c r="AD18" s="61"/>
      <c r="AG18" s="61"/>
      <c r="AH18" s="61"/>
      <c r="AI18" s="61"/>
      <c r="AJ18" s="201"/>
      <c r="AK18" s="201"/>
      <c r="AL18" s="201"/>
      <c r="AM18" s="201"/>
      <c r="AN18" s="201"/>
      <c r="AX18" s="53"/>
      <c r="BB18" s="53"/>
    </row>
    <row r="19" spans="1:61" ht="10.5" customHeight="1" x14ac:dyDescent="0.2">
      <c r="A19" s="321"/>
      <c r="B19" s="318"/>
      <c r="C19" s="330"/>
      <c r="D19" s="333"/>
      <c r="E19" s="337"/>
      <c r="F19" s="338"/>
      <c r="G19" s="338"/>
      <c r="H19" s="338"/>
      <c r="I19" s="338"/>
      <c r="J19" s="338"/>
      <c r="K19" s="338"/>
      <c r="L19" s="339"/>
      <c r="M19" s="340"/>
      <c r="N19" s="337"/>
      <c r="O19" s="338"/>
      <c r="P19" s="338"/>
      <c r="Q19" s="340"/>
      <c r="R19" s="323"/>
      <c r="S19" s="294"/>
      <c r="T19" s="297"/>
      <c r="U19" s="300"/>
      <c r="V19" s="312"/>
      <c r="W19" s="303"/>
      <c r="X19" s="315"/>
      <c r="Y19" s="315"/>
      <c r="Z19" s="309"/>
      <c r="AA19" s="289"/>
      <c r="AB19" s="289"/>
      <c r="AC19" s="61"/>
      <c r="AD19" s="202" t="s">
        <v>73</v>
      </c>
      <c r="AE19" s="375" t="s">
        <v>111</v>
      </c>
      <c r="AF19" s="376"/>
      <c r="AG19" s="203"/>
      <c r="AH19" s="204"/>
      <c r="AI19" s="205"/>
      <c r="AJ19" s="205"/>
      <c r="AK19" s="205"/>
      <c r="AL19" s="205"/>
      <c r="AM19" s="205"/>
      <c r="AN19" s="206"/>
      <c r="AX19" s="53"/>
      <c r="AY19" s="377" t="s">
        <v>72</v>
      </c>
      <c r="AZ19" s="378"/>
      <c r="BA19" s="378"/>
      <c r="BB19" s="53"/>
    </row>
    <row r="20" spans="1:61" ht="10.5" customHeight="1" x14ac:dyDescent="0.2">
      <c r="A20" s="321"/>
      <c r="B20" s="318"/>
      <c r="C20" s="330"/>
      <c r="D20" s="333"/>
      <c r="E20" s="271"/>
      <c r="F20" s="273"/>
      <c r="G20" s="273"/>
      <c r="H20" s="276"/>
      <c r="I20" s="273"/>
      <c r="J20" s="273"/>
      <c r="K20" s="273"/>
      <c r="L20" s="268"/>
      <c r="M20" s="273"/>
      <c r="N20" s="271"/>
      <c r="O20" s="273"/>
      <c r="P20" s="273"/>
      <c r="Q20" s="279"/>
      <c r="R20" s="323"/>
      <c r="S20" s="294"/>
      <c r="T20" s="297"/>
      <c r="U20" s="300"/>
      <c r="V20" s="312"/>
      <c r="W20" s="303"/>
      <c r="X20" s="315"/>
      <c r="Y20" s="315"/>
      <c r="Z20" s="309"/>
      <c r="AA20" s="289"/>
      <c r="AB20" s="289"/>
      <c r="AD20" s="202"/>
      <c r="AE20" s="376"/>
      <c r="AF20" s="376"/>
      <c r="AG20" s="203"/>
      <c r="AH20" s="204"/>
      <c r="AI20" s="344" t="s">
        <v>74</v>
      </c>
      <c r="AJ20" s="344"/>
      <c r="AK20" s="345" t="e">
        <f>AA66</f>
        <v>#DIV/0!</v>
      </c>
      <c r="AL20" s="345"/>
      <c r="AM20" s="205"/>
      <c r="AN20" s="206"/>
      <c r="AX20" s="53"/>
      <c r="AY20" s="378"/>
      <c r="AZ20" s="378"/>
      <c r="BA20" s="378"/>
      <c r="BB20" s="53"/>
    </row>
    <row r="21" spans="1:61" ht="10.5" customHeight="1" thickBot="1" x14ac:dyDescent="0.25">
      <c r="A21" s="321"/>
      <c r="B21" s="318"/>
      <c r="C21" s="330"/>
      <c r="D21" s="333"/>
      <c r="E21" s="271"/>
      <c r="F21" s="273"/>
      <c r="G21" s="273"/>
      <c r="H21" s="276"/>
      <c r="I21" s="273"/>
      <c r="J21" s="273"/>
      <c r="K21" s="273"/>
      <c r="L21" s="268"/>
      <c r="M21" s="273"/>
      <c r="N21" s="271"/>
      <c r="O21" s="273"/>
      <c r="P21" s="273"/>
      <c r="Q21" s="279"/>
      <c r="R21" s="323"/>
      <c r="S21" s="294"/>
      <c r="T21" s="297"/>
      <c r="U21" s="300"/>
      <c r="V21" s="312"/>
      <c r="W21" s="303"/>
      <c r="X21" s="315"/>
      <c r="Y21" s="315"/>
      <c r="Z21" s="309"/>
      <c r="AA21" s="289"/>
      <c r="AB21" s="289"/>
      <c r="AH21" s="207"/>
      <c r="AI21" s="344"/>
      <c r="AJ21" s="344"/>
      <c r="AK21" s="345"/>
      <c r="AL21" s="345"/>
      <c r="AM21" s="205"/>
      <c r="AN21" s="207"/>
    </row>
    <row r="22" spans="1:61" ht="10.5" customHeight="1" x14ac:dyDescent="0.2">
      <c r="A22" s="321"/>
      <c r="B22" s="318"/>
      <c r="C22" s="331"/>
      <c r="D22" s="333"/>
      <c r="E22" s="272"/>
      <c r="F22" s="274"/>
      <c r="G22" s="274"/>
      <c r="H22" s="277"/>
      <c r="I22" s="274"/>
      <c r="J22" s="274"/>
      <c r="K22" s="274"/>
      <c r="L22" s="269"/>
      <c r="M22" s="274"/>
      <c r="N22" s="272"/>
      <c r="O22" s="274"/>
      <c r="P22" s="274"/>
      <c r="Q22" s="280"/>
      <c r="R22" s="323"/>
      <c r="S22" s="295"/>
      <c r="T22" s="298"/>
      <c r="U22" s="301"/>
      <c r="V22" s="313"/>
      <c r="W22" s="304"/>
      <c r="X22" s="316"/>
      <c r="Y22" s="316"/>
      <c r="Z22" s="310"/>
      <c r="AA22" s="290"/>
      <c r="AB22" s="290"/>
      <c r="AD22" s="346" t="s">
        <v>77</v>
      </c>
      <c r="AE22" s="346" t="s">
        <v>112</v>
      </c>
      <c r="AF22" s="348" t="s">
        <v>75</v>
      </c>
      <c r="AG22" s="350" t="s">
        <v>76</v>
      </c>
      <c r="AH22" s="207"/>
      <c r="AI22" s="344" t="s">
        <v>81</v>
      </c>
      <c r="AJ22" s="344"/>
      <c r="AK22" s="345" t="e">
        <f>BI28</f>
        <v>#DIV/0!</v>
      </c>
      <c r="AL22" s="345"/>
      <c r="AM22" s="205"/>
      <c r="AN22" s="207"/>
      <c r="AX22" s="365" t="s">
        <v>77</v>
      </c>
      <c r="AY22" s="367" t="s">
        <v>78</v>
      </c>
      <c r="AZ22" s="369" t="s">
        <v>61</v>
      </c>
      <c r="BA22" s="371" t="s">
        <v>79</v>
      </c>
      <c r="BB22" s="373" t="s">
        <v>80</v>
      </c>
    </row>
    <row r="23" spans="1:61" ht="10.5" customHeight="1" thickBot="1" x14ac:dyDescent="0.25">
      <c r="A23" s="321"/>
      <c r="B23" s="319"/>
      <c r="C23" s="15">
        <v>10</v>
      </c>
      <c r="D23" s="3"/>
      <c r="E23" s="4">
        <v>4</v>
      </c>
      <c r="F23" s="2">
        <v>6</v>
      </c>
      <c r="G23" s="2">
        <v>6</v>
      </c>
      <c r="H23" s="7">
        <v>10</v>
      </c>
      <c r="I23" s="2">
        <v>12</v>
      </c>
      <c r="J23" s="9">
        <v>10</v>
      </c>
      <c r="K23" s="2">
        <v>10</v>
      </c>
      <c r="L23" s="2">
        <v>10</v>
      </c>
      <c r="M23" s="2">
        <v>4</v>
      </c>
      <c r="N23" s="4">
        <v>6</v>
      </c>
      <c r="O23" s="2">
        <v>8</v>
      </c>
      <c r="P23" s="2">
        <v>8</v>
      </c>
      <c r="Q23" s="3">
        <v>6</v>
      </c>
      <c r="R23" s="6">
        <v>72</v>
      </c>
      <c r="S23" s="2"/>
      <c r="T23" s="5">
        <v>28</v>
      </c>
      <c r="U23" s="3"/>
      <c r="V23" s="4">
        <v>16</v>
      </c>
      <c r="W23" s="9">
        <v>22</v>
      </c>
      <c r="X23" s="2">
        <v>24</v>
      </c>
      <c r="Y23" s="2">
        <v>6</v>
      </c>
      <c r="Z23" s="7">
        <v>32</v>
      </c>
      <c r="AA23" s="8">
        <v>100</v>
      </c>
      <c r="AB23" s="8"/>
      <c r="AC23" s="208"/>
      <c r="AD23" s="347"/>
      <c r="AE23" s="347"/>
      <c r="AF23" s="349"/>
      <c r="AG23" s="351"/>
      <c r="AH23" s="211"/>
      <c r="AI23" s="344"/>
      <c r="AJ23" s="344"/>
      <c r="AK23" s="345"/>
      <c r="AL23" s="345"/>
      <c r="AM23" s="53"/>
      <c r="AN23" s="53"/>
      <c r="AX23" s="366"/>
      <c r="AY23" s="368"/>
      <c r="AZ23" s="370"/>
      <c r="BA23" s="372"/>
      <c r="BB23" s="374"/>
    </row>
    <row r="24" spans="1:61" ht="14.25" customHeight="1" x14ac:dyDescent="0.2">
      <c r="A24" s="70"/>
      <c r="B24" s="62"/>
      <c r="C24" s="69"/>
      <c r="D24" s="33" t="str">
        <f>IF(C24&gt;=8,"A",IF(C24&gt;=4,"B","C"))</f>
        <v>C</v>
      </c>
      <c r="E24" s="75"/>
      <c r="F24" s="76"/>
      <c r="G24" s="76"/>
      <c r="H24" s="77"/>
      <c r="I24" s="76"/>
      <c r="J24" s="78"/>
      <c r="K24" s="76"/>
      <c r="L24" s="76"/>
      <c r="M24" s="76"/>
      <c r="N24" s="75"/>
      <c r="O24" s="77"/>
      <c r="P24" s="77"/>
      <c r="Q24" s="79"/>
      <c r="R24" s="75">
        <f>SUM(E24:M24)</f>
        <v>0</v>
      </c>
      <c r="S24" s="80" t="str">
        <f>IF(R24&gt;=58,"A",IF(R24&gt;=28,"B","C"))</f>
        <v>C</v>
      </c>
      <c r="T24" s="76">
        <f>SUM(N24:Q24)</f>
        <v>0</v>
      </c>
      <c r="U24" s="81" t="str">
        <f>IF(T24&gt;=16,"A",IF(T24&gt;=4,"B","C"))</f>
        <v>C</v>
      </c>
      <c r="V24" s="75">
        <f>E24+F24+G24</f>
        <v>0</v>
      </c>
      <c r="W24" s="78">
        <f>N24+O24+P24</f>
        <v>0</v>
      </c>
      <c r="X24" s="76">
        <f>K24+L24+M24</f>
        <v>0</v>
      </c>
      <c r="Y24" s="76">
        <f>Q24</f>
        <v>0</v>
      </c>
      <c r="Z24" s="77">
        <f>H24+I24+J24</f>
        <v>0</v>
      </c>
      <c r="AA24" s="82">
        <f>R24+T24</f>
        <v>0</v>
      </c>
      <c r="AB24" s="60">
        <f>(AA24-61.6)/21.82*10+50</f>
        <v>21.769019248395971</v>
      </c>
      <c r="AC24" s="208"/>
      <c r="AD24" s="242">
        <v>1</v>
      </c>
      <c r="AE24" s="259">
        <f>B24</f>
        <v>0</v>
      </c>
      <c r="AF24" s="247">
        <f>AA24</f>
        <v>0</v>
      </c>
      <c r="AG24" s="260">
        <f>AB24</f>
        <v>21.769019248395971</v>
      </c>
      <c r="AH24" s="211"/>
      <c r="AI24" s="53"/>
      <c r="AJ24" s="53"/>
      <c r="AK24" s="53"/>
      <c r="AL24" s="53"/>
      <c r="AM24" s="53"/>
      <c r="AN24" s="53"/>
      <c r="AX24" s="212">
        <v>1</v>
      </c>
      <c r="AY24" s="252">
        <f>B24</f>
        <v>0</v>
      </c>
      <c r="AZ24" s="253">
        <f>AA24</f>
        <v>0</v>
      </c>
      <c r="BA24" s="256" t="e">
        <f>AA24-$AA$66</f>
        <v>#DIV/0!</v>
      </c>
      <c r="BB24" s="264" t="e">
        <f>BA24^2</f>
        <v>#DIV/0!</v>
      </c>
      <c r="BD24" s="362" t="s">
        <v>82</v>
      </c>
      <c r="BE24" s="362"/>
      <c r="BF24" s="362"/>
      <c r="BG24" s="217"/>
      <c r="BH24" s="217"/>
      <c r="BI24" s="217"/>
    </row>
    <row r="25" spans="1:61" ht="14.25" customHeight="1" x14ac:dyDescent="0.2">
      <c r="A25" s="144"/>
      <c r="B25" s="145"/>
      <c r="C25" s="146"/>
      <c r="D25" s="147" t="str">
        <f t="shared" ref="D25:D63" si="0">IF(C25&gt;=8,"A",IF(C25&gt;=4,"B","C"))</f>
        <v>C</v>
      </c>
      <c r="E25" s="148"/>
      <c r="F25" s="149"/>
      <c r="G25" s="149"/>
      <c r="H25" s="150"/>
      <c r="I25" s="149"/>
      <c r="J25" s="151"/>
      <c r="K25" s="149"/>
      <c r="L25" s="149"/>
      <c r="M25" s="149"/>
      <c r="N25" s="148"/>
      <c r="O25" s="150"/>
      <c r="P25" s="150"/>
      <c r="Q25" s="152"/>
      <c r="R25" s="148">
        <f>SUM(E25:M25)</f>
        <v>0</v>
      </c>
      <c r="S25" s="153" t="str">
        <f t="shared" ref="S25:S63" si="1">IF(R25&gt;=58,"A",IF(R25&gt;=28,"B","C"))</f>
        <v>C</v>
      </c>
      <c r="T25" s="149">
        <f>SUM(N25:Q25)</f>
        <v>0</v>
      </c>
      <c r="U25" s="154" t="str">
        <f t="shared" ref="U25:U63" si="2">IF(T25&gt;=16,"A",IF(T25&gt;=4,"B","C"))</f>
        <v>C</v>
      </c>
      <c r="V25" s="148">
        <f t="shared" ref="V25:V63" si="3">E25+F25+G25</f>
        <v>0</v>
      </c>
      <c r="W25" s="151">
        <f t="shared" ref="W25:W63" si="4">N25+O25+P25</f>
        <v>0</v>
      </c>
      <c r="X25" s="149">
        <f t="shared" ref="X25:X63" si="5">K25+L25+M25</f>
        <v>0</v>
      </c>
      <c r="Y25" s="149">
        <f t="shared" ref="Y25:Y63" si="6">Q25</f>
        <v>0</v>
      </c>
      <c r="Z25" s="150">
        <f t="shared" ref="Z25:Z63" si="7">H25+I25+J25</f>
        <v>0</v>
      </c>
      <c r="AA25" s="155">
        <f>R25+T25</f>
        <v>0</v>
      </c>
      <c r="AB25" s="172">
        <f t="shared" ref="AB25:AB63" si="8">(AA25-61.6)/21.82*10+50</f>
        <v>21.769019248395971</v>
      </c>
      <c r="AC25" s="53"/>
      <c r="AD25" s="243">
        <v>2</v>
      </c>
      <c r="AE25" s="209">
        <f t="shared" ref="AE25:AE63" si="9">B25</f>
        <v>0</v>
      </c>
      <c r="AF25" s="210">
        <f t="shared" ref="AF25:AF63" si="10">AA25</f>
        <v>0</v>
      </c>
      <c r="AG25" s="258">
        <f t="shared" ref="AG25:AG63" si="11">AB25</f>
        <v>21.769019248395971</v>
      </c>
      <c r="AH25" s="211"/>
      <c r="AI25" s="363" t="s">
        <v>83</v>
      </c>
      <c r="AJ25" s="364"/>
      <c r="AK25" s="282">
        <v>5</v>
      </c>
      <c r="AL25" s="219">
        <v>15</v>
      </c>
      <c r="AM25" s="219">
        <v>25</v>
      </c>
      <c r="AN25" s="219">
        <v>35</v>
      </c>
      <c r="AO25" s="219">
        <v>45</v>
      </c>
      <c r="AP25" s="2">
        <v>55</v>
      </c>
      <c r="AQ25" s="219">
        <v>65</v>
      </c>
      <c r="AR25" s="219">
        <v>75</v>
      </c>
      <c r="AS25" s="219">
        <v>85</v>
      </c>
      <c r="AT25" s="219">
        <v>95</v>
      </c>
      <c r="AX25" s="218">
        <v>2</v>
      </c>
      <c r="AY25" s="213">
        <f t="shared" ref="AY25:AY63" si="12">B25</f>
        <v>0</v>
      </c>
      <c r="AZ25" s="214">
        <f t="shared" ref="AZ25:AZ63" si="13">AA25</f>
        <v>0</v>
      </c>
      <c r="BA25" s="215" t="e">
        <f t="shared" ref="BA25:BA63" si="14">AA25-$AA$66</f>
        <v>#DIV/0!</v>
      </c>
      <c r="BB25" s="265" t="e">
        <f t="shared" ref="BB25:BB63" si="15">BA25^2</f>
        <v>#DIV/0!</v>
      </c>
      <c r="BD25" s="217"/>
      <c r="BE25" s="217"/>
      <c r="BF25" s="217"/>
      <c r="BG25" s="217"/>
      <c r="BH25" s="217"/>
      <c r="BI25" s="217"/>
    </row>
    <row r="26" spans="1:61" ht="14.25" customHeight="1" x14ac:dyDescent="0.2">
      <c r="A26" s="70"/>
      <c r="B26" s="62"/>
      <c r="C26" s="69"/>
      <c r="D26" s="33" t="str">
        <f t="shared" si="0"/>
        <v>C</v>
      </c>
      <c r="E26" s="75"/>
      <c r="F26" s="76"/>
      <c r="G26" s="76"/>
      <c r="H26" s="77"/>
      <c r="I26" s="76"/>
      <c r="J26" s="78"/>
      <c r="K26" s="76"/>
      <c r="L26" s="76"/>
      <c r="M26" s="76"/>
      <c r="N26" s="75"/>
      <c r="O26" s="77"/>
      <c r="P26" s="77"/>
      <c r="Q26" s="79"/>
      <c r="R26" s="75">
        <f>SUM(E26:M26)</f>
        <v>0</v>
      </c>
      <c r="S26" s="80" t="str">
        <f t="shared" si="1"/>
        <v>C</v>
      </c>
      <c r="T26" s="76">
        <f>SUM(N26:Q26)</f>
        <v>0</v>
      </c>
      <c r="U26" s="81" t="str">
        <f t="shared" si="2"/>
        <v>C</v>
      </c>
      <c r="V26" s="75">
        <f t="shared" si="3"/>
        <v>0</v>
      </c>
      <c r="W26" s="78">
        <f t="shared" si="4"/>
        <v>0</v>
      </c>
      <c r="X26" s="76">
        <f t="shared" si="5"/>
        <v>0</v>
      </c>
      <c r="Y26" s="76">
        <f t="shared" si="6"/>
        <v>0</v>
      </c>
      <c r="Z26" s="77">
        <f t="shared" si="7"/>
        <v>0</v>
      </c>
      <c r="AA26" s="82">
        <f>R26+T26</f>
        <v>0</v>
      </c>
      <c r="AB26" s="60">
        <f t="shared" si="8"/>
        <v>21.769019248395971</v>
      </c>
      <c r="AC26" s="221"/>
      <c r="AD26" s="67">
        <v>3</v>
      </c>
      <c r="AE26" s="209">
        <f t="shared" si="9"/>
        <v>0</v>
      </c>
      <c r="AF26" s="210">
        <f t="shared" si="10"/>
        <v>0</v>
      </c>
      <c r="AG26" s="258">
        <f t="shared" si="11"/>
        <v>21.769019248395971</v>
      </c>
      <c r="AH26" s="211"/>
      <c r="AI26" s="399" t="s">
        <v>85</v>
      </c>
      <c r="AJ26" s="400"/>
      <c r="AK26" s="219"/>
      <c r="AL26" s="222"/>
      <c r="AM26" s="222"/>
      <c r="AN26" s="222"/>
      <c r="AO26" s="222"/>
      <c r="AP26" s="223"/>
      <c r="AQ26" s="2"/>
      <c r="AR26" s="2"/>
      <c r="AS26" s="2"/>
      <c r="AT26" s="2"/>
      <c r="AX26" s="218">
        <v>3</v>
      </c>
      <c r="AY26" s="213">
        <f t="shared" si="12"/>
        <v>0</v>
      </c>
      <c r="AZ26" s="214">
        <f t="shared" si="13"/>
        <v>0</v>
      </c>
      <c r="BA26" s="215" t="e">
        <f t="shared" si="14"/>
        <v>#DIV/0!</v>
      </c>
      <c r="BB26" s="265" t="e">
        <f t="shared" si="15"/>
        <v>#DIV/0!</v>
      </c>
      <c r="BD26" s="216" t="s">
        <v>84</v>
      </c>
      <c r="BE26" s="216"/>
      <c r="BF26" s="216"/>
      <c r="BG26" s="216"/>
      <c r="BH26" s="220" t="e">
        <f>SUM(BB24:BB63)/$D$65</f>
        <v>#DIV/0!</v>
      </c>
    </row>
    <row r="27" spans="1:61" ht="14.25" customHeight="1" x14ac:dyDescent="0.2">
      <c r="A27" s="144"/>
      <c r="B27" s="145"/>
      <c r="C27" s="146"/>
      <c r="D27" s="147" t="str">
        <f t="shared" si="0"/>
        <v>C</v>
      </c>
      <c r="E27" s="148"/>
      <c r="F27" s="149"/>
      <c r="G27" s="149"/>
      <c r="H27" s="150"/>
      <c r="I27" s="149"/>
      <c r="J27" s="151"/>
      <c r="K27" s="149"/>
      <c r="L27" s="149"/>
      <c r="M27" s="149"/>
      <c r="N27" s="148"/>
      <c r="O27" s="150"/>
      <c r="P27" s="150"/>
      <c r="Q27" s="152"/>
      <c r="R27" s="148">
        <f t="shared" ref="R27:R63" si="16">SUM(E27:M27)</f>
        <v>0</v>
      </c>
      <c r="S27" s="153" t="str">
        <f t="shared" si="1"/>
        <v>C</v>
      </c>
      <c r="T27" s="149">
        <f t="shared" ref="T27:T63" si="17">SUM(N27:Q27)</f>
        <v>0</v>
      </c>
      <c r="U27" s="154" t="str">
        <f t="shared" si="2"/>
        <v>C</v>
      </c>
      <c r="V27" s="148">
        <f t="shared" si="3"/>
        <v>0</v>
      </c>
      <c r="W27" s="151">
        <f t="shared" si="4"/>
        <v>0</v>
      </c>
      <c r="X27" s="149">
        <f t="shared" si="5"/>
        <v>0</v>
      </c>
      <c r="Y27" s="149">
        <f t="shared" si="6"/>
        <v>0</v>
      </c>
      <c r="Z27" s="150">
        <f t="shared" si="7"/>
        <v>0</v>
      </c>
      <c r="AA27" s="155">
        <f t="shared" ref="AA27:AA63" si="18">R27+T27</f>
        <v>0</v>
      </c>
      <c r="AB27" s="172">
        <f t="shared" si="8"/>
        <v>21.769019248395971</v>
      </c>
      <c r="AC27" s="221"/>
      <c r="AD27" s="67">
        <v>4</v>
      </c>
      <c r="AE27" s="209">
        <f t="shared" si="9"/>
        <v>0</v>
      </c>
      <c r="AF27" s="210">
        <f t="shared" si="10"/>
        <v>0</v>
      </c>
      <c r="AG27" s="258">
        <f t="shared" si="11"/>
        <v>21.769019248395971</v>
      </c>
      <c r="AH27" s="211"/>
      <c r="AI27" s="224"/>
      <c r="AJ27" s="224"/>
      <c r="AK27" s="224"/>
      <c r="AL27" s="224"/>
      <c r="AM27" s="224"/>
      <c r="AN27" s="224"/>
      <c r="AX27" s="218">
        <v>4</v>
      </c>
      <c r="AY27" s="213">
        <f t="shared" si="12"/>
        <v>0</v>
      </c>
      <c r="AZ27" s="214">
        <f t="shared" si="13"/>
        <v>0</v>
      </c>
      <c r="BA27" s="215" t="e">
        <f t="shared" si="14"/>
        <v>#DIV/0!</v>
      </c>
      <c r="BB27" s="265" t="e">
        <f t="shared" si="15"/>
        <v>#DIV/0!</v>
      </c>
      <c r="BD27" s="217"/>
      <c r="BE27" s="217"/>
      <c r="BF27" s="217"/>
      <c r="BG27" s="217"/>
      <c r="BH27" s="217"/>
      <c r="BI27" s="217"/>
    </row>
    <row r="28" spans="1:61" ht="14.25" customHeight="1" x14ac:dyDescent="0.2">
      <c r="A28" s="70"/>
      <c r="B28" s="62"/>
      <c r="C28" s="69"/>
      <c r="D28" s="33" t="str">
        <f t="shared" si="0"/>
        <v>C</v>
      </c>
      <c r="E28" s="75"/>
      <c r="F28" s="76"/>
      <c r="G28" s="76"/>
      <c r="H28" s="77"/>
      <c r="I28" s="76"/>
      <c r="J28" s="78"/>
      <c r="K28" s="76"/>
      <c r="L28" s="76"/>
      <c r="M28" s="76"/>
      <c r="N28" s="75"/>
      <c r="O28" s="77"/>
      <c r="P28" s="77"/>
      <c r="Q28" s="79"/>
      <c r="R28" s="75">
        <f t="shared" si="16"/>
        <v>0</v>
      </c>
      <c r="S28" s="80" t="str">
        <f t="shared" si="1"/>
        <v>C</v>
      </c>
      <c r="T28" s="76">
        <f t="shared" si="17"/>
        <v>0</v>
      </c>
      <c r="U28" s="81" t="str">
        <f t="shared" si="2"/>
        <v>C</v>
      </c>
      <c r="V28" s="75">
        <f t="shared" si="3"/>
        <v>0</v>
      </c>
      <c r="W28" s="78">
        <f t="shared" si="4"/>
        <v>0</v>
      </c>
      <c r="X28" s="76">
        <f t="shared" si="5"/>
        <v>0</v>
      </c>
      <c r="Y28" s="76">
        <f t="shared" si="6"/>
        <v>0</v>
      </c>
      <c r="Z28" s="77">
        <f t="shared" si="7"/>
        <v>0</v>
      </c>
      <c r="AA28" s="82">
        <f t="shared" si="18"/>
        <v>0</v>
      </c>
      <c r="AB28" s="60">
        <f t="shared" si="8"/>
        <v>21.769019248395971</v>
      </c>
      <c r="AC28" s="221"/>
      <c r="AD28" s="67">
        <v>5</v>
      </c>
      <c r="AE28" s="209">
        <f t="shared" si="9"/>
        <v>0</v>
      </c>
      <c r="AF28" s="210">
        <f t="shared" si="10"/>
        <v>0</v>
      </c>
      <c r="AG28" s="258">
        <f t="shared" si="11"/>
        <v>21.769019248395971</v>
      </c>
      <c r="AH28" s="211"/>
      <c r="AI28" s="225" t="s">
        <v>87</v>
      </c>
      <c r="AJ28" s="224"/>
      <c r="AK28" s="224">
        <v>5</v>
      </c>
      <c r="AL28" s="394" t="s">
        <v>88</v>
      </c>
      <c r="AM28" s="394"/>
      <c r="AN28" s="224"/>
      <c r="AO28" s="49">
        <v>55</v>
      </c>
      <c r="AP28" s="401" t="s">
        <v>89</v>
      </c>
      <c r="AQ28" s="401"/>
      <c r="AX28" s="218">
        <v>5</v>
      </c>
      <c r="AY28" s="213">
        <f t="shared" si="12"/>
        <v>0</v>
      </c>
      <c r="AZ28" s="214">
        <f t="shared" si="13"/>
        <v>0</v>
      </c>
      <c r="BA28" s="215" t="e">
        <f t="shared" si="14"/>
        <v>#DIV/0!</v>
      </c>
      <c r="BB28" s="265" t="e">
        <f t="shared" si="15"/>
        <v>#DIV/0!</v>
      </c>
      <c r="BD28" s="216" t="s">
        <v>86</v>
      </c>
      <c r="BE28" s="216"/>
      <c r="BF28" s="216"/>
      <c r="BG28" s="216"/>
      <c r="BH28" s="216"/>
      <c r="BI28" s="281" t="e">
        <f>BH26^(1/2)</f>
        <v>#DIV/0!</v>
      </c>
    </row>
    <row r="29" spans="1:61" ht="14.25" customHeight="1" x14ac:dyDescent="0.2">
      <c r="A29" s="144"/>
      <c r="B29" s="145"/>
      <c r="C29" s="146"/>
      <c r="D29" s="147" t="str">
        <f t="shared" si="0"/>
        <v>C</v>
      </c>
      <c r="E29" s="148"/>
      <c r="F29" s="149"/>
      <c r="G29" s="149"/>
      <c r="H29" s="150"/>
      <c r="I29" s="149"/>
      <c r="J29" s="151"/>
      <c r="K29" s="149"/>
      <c r="L29" s="149"/>
      <c r="M29" s="149"/>
      <c r="N29" s="148"/>
      <c r="O29" s="150"/>
      <c r="P29" s="150"/>
      <c r="Q29" s="152"/>
      <c r="R29" s="148">
        <f t="shared" si="16"/>
        <v>0</v>
      </c>
      <c r="S29" s="153" t="str">
        <f t="shared" si="1"/>
        <v>C</v>
      </c>
      <c r="T29" s="149">
        <f t="shared" si="17"/>
        <v>0</v>
      </c>
      <c r="U29" s="154" t="str">
        <f t="shared" si="2"/>
        <v>C</v>
      </c>
      <c r="V29" s="148">
        <f t="shared" si="3"/>
        <v>0</v>
      </c>
      <c r="W29" s="151">
        <f t="shared" si="4"/>
        <v>0</v>
      </c>
      <c r="X29" s="149">
        <f t="shared" si="5"/>
        <v>0</v>
      </c>
      <c r="Y29" s="149">
        <f t="shared" si="6"/>
        <v>0</v>
      </c>
      <c r="Z29" s="150">
        <f t="shared" si="7"/>
        <v>0</v>
      </c>
      <c r="AA29" s="155">
        <f t="shared" si="18"/>
        <v>0</v>
      </c>
      <c r="AB29" s="172">
        <f t="shared" si="8"/>
        <v>21.769019248395971</v>
      </c>
      <c r="AC29" s="221"/>
      <c r="AD29" s="67">
        <v>6</v>
      </c>
      <c r="AE29" s="209">
        <f t="shared" si="9"/>
        <v>0</v>
      </c>
      <c r="AF29" s="210">
        <f t="shared" si="10"/>
        <v>0</v>
      </c>
      <c r="AG29" s="258">
        <f t="shared" si="11"/>
        <v>21.769019248395971</v>
      </c>
      <c r="AH29" s="211"/>
      <c r="AI29" s="224"/>
      <c r="AJ29" s="224"/>
      <c r="AK29" s="224">
        <v>15</v>
      </c>
      <c r="AL29" s="394" t="s">
        <v>90</v>
      </c>
      <c r="AM29" s="394"/>
      <c r="AN29" s="224"/>
      <c r="AO29" s="49">
        <v>65</v>
      </c>
      <c r="AP29" s="395" t="s">
        <v>91</v>
      </c>
      <c r="AQ29" s="395"/>
      <c r="AX29" s="218">
        <v>6</v>
      </c>
      <c r="AY29" s="213">
        <f t="shared" si="12"/>
        <v>0</v>
      </c>
      <c r="AZ29" s="214">
        <f t="shared" si="13"/>
        <v>0</v>
      </c>
      <c r="BA29" s="215" t="e">
        <f t="shared" si="14"/>
        <v>#DIV/0!</v>
      </c>
      <c r="BB29" s="265" t="e">
        <f t="shared" si="15"/>
        <v>#DIV/0!</v>
      </c>
    </row>
    <row r="30" spans="1:61" ht="14.25" customHeight="1" x14ac:dyDescent="0.2">
      <c r="A30" s="70"/>
      <c r="B30" s="62"/>
      <c r="C30" s="69"/>
      <c r="D30" s="33" t="str">
        <f t="shared" si="0"/>
        <v>C</v>
      </c>
      <c r="E30" s="75"/>
      <c r="F30" s="76"/>
      <c r="G30" s="76"/>
      <c r="H30" s="77"/>
      <c r="I30" s="76"/>
      <c r="J30" s="78"/>
      <c r="K30" s="76"/>
      <c r="L30" s="76"/>
      <c r="M30" s="76"/>
      <c r="N30" s="75"/>
      <c r="O30" s="77"/>
      <c r="P30" s="77"/>
      <c r="Q30" s="79"/>
      <c r="R30" s="75">
        <f t="shared" si="16"/>
        <v>0</v>
      </c>
      <c r="S30" s="80" t="str">
        <f t="shared" si="1"/>
        <v>C</v>
      </c>
      <c r="T30" s="76">
        <f t="shared" si="17"/>
        <v>0</v>
      </c>
      <c r="U30" s="81" t="str">
        <f t="shared" si="2"/>
        <v>C</v>
      </c>
      <c r="V30" s="75">
        <f t="shared" si="3"/>
        <v>0</v>
      </c>
      <c r="W30" s="78">
        <f t="shared" si="4"/>
        <v>0</v>
      </c>
      <c r="X30" s="76">
        <f t="shared" si="5"/>
        <v>0</v>
      </c>
      <c r="Y30" s="76">
        <f t="shared" si="6"/>
        <v>0</v>
      </c>
      <c r="Z30" s="77">
        <f t="shared" si="7"/>
        <v>0</v>
      </c>
      <c r="AA30" s="82">
        <f t="shared" si="18"/>
        <v>0</v>
      </c>
      <c r="AB30" s="60">
        <f t="shared" si="8"/>
        <v>21.769019248395971</v>
      </c>
      <c r="AC30" s="221"/>
      <c r="AD30" s="67">
        <v>7</v>
      </c>
      <c r="AE30" s="209">
        <f t="shared" si="9"/>
        <v>0</v>
      </c>
      <c r="AF30" s="210">
        <f t="shared" si="10"/>
        <v>0</v>
      </c>
      <c r="AG30" s="258">
        <f t="shared" si="11"/>
        <v>21.769019248395971</v>
      </c>
      <c r="AH30" s="211"/>
      <c r="AI30" s="224"/>
      <c r="AJ30" s="224"/>
      <c r="AK30" s="224">
        <v>25</v>
      </c>
      <c r="AL30" s="394" t="s">
        <v>95</v>
      </c>
      <c r="AM30" s="394"/>
      <c r="AN30" s="224"/>
      <c r="AO30" s="49">
        <v>75</v>
      </c>
      <c r="AP30" s="395" t="s">
        <v>96</v>
      </c>
      <c r="AQ30" s="395"/>
      <c r="AX30" s="218">
        <v>7</v>
      </c>
      <c r="AY30" s="213">
        <f t="shared" si="12"/>
        <v>0</v>
      </c>
      <c r="AZ30" s="214">
        <f t="shared" si="13"/>
        <v>0</v>
      </c>
      <c r="BA30" s="215" t="e">
        <f t="shared" si="14"/>
        <v>#DIV/0!</v>
      </c>
      <c r="BB30" s="265" t="e">
        <f t="shared" si="15"/>
        <v>#DIV/0!</v>
      </c>
      <c r="BE30" s="226" t="s">
        <v>92</v>
      </c>
      <c r="BF30" s="227" t="s">
        <v>93</v>
      </c>
      <c r="BG30" s="228" t="s">
        <v>94</v>
      </c>
    </row>
    <row r="31" spans="1:61" ht="14.25" customHeight="1" x14ac:dyDescent="0.2">
      <c r="A31" s="144"/>
      <c r="B31" s="145"/>
      <c r="C31" s="146"/>
      <c r="D31" s="147" t="str">
        <f t="shared" si="0"/>
        <v>C</v>
      </c>
      <c r="E31" s="148"/>
      <c r="F31" s="149"/>
      <c r="G31" s="149"/>
      <c r="H31" s="150"/>
      <c r="I31" s="149"/>
      <c r="J31" s="151"/>
      <c r="K31" s="149"/>
      <c r="L31" s="149"/>
      <c r="M31" s="149"/>
      <c r="N31" s="148"/>
      <c r="O31" s="150"/>
      <c r="P31" s="150"/>
      <c r="Q31" s="152"/>
      <c r="R31" s="148">
        <f t="shared" si="16"/>
        <v>0</v>
      </c>
      <c r="S31" s="153" t="str">
        <f t="shared" si="1"/>
        <v>C</v>
      </c>
      <c r="T31" s="149">
        <f t="shared" si="17"/>
        <v>0</v>
      </c>
      <c r="U31" s="154" t="str">
        <f t="shared" si="2"/>
        <v>C</v>
      </c>
      <c r="V31" s="148">
        <f t="shared" si="3"/>
        <v>0</v>
      </c>
      <c r="W31" s="151">
        <f t="shared" si="4"/>
        <v>0</v>
      </c>
      <c r="X31" s="149">
        <f t="shared" si="5"/>
        <v>0</v>
      </c>
      <c r="Y31" s="149">
        <f t="shared" si="6"/>
        <v>0</v>
      </c>
      <c r="Z31" s="150">
        <f t="shared" si="7"/>
        <v>0</v>
      </c>
      <c r="AA31" s="155">
        <f t="shared" si="18"/>
        <v>0</v>
      </c>
      <c r="AB31" s="172">
        <f t="shared" si="8"/>
        <v>21.769019248395971</v>
      </c>
      <c r="AC31" s="221"/>
      <c r="AD31" s="67">
        <v>8</v>
      </c>
      <c r="AE31" s="209">
        <f t="shared" si="9"/>
        <v>0</v>
      </c>
      <c r="AF31" s="210">
        <f t="shared" si="10"/>
        <v>0</v>
      </c>
      <c r="AG31" s="258">
        <f t="shared" si="11"/>
        <v>21.769019248395971</v>
      </c>
      <c r="AH31" s="211"/>
      <c r="AI31" s="224"/>
      <c r="AJ31" s="229"/>
      <c r="AK31" s="224">
        <v>35</v>
      </c>
      <c r="AL31" s="394" t="s">
        <v>97</v>
      </c>
      <c r="AM31" s="394"/>
      <c r="AN31" s="224"/>
      <c r="AO31" s="49">
        <v>85</v>
      </c>
      <c r="AP31" s="395" t="s">
        <v>98</v>
      </c>
      <c r="AQ31" s="396"/>
      <c r="AX31" s="218">
        <v>8</v>
      </c>
      <c r="AY31" s="213">
        <f t="shared" si="12"/>
        <v>0</v>
      </c>
      <c r="AZ31" s="214">
        <f t="shared" si="13"/>
        <v>0</v>
      </c>
      <c r="BA31" s="215" t="e">
        <f t="shared" si="14"/>
        <v>#DIV/0!</v>
      </c>
      <c r="BB31" s="265" t="e">
        <f t="shared" si="15"/>
        <v>#DIV/0!</v>
      </c>
    </row>
    <row r="32" spans="1:61" ht="14.25" customHeight="1" x14ac:dyDescent="0.2">
      <c r="A32" s="70"/>
      <c r="B32" s="62"/>
      <c r="C32" s="69"/>
      <c r="D32" s="33" t="str">
        <f t="shared" si="0"/>
        <v>C</v>
      </c>
      <c r="E32" s="75"/>
      <c r="F32" s="76"/>
      <c r="G32" s="76"/>
      <c r="H32" s="77"/>
      <c r="I32" s="76"/>
      <c r="J32" s="78"/>
      <c r="K32" s="76"/>
      <c r="L32" s="76"/>
      <c r="M32" s="76"/>
      <c r="N32" s="75"/>
      <c r="O32" s="77"/>
      <c r="P32" s="77"/>
      <c r="Q32" s="79"/>
      <c r="R32" s="75">
        <f t="shared" si="16"/>
        <v>0</v>
      </c>
      <c r="S32" s="80" t="str">
        <f t="shared" si="1"/>
        <v>C</v>
      </c>
      <c r="T32" s="76">
        <f t="shared" si="17"/>
        <v>0</v>
      </c>
      <c r="U32" s="81" t="str">
        <f t="shared" si="2"/>
        <v>C</v>
      </c>
      <c r="V32" s="75">
        <f t="shared" si="3"/>
        <v>0</v>
      </c>
      <c r="W32" s="78">
        <f t="shared" si="4"/>
        <v>0</v>
      </c>
      <c r="X32" s="76">
        <f t="shared" si="5"/>
        <v>0</v>
      </c>
      <c r="Y32" s="76">
        <f t="shared" si="6"/>
        <v>0</v>
      </c>
      <c r="Z32" s="77">
        <f t="shared" si="7"/>
        <v>0</v>
      </c>
      <c r="AA32" s="82">
        <f t="shared" si="18"/>
        <v>0</v>
      </c>
      <c r="AB32" s="60">
        <f t="shared" si="8"/>
        <v>21.769019248395971</v>
      </c>
      <c r="AC32" s="221"/>
      <c r="AD32" s="67">
        <v>9</v>
      </c>
      <c r="AE32" s="209">
        <f t="shared" si="9"/>
        <v>0</v>
      </c>
      <c r="AF32" s="210">
        <f t="shared" si="10"/>
        <v>0</v>
      </c>
      <c r="AG32" s="258">
        <f t="shared" si="11"/>
        <v>21.769019248395971</v>
      </c>
      <c r="AH32" s="211"/>
      <c r="AI32" s="224"/>
      <c r="AJ32" s="224"/>
      <c r="AK32" s="224">
        <v>45</v>
      </c>
      <c r="AL32" s="397" t="s">
        <v>99</v>
      </c>
      <c r="AM32" s="397"/>
      <c r="AN32" s="224"/>
      <c r="AO32" s="49">
        <v>95</v>
      </c>
      <c r="AP32" s="398" t="s">
        <v>100</v>
      </c>
      <c r="AQ32" s="398"/>
      <c r="AR32" s="398"/>
      <c r="AS32" s="398"/>
      <c r="AX32" s="218">
        <v>9</v>
      </c>
      <c r="AY32" s="213">
        <f t="shared" si="12"/>
        <v>0</v>
      </c>
      <c r="AZ32" s="214">
        <f t="shared" si="13"/>
        <v>0</v>
      </c>
      <c r="BA32" s="215" t="e">
        <f>AA32-$AA$66</f>
        <v>#DIV/0!</v>
      </c>
      <c r="BB32" s="265" t="e">
        <f t="shared" si="15"/>
        <v>#DIV/0!</v>
      </c>
    </row>
    <row r="33" spans="1:63" ht="14.25" customHeight="1" x14ac:dyDescent="0.2">
      <c r="A33" s="144"/>
      <c r="B33" s="145"/>
      <c r="C33" s="146"/>
      <c r="D33" s="147" t="str">
        <f t="shared" si="0"/>
        <v>C</v>
      </c>
      <c r="E33" s="148"/>
      <c r="F33" s="149"/>
      <c r="G33" s="149"/>
      <c r="H33" s="150"/>
      <c r="I33" s="149"/>
      <c r="J33" s="151"/>
      <c r="K33" s="149"/>
      <c r="L33" s="149"/>
      <c r="M33" s="149"/>
      <c r="N33" s="148"/>
      <c r="O33" s="150"/>
      <c r="P33" s="150"/>
      <c r="Q33" s="152"/>
      <c r="R33" s="148">
        <f t="shared" si="16"/>
        <v>0</v>
      </c>
      <c r="S33" s="153" t="str">
        <f t="shared" si="1"/>
        <v>C</v>
      </c>
      <c r="T33" s="149">
        <f t="shared" si="17"/>
        <v>0</v>
      </c>
      <c r="U33" s="154" t="str">
        <f t="shared" si="2"/>
        <v>C</v>
      </c>
      <c r="V33" s="148">
        <f t="shared" si="3"/>
        <v>0</v>
      </c>
      <c r="W33" s="151">
        <f t="shared" si="4"/>
        <v>0</v>
      </c>
      <c r="X33" s="149">
        <f t="shared" si="5"/>
        <v>0</v>
      </c>
      <c r="Y33" s="149">
        <f t="shared" si="6"/>
        <v>0</v>
      </c>
      <c r="Z33" s="150">
        <f t="shared" si="7"/>
        <v>0</v>
      </c>
      <c r="AA33" s="155">
        <f t="shared" si="18"/>
        <v>0</v>
      </c>
      <c r="AB33" s="172">
        <f t="shared" si="8"/>
        <v>21.769019248395971</v>
      </c>
      <c r="AC33" s="221"/>
      <c r="AD33" s="67">
        <v>10</v>
      </c>
      <c r="AE33" s="209">
        <f t="shared" si="9"/>
        <v>0</v>
      </c>
      <c r="AF33" s="210">
        <f t="shared" si="10"/>
        <v>0</v>
      </c>
      <c r="AG33" s="258">
        <f t="shared" si="11"/>
        <v>21.769019248395971</v>
      </c>
      <c r="AH33" s="74"/>
      <c r="AX33" s="218">
        <v>10</v>
      </c>
      <c r="AY33" s="213">
        <f t="shared" si="12"/>
        <v>0</v>
      </c>
      <c r="AZ33" s="214">
        <f t="shared" si="13"/>
        <v>0</v>
      </c>
      <c r="BA33" s="215" t="e">
        <f t="shared" si="14"/>
        <v>#DIV/0!</v>
      </c>
      <c r="BB33" s="265" t="e">
        <f t="shared" si="15"/>
        <v>#DIV/0!</v>
      </c>
    </row>
    <row r="34" spans="1:63" ht="14.25" customHeight="1" x14ac:dyDescent="0.2">
      <c r="A34" s="70"/>
      <c r="B34" s="62"/>
      <c r="C34" s="69"/>
      <c r="D34" s="33" t="str">
        <f t="shared" si="0"/>
        <v>C</v>
      </c>
      <c r="E34" s="75"/>
      <c r="F34" s="76"/>
      <c r="G34" s="76"/>
      <c r="H34" s="77"/>
      <c r="I34" s="76"/>
      <c r="J34" s="78"/>
      <c r="K34" s="76"/>
      <c r="L34" s="76"/>
      <c r="M34" s="76"/>
      <c r="N34" s="75"/>
      <c r="O34" s="77"/>
      <c r="P34" s="77"/>
      <c r="Q34" s="79"/>
      <c r="R34" s="75">
        <f t="shared" si="16"/>
        <v>0</v>
      </c>
      <c r="S34" s="80" t="str">
        <f t="shared" si="1"/>
        <v>C</v>
      </c>
      <c r="T34" s="76">
        <f t="shared" si="17"/>
        <v>0</v>
      </c>
      <c r="U34" s="81" t="str">
        <f t="shared" si="2"/>
        <v>C</v>
      </c>
      <c r="V34" s="75">
        <f t="shared" si="3"/>
        <v>0</v>
      </c>
      <c r="W34" s="78">
        <f t="shared" si="4"/>
        <v>0</v>
      </c>
      <c r="X34" s="76">
        <f t="shared" si="5"/>
        <v>0</v>
      </c>
      <c r="Y34" s="76">
        <f t="shared" si="6"/>
        <v>0</v>
      </c>
      <c r="Z34" s="77">
        <f t="shared" si="7"/>
        <v>0</v>
      </c>
      <c r="AA34" s="82">
        <f t="shared" si="18"/>
        <v>0</v>
      </c>
      <c r="AB34" s="60">
        <f t="shared" si="8"/>
        <v>21.769019248395971</v>
      </c>
      <c r="AC34" s="221"/>
      <c r="AD34" s="67">
        <v>11</v>
      </c>
      <c r="AE34" s="209">
        <f t="shared" si="9"/>
        <v>0</v>
      </c>
      <c r="AF34" s="210">
        <f t="shared" si="10"/>
        <v>0</v>
      </c>
      <c r="AG34" s="258">
        <f t="shared" si="11"/>
        <v>21.769019248395971</v>
      </c>
      <c r="AH34" s="74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X34" s="212">
        <v>11</v>
      </c>
      <c r="AY34" s="213">
        <f t="shared" si="12"/>
        <v>0</v>
      </c>
      <c r="AZ34" s="214">
        <f t="shared" si="13"/>
        <v>0</v>
      </c>
      <c r="BA34" s="215" t="e">
        <f t="shared" si="14"/>
        <v>#DIV/0!</v>
      </c>
      <c r="BB34" s="265" t="e">
        <f t="shared" si="15"/>
        <v>#DIV/0!</v>
      </c>
    </row>
    <row r="35" spans="1:63" ht="14.25" customHeight="1" x14ac:dyDescent="0.2">
      <c r="A35" s="144"/>
      <c r="B35" s="145"/>
      <c r="C35" s="146"/>
      <c r="D35" s="147" t="str">
        <f t="shared" si="0"/>
        <v>C</v>
      </c>
      <c r="E35" s="148"/>
      <c r="F35" s="149"/>
      <c r="G35" s="149"/>
      <c r="H35" s="150"/>
      <c r="I35" s="149"/>
      <c r="J35" s="151"/>
      <c r="K35" s="149"/>
      <c r="L35" s="149"/>
      <c r="M35" s="149"/>
      <c r="N35" s="148"/>
      <c r="O35" s="150"/>
      <c r="P35" s="150"/>
      <c r="Q35" s="152"/>
      <c r="R35" s="148">
        <f t="shared" si="16"/>
        <v>0</v>
      </c>
      <c r="S35" s="153" t="str">
        <f t="shared" si="1"/>
        <v>C</v>
      </c>
      <c r="T35" s="149">
        <f t="shared" si="17"/>
        <v>0</v>
      </c>
      <c r="U35" s="154" t="str">
        <f t="shared" si="2"/>
        <v>C</v>
      </c>
      <c r="V35" s="148">
        <f t="shared" si="3"/>
        <v>0</v>
      </c>
      <c r="W35" s="151">
        <f t="shared" si="4"/>
        <v>0</v>
      </c>
      <c r="X35" s="149">
        <f t="shared" si="5"/>
        <v>0</v>
      </c>
      <c r="Y35" s="149">
        <f t="shared" si="6"/>
        <v>0</v>
      </c>
      <c r="Z35" s="150">
        <f t="shared" si="7"/>
        <v>0</v>
      </c>
      <c r="AA35" s="155">
        <f t="shared" si="18"/>
        <v>0</v>
      </c>
      <c r="AB35" s="172">
        <f t="shared" si="8"/>
        <v>21.769019248395971</v>
      </c>
      <c r="AC35" s="221"/>
      <c r="AD35" s="67">
        <v>12</v>
      </c>
      <c r="AE35" s="209">
        <f t="shared" si="9"/>
        <v>0</v>
      </c>
      <c r="AF35" s="210">
        <f t="shared" si="10"/>
        <v>0</v>
      </c>
      <c r="AG35" s="258">
        <f t="shared" si="11"/>
        <v>21.769019248395971</v>
      </c>
      <c r="AH35" s="74"/>
      <c r="AI35" s="382" t="s">
        <v>102</v>
      </c>
      <c r="AJ35" s="382"/>
      <c r="AK35" s="382"/>
      <c r="AL35" s="61"/>
      <c r="AM35" s="61"/>
      <c r="AN35" s="61"/>
      <c r="AO35" s="61"/>
      <c r="AP35" s="61"/>
      <c r="AQ35" s="61"/>
      <c r="AR35" s="61"/>
      <c r="AS35" s="61"/>
      <c r="AX35" s="218">
        <v>12</v>
      </c>
      <c r="AY35" s="213">
        <f t="shared" si="12"/>
        <v>0</v>
      </c>
      <c r="AZ35" s="214">
        <f t="shared" si="13"/>
        <v>0</v>
      </c>
      <c r="BA35" s="215" t="e">
        <f t="shared" si="14"/>
        <v>#DIV/0!</v>
      </c>
      <c r="BB35" s="265" t="e">
        <f t="shared" si="15"/>
        <v>#DIV/0!</v>
      </c>
      <c r="BD35" s="230" t="s">
        <v>101</v>
      </c>
    </row>
    <row r="36" spans="1:63" ht="14.25" customHeight="1" x14ac:dyDescent="0.2">
      <c r="A36" s="70"/>
      <c r="B36" s="62"/>
      <c r="C36" s="69"/>
      <c r="D36" s="33" t="str">
        <f t="shared" si="0"/>
        <v>C</v>
      </c>
      <c r="E36" s="75"/>
      <c r="F36" s="76"/>
      <c r="G36" s="76"/>
      <c r="H36" s="77"/>
      <c r="I36" s="76"/>
      <c r="J36" s="78"/>
      <c r="K36" s="76"/>
      <c r="L36" s="76"/>
      <c r="M36" s="76"/>
      <c r="N36" s="75"/>
      <c r="O36" s="77"/>
      <c r="P36" s="77"/>
      <c r="Q36" s="79"/>
      <c r="R36" s="75">
        <f t="shared" si="16"/>
        <v>0</v>
      </c>
      <c r="S36" s="80" t="str">
        <f t="shared" si="1"/>
        <v>C</v>
      </c>
      <c r="T36" s="76">
        <f t="shared" si="17"/>
        <v>0</v>
      </c>
      <c r="U36" s="81" t="str">
        <f t="shared" si="2"/>
        <v>C</v>
      </c>
      <c r="V36" s="75">
        <f t="shared" si="3"/>
        <v>0</v>
      </c>
      <c r="W36" s="78">
        <f t="shared" si="4"/>
        <v>0</v>
      </c>
      <c r="X36" s="76">
        <f t="shared" si="5"/>
        <v>0</v>
      </c>
      <c r="Y36" s="76">
        <f t="shared" si="6"/>
        <v>0</v>
      </c>
      <c r="Z36" s="77">
        <f t="shared" si="7"/>
        <v>0</v>
      </c>
      <c r="AA36" s="82">
        <f t="shared" si="18"/>
        <v>0</v>
      </c>
      <c r="AB36" s="60">
        <f t="shared" si="8"/>
        <v>21.769019248395971</v>
      </c>
      <c r="AC36" s="221"/>
      <c r="AD36" s="67">
        <v>13</v>
      </c>
      <c r="AE36" s="209">
        <f t="shared" si="9"/>
        <v>0</v>
      </c>
      <c r="AF36" s="210">
        <f t="shared" si="10"/>
        <v>0</v>
      </c>
      <c r="AG36" s="258">
        <f t="shared" si="11"/>
        <v>21.769019248395971</v>
      </c>
      <c r="AH36" s="74"/>
      <c r="AI36" s="23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X36" s="218">
        <v>13</v>
      </c>
      <c r="AY36" s="213">
        <f t="shared" si="12"/>
        <v>0</v>
      </c>
      <c r="AZ36" s="214">
        <f t="shared" si="13"/>
        <v>0</v>
      </c>
      <c r="BA36" s="215" t="e">
        <f t="shared" si="14"/>
        <v>#DIV/0!</v>
      </c>
      <c r="BB36" s="265" t="e">
        <f t="shared" si="15"/>
        <v>#DIV/0!</v>
      </c>
      <c r="BD36" s="225" t="s">
        <v>103</v>
      </c>
    </row>
    <row r="37" spans="1:63" ht="14.25" customHeight="1" x14ac:dyDescent="0.2">
      <c r="A37" s="144"/>
      <c r="B37" s="145"/>
      <c r="C37" s="146"/>
      <c r="D37" s="147" t="str">
        <f t="shared" si="0"/>
        <v>C</v>
      </c>
      <c r="E37" s="148"/>
      <c r="F37" s="149"/>
      <c r="G37" s="149"/>
      <c r="H37" s="150"/>
      <c r="I37" s="149"/>
      <c r="J37" s="151"/>
      <c r="K37" s="149"/>
      <c r="L37" s="149"/>
      <c r="M37" s="149"/>
      <c r="N37" s="148"/>
      <c r="O37" s="150"/>
      <c r="P37" s="150"/>
      <c r="Q37" s="152"/>
      <c r="R37" s="148">
        <f t="shared" si="16"/>
        <v>0</v>
      </c>
      <c r="S37" s="153" t="str">
        <f t="shared" si="1"/>
        <v>C</v>
      </c>
      <c r="T37" s="149">
        <f t="shared" si="17"/>
        <v>0</v>
      </c>
      <c r="U37" s="154" t="str">
        <f t="shared" si="2"/>
        <v>C</v>
      </c>
      <c r="V37" s="148">
        <f t="shared" si="3"/>
        <v>0</v>
      </c>
      <c r="W37" s="151">
        <f t="shared" si="4"/>
        <v>0</v>
      </c>
      <c r="X37" s="149">
        <f t="shared" si="5"/>
        <v>0</v>
      </c>
      <c r="Y37" s="149">
        <f t="shared" si="6"/>
        <v>0</v>
      </c>
      <c r="Z37" s="150">
        <f t="shared" si="7"/>
        <v>0</v>
      </c>
      <c r="AA37" s="155">
        <f t="shared" si="18"/>
        <v>0</v>
      </c>
      <c r="AB37" s="172">
        <f t="shared" si="8"/>
        <v>21.769019248395971</v>
      </c>
      <c r="AC37" s="221"/>
      <c r="AD37" s="67">
        <v>14</v>
      </c>
      <c r="AE37" s="209">
        <f t="shared" si="9"/>
        <v>0</v>
      </c>
      <c r="AF37" s="210">
        <f t="shared" si="10"/>
        <v>0</v>
      </c>
      <c r="AG37" s="258">
        <f t="shared" si="11"/>
        <v>21.769019248395971</v>
      </c>
      <c r="AH37" s="74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X37" s="218">
        <v>14</v>
      </c>
      <c r="AY37" s="213">
        <f t="shared" si="12"/>
        <v>0</v>
      </c>
      <c r="AZ37" s="214">
        <f t="shared" si="13"/>
        <v>0</v>
      </c>
      <c r="BA37" s="215" t="e">
        <f t="shared" si="14"/>
        <v>#DIV/0!</v>
      </c>
      <c r="BB37" s="265" t="e">
        <f t="shared" si="15"/>
        <v>#DIV/0!</v>
      </c>
    </row>
    <row r="38" spans="1:63" ht="14.25" customHeight="1" x14ac:dyDescent="0.2">
      <c r="A38" s="70"/>
      <c r="B38" s="62"/>
      <c r="C38" s="69"/>
      <c r="D38" s="33" t="str">
        <f t="shared" si="0"/>
        <v>C</v>
      </c>
      <c r="E38" s="75"/>
      <c r="F38" s="76"/>
      <c r="G38" s="76"/>
      <c r="H38" s="77"/>
      <c r="I38" s="76"/>
      <c r="J38" s="78"/>
      <c r="K38" s="76"/>
      <c r="L38" s="76"/>
      <c r="M38" s="76"/>
      <c r="N38" s="75"/>
      <c r="O38" s="77"/>
      <c r="P38" s="77"/>
      <c r="Q38" s="79"/>
      <c r="R38" s="75">
        <f t="shared" si="16"/>
        <v>0</v>
      </c>
      <c r="S38" s="80" t="str">
        <f t="shared" si="1"/>
        <v>C</v>
      </c>
      <c r="T38" s="76">
        <f t="shared" si="17"/>
        <v>0</v>
      </c>
      <c r="U38" s="81" t="str">
        <f t="shared" si="2"/>
        <v>C</v>
      </c>
      <c r="V38" s="75">
        <f t="shared" si="3"/>
        <v>0</v>
      </c>
      <c r="W38" s="78">
        <f t="shared" si="4"/>
        <v>0</v>
      </c>
      <c r="X38" s="76">
        <f t="shared" si="5"/>
        <v>0</v>
      </c>
      <c r="Y38" s="76">
        <f t="shared" si="6"/>
        <v>0</v>
      </c>
      <c r="Z38" s="77">
        <f t="shared" si="7"/>
        <v>0</v>
      </c>
      <c r="AA38" s="82">
        <f t="shared" si="18"/>
        <v>0</v>
      </c>
      <c r="AB38" s="60">
        <f t="shared" si="8"/>
        <v>21.769019248395971</v>
      </c>
      <c r="AC38" s="221"/>
      <c r="AD38" s="67">
        <v>15</v>
      </c>
      <c r="AE38" s="209">
        <f t="shared" si="9"/>
        <v>0</v>
      </c>
      <c r="AF38" s="210">
        <f t="shared" si="10"/>
        <v>0</v>
      </c>
      <c r="AG38" s="258">
        <f t="shared" si="11"/>
        <v>21.769019248395971</v>
      </c>
      <c r="AH38" s="74"/>
      <c r="AX38" s="218">
        <v>15</v>
      </c>
      <c r="AY38" s="213">
        <f t="shared" si="12"/>
        <v>0</v>
      </c>
      <c r="AZ38" s="214">
        <f t="shared" si="13"/>
        <v>0</v>
      </c>
      <c r="BA38" s="215" t="e">
        <f t="shared" si="14"/>
        <v>#DIV/0!</v>
      </c>
      <c r="BB38" s="265" t="e">
        <f t="shared" si="15"/>
        <v>#DIV/0!</v>
      </c>
    </row>
    <row r="39" spans="1:63" ht="14.25" customHeight="1" x14ac:dyDescent="0.2">
      <c r="A39" s="144"/>
      <c r="B39" s="145"/>
      <c r="C39" s="146"/>
      <c r="D39" s="147" t="str">
        <f t="shared" si="0"/>
        <v>C</v>
      </c>
      <c r="E39" s="148"/>
      <c r="F39" s="149"/>
      <c r="G39" s="149"/>
      <c r="H39" s="150"/>
      <c r="I39" s="149"/>
      <c r="J39" s="151"/>
      <c r="K39" s="149"/>
      <c r="L39" s="149"/>
      <c r="M39" s="149"/>
      <c r="N39" s="148"/>
      <c r="O39" s="150"/>
      <c r="P39" s="150"/>
      <c r="Q39" s="152"/>
      <c r="R39" s="148">
        <f t="shared" si="16"/>
        <v>0</v>
      </c>
      <c r="S39" s="153" t="str">
        <f t="shared" si="1"/>
        <v>C</v>
      </c>
      <c r="T39" s="149">
        <f t="shared" si="17"/>
        <v>0</v>
      </c>
      <c r="U39" s="154" t="str">
        <f t="shared" si="2"/>
        <v>C</v>
      </c>
      <c r="V39" s="148">
        <f t="shared" si="3"/>
        <v>0</v>
      </c>
      <c r="W39" s="151">
        <f t="shared" si="4"/>
        <v>0</v>
      </c>
      <c r="X39" s="149">
        <f t="shared" si="5"/>
        <v>0</v>
      </c>
      <c r="Y39" s="149">
        <f t="shared" si="6"/>
        <v>0</v>
      </c>
      <c r="Z39" s="150">
        <f t="shared" si="7"/>
        <v>0</v>
      </c>
      <c r="AA39" s="155">
        <f t="shared" si="18"/>
        <v>0</v>
      </c>
      <c r="AB39" s="172">
        <f t="shared" si="8"/>
        <v>21.769019248395971</v>
      </c>
      <c r="AC39" s="221"/>
      <c r="AD39" s="67">
        <v>16</v>
      </c>
      <c r="AE39" s="209">
        <f t="shared" si="9"/>
        <v>0</v>
      </c>
      <c r="AF39" s="210">
        <f t="shared" si="10"/>
        <v>0</v>
      </c>
      <c r="AG39" s="258">
        <f t="shared" si="11"/>
        <v>21.769019248395971</v>
      </c>
      <c r="AH39" s="74"/>
      <c r="AL39" s="208"/>
      <c r="AX39" s="218">
        <v>16</v>
      </c>
      <c r="AY39" s="213">
        <f t="shared" si="12"/>
        <v>0</v>
      </c>
      <c r="AZ39" s="214">
        <f t="shared" si="13"/>
        <v>0</v>
      </c>
      <c r="BA39" s="215" t="e">
        <f t="shared" si="14"/>
        <v>#DIV/0!</v>
      </c>
      <c r="BB39" s="265" t="e">
        <f t="shared" si="15"/>
        <v>#DIV/0!</v>
      </c>
    </row>
    <row r="40" spans="1:63" ht="14.25" customHeight="1" x14ac:dyDescent="0.2">
      <c r="A40" s="70"/>
      <c r="B40" s="62"/>
      <c r="C40" s="69"/>
      <c r="D40" s="33" t="str">
        <f t="shared" si="0"/>
        <v>C</v>
      </c>
      <c r="E40" s="75"/>
      <c r="F40" s="76"/>
      <c r="G40" s="76"/>
      <c r="H40" s="77"/>
      <c r="I40" s="76"/>
      <c r="J40" s="78"/>
      <c r="K40" s="76"/>
      <c r="L40" s="76"/>
      <c r="M40" s="76"/>
      <c r="N40" s="75"/>
      <c r="O40" s="77"/>
      <c r="P40" s="77"/>
      <c r="Q40" s="79"/>
      <c r="R40" s="75">
        <f t="shared" si="16"/>
        <v>0</v>
      </c>
      <c r="S40" s="80" t="str">
        <f t="shared" si="1"/>
        <v>C</v>
      </c>
      <c r="T40" s="76">
        <f t="shared" si="17"/>
        <v>0</v>
      </c>
      <c r="U40" s="81" t="str">
        <f t="shared" si="2"/>
        <v>C</v>
      </c>
      <c r="V40" s="75">
        <f t="shared" si="3"/>
        <v>0</v>
      </c>
      <c r="W40" s="78">
        <f t="shared" si="4"/>
        <v>0</v>
      </c>
      <c r="X40" s="76">
        <f t="shared" si="5"/>
        <v>0</v>
      </c>
      <c r="Y40" s="76">
        <f t="shared" si="6"/>
        <v>0</v>
      </c>
      <c r="Z40" s="77">
        <f t="shared" si="7"/>
        <v>0</v>
      </c>
      <c r="AA40" s="82">
        <f t="shared" si="18"/>
        <v>0</v>
      </c>
      <c r="AB40" s="60">
        <f t="shared" si="8"/>
        <v>21.769019248395971</v>
      </c>
      <c r="AC40" s="221"/>
      <c r="AD40" s="67">
        <v>17</v>
      </c>
      <c r="AE40" s="209">
        <f t="shared" si="9"/>
        <v>0</v>
      </c>
      <c r="AF40" s="210">
        <f t="shared" si="10"/>
        <v>0</v>
      </c>
      <c r="AG40" s="258">
        <f t="shared" si="11"/>
        <v>21.769019248395971</v>
      </c>
      <c r="AH40" s="74"/>
      <c r="AX40" s="218">
        <v>17</v>
      </c>
      <c r="AY40" s="213">
        <f t="shared" si="12"/>
        <v>0</v>
      </c>
      <c r="AZ40" s="214">
        <f t="shared" si="13"/>
        <v>0</v>
      </c>
      <c r="BA40" s="215" t="e">
        <f t="shared" si="14"/>
        <v>#DIV/0!</v>
      </c>
      <c r="BB40" s="265" t="e">
        <f t="shared" si="15"/>
        <v>#DIV/0!</v>
      </c>
    </row>
    <row r="41" spans="1:63" ht="14.25" customHeight="1" x14ac:dyDescent="0.2">
      <c r="A41" s="144"/>
      <c r="B41" s="145"/>
      <c r="C41" s="146"/>
      <c r="D41" s="147" t="str">
        <f t="shared" si="0"/>
        <v>C</v>
      </c>
      <c r="E41" s="148"/>
      <c r="F41" s="149"/>
      <c r="G41" s="149"/>
      <c r="H41" s="150"/>
      <c r="I41" s="149"/>
      <c r="J41" s="151"/>
      <c r="K41" s="149"/>
      <c r="L41" s="149"/>
      <c r="M41" s="149"/>
      <c r="N41" s="148"/>
      <c r="O41" s="150"/>
      <c r="P41" s="150"/>
      <c r="Q41" s="152"/>
      <c r="R41" s="148">
        <f t="shared" si="16"/>
        <v>0</v>
      </c>
      <c r="S41" s="153" t="str">
        <f t="shared" si="1"/>
        <v>C</v>
      </c>
      <c r="T41" s="149">
        <f t="shared" si="17"/>
        <v>0</v>
      </c>
      <c r="U41" s="154" t="str">
        <f t="shared" si="2"/>
        <v>C</v>
      </c>
      <c r="V41" s="148">
        <f t="shared" si="3"/>
        <v>0</v>
      </c>
      <c r="W41" s="151">
        <f t="shared" si="4"/>
        <v>0</v>
      </c>
      <c r="X41" s="149">
        <f t="shared" si="5"/>
        <v>0</v>
      </c>
      <c r="Y41" s="149">
        <f t="shared" si="6"/>
        <v>0</v>
      </c>
      <c r="Z41" s="150">
        <f t="shared" si="7"/>
        <v>0</v>
      </c>
      <c r="AA41" s="155">
        <f t="shared" si="18"/>
        <v>0</v>
      </c>
      <c r="AB41" s="172">
        <f t="shared" si="8"/>
        <v>21.769019248395971</v>
      </c>
      <c r="AC41" s="221"/>
      <c r="AD41" s="67">
        <v>18</v>
      </c>
      <c r="AE41" s="209">
        <f t="shared" si="9"/>
        <v>0</v>
      </c>
      <c r="AF41" s="210">
        <f t="shared" si="10"/>
        <v>0</v>
      </c>
      <c r="AG41" s="258">
        <f t="shared" si="11"/>
        <v>21.769019248395971</v>
      </c>
      <c r="AH41" s="74"/>
      <c r="AX41" s="212">
        <v>18</v>
      </c>
      <c r="AY41" s="213">
        <f t="shared" si="12"/>
        <v>0</v>
      </c>
      <c r="AZ41" s="214">
        <f t="shared" si="13"/>
        <v>0</v>
      </c>
      <c r="BA41" s="215" t="e">
        <f t="shared" si="14"/>
        <v>#DIV/0!</v>
      </c>
      <c r="BB41" s="265" t="e">
        <f t="shared" si="15"/>
        <v>#DIV/0!</v>
      </c>
      <c r="BD41" s="380" t="s">
        <v>108</v>
      </c>
      <c r="BE41" s="380"/>
      <c r="BF41" s="380"/>
      <c r="BG41" s="380"/>
      <c r="BH41" s="380"/>
      <c r="BI41" s="380"/>
      <c r="BJ41" s="380"/>
      <c r="BK41" s="380"/>
    </row>
    <row r="42" spans="1:63" ht="14.25" customHeight="1" x14ac:dyDescent="0.2">
      <c r="A42" s="70"/>
      <c r="B42" s="62"/>
      <c r="C42" s="69"/>
      <c r="D42" s="33" t="str">
        <f t="shared" si="0"/>
        <v>C</v>
      </c>
      <c r="E42" s="75"/>
      <c r="F42" s="76"/>
      <c r="G42" s="76"/>
      <c r="H42" s="77"/>
      <c r="I42" s="76"/>
      <c r="J42" s="78"/>
      <c r="K42" s="76"/>
      <c r="L42" s="76"/>
      <c r="M42" s="76"/>
      <c r="N42" s="75"/>
      <c r="O42" s="77"/>
      <c r="P42" s="77"/>
      <c r="Q42" s="79"/>
      <c r="R42" s="75">
        <f t="shared" si="16"/>
        <v>0</v>
      </c>
      <c r="S42" s="80" t="str">
        <f t="shared" si="1"/>
        <v>C</v>
      </c>
      <c r="T42" s="76">
        <f t="shared" si="17"/>
        <v>0</v>
      </c>
      <c r="U42" s="81" t="str">
        <f t="shared" si="2"/>
        <v>C</v>
      </c>
      <c r="V42" s="75">
        <f t="shared" si="3"/>
        <v>0</v>
      </c>
      <c r="W42" s="78">
        <f t="shared" si="4"/>
        <v>0</v>
      </c>
      <c r="X42" s="76">
        <f t="shared" si="5"/>
        <v>0</v>
      </c>
      <c r="Y42" s="76">
        <f t="shared" si="6"/>
        <v>0</v>
      </c>
      <c r="Z42" s="77">
        <f t="shared" si="7"/>
        <v>0</v>
      </c>
      <c r="AA42" s="82">
        <f t="shared" si="18"/>
        <v>0</v>
      </c>
      <c r="AB42" s="60">
        <f t="shared" si="8"/>
        <v>21.769019248395971</v>
      </c>
      <c r="AC42" s="221"/>
      <c r="AD42" s="67">
        <v>19</v>
      </c>
      <c r="AE42" s="209">
        <f t="shared" si="9"/>
        <v>0</v>
      </c>
      <c r="AF42" s="210">
        <f t="shared" si="10"/>
        <v>0</v>
      </c>
      <c r="AG42" s="258">
        <f t="shared" si="11"/>
        <v>21.769019248395971</v>
      </c>
      <c r="AH42" s="74"/>
      <c r="AX42" s="218">
        <v>19</v>
      </c>
      <c r="AY42" s="213">
        <f t="shared" si="12"/>
        <v>0</v>
      </c>
      <c r="AZ42" s="214">
        <f t="shared" si="13"/>
        <v>0</v>
      </c>
      <c r="BA42" s="215" t="e">
        <f t="shared" si="14"/>
        <v>#DIV/0!</v>
      </c>
      <c r="BB42" s="265" t="e">
        <f t="shared" si="15"/>
        <v>#DIV/0!</v>
      </c>
      <c r="BD42" s="380"/>
      <c r="BE42" s="380"/>
      <c r="BF42" s="380"/>
      <c r="BG42" s="380"/>
      <c r="BH42" s="380"/>
      <c r="BI42" s="380"/>
      <c r="BJ42" s="380"/>
      <c r="BK42" s="380"/>
    </row>
    <row r="43" spans="1:63" ht="14.25" customHeight="1" x14ac:dyDescent="0.2">
      <c r="A43" s="144"/>
      <c r="B43" s="145"/>
      <c r="C43" s="146"/>
      <c r="D43" s="147" t="str">
        <f t="shared" si="0"/>
        <v>C</v>
      </c>
      <c r="E43" s="148"/>
      <c r="F43" s="149"/>
      <c r="G43" s="149"/>
      <c r="H43" s="150"/>
      <c r="I43" s="149"/>
      <c r="J43" s="151"/>
      <c r="K43" s="149"/>
      <c r="L43" s="149"/>
      <c r="M43" s="149"/>
      <c r="N43" s="148"/>
      <c r="O43" s="150"/>
      <c r="P43" s="150"/>
      <c r="Q43" s="152"/>
      <c r="R43" s="148">
        <f t="shared" si="16"/>
        <v>0</v>
      </c>
      <c r="S43" s="153" t="str">
        <f t="shared" si="1"/>
        <v>C</v>
      </c>
      <c r="T43" s="149">
        <f t="shared" si="17"/>
        <v>0</v>
      </c>
      <c r="U43" s="154" t="str">
        <f t="shared" si="2"/>
        <v>C</v>
      </c>
      <c r="V43" s="148">
        <f t="shared" si="3"/>
        <v>0</v>
      </c>
      <c r="W43" s="151">
        <f t="shared" si="4"/>
        <v>0</v>
      </c>
      <c r="X43" s="149">
        <f t="shared" si="5"/>
        <v>0</v>
      </c>
      <c r="Y43" s="149">
        <f t="shared" si="6"/>
        <v>0</v>
      </c>
      <c r="Z43" s="150">
        <f t="shared" si="7"/>
        <v>0</v>
      </c>
      <c r="AA43" s="155">
        <f t="shared" si="18"/>
        <v>0</v>
      </c>
      <c r="AB43" s="172">
        <f t="shared" si="8"/>
        <v>21.769019248395971</v>
      </c>
      <c r="AC43" s="221"/>
      <c r="AD43" s="67">
        <v>20</v>
      </c>
      <c r="AE43" s="209">
        <f t="shared" si="9"/>
        <v>0</v>
      </c>
      <c r="AF43" s="210">
        <f t="shared" si="10"/>
        <v>0</v>
      </c>
      <c r="AG43" s="258">
        <f t="shared" si="11"/>
        <v>21.769019248395971</v>
      </c>
      <c r="AH43" s="74"/>
      <c r="AX43" s="218">
        <v>20</v>
      </c>
      <c r="AY43" s="213">
        <f t="shared" si="12"/>
        <v>0</v>
      </c>
      <c r="AZ43" s="214">
        <f t="shared" si="13"/>
        <v>0</v>
      </c>
      <c r="BA43" s="215" t="e">
        <f t="shared" si="14"/>
        <v>#DIV/0!</v>
      </c>
      <c r="BB43" s="265" t="e">
        <f t="shared" si="15"/>
        <v>#DIV/0!</v>
      </c>
      <c r="BD43" s="380"/>
      <c r="BE43" s="380"/>
      <c r="BF43" s="380"/>
      <c r="BG43" s="380"/>
      <c r="BH43" s="380"/>
      <c r="BI43" s="380"/>
      <c r="BJ43" s="380"/>
      <c r="BK43" s="380"/>
    </row>
    <row r="44" spans="1:63" ht="14.25" customHeight="1" x14ac:dyDescent="0.2">
      <c r="A44" s="70"/>
      <c r="B44" s="62"/>
      <c r="C44" s="69"/>
      <c r="D44" s="33" t="str">
        <f t="shared" si="0"/>
        <v>C</v>
      </c>
      <c r="E44" s="75"/>
      <c r="F44" s="76"/>
      <c r="G44" s="76"/>
      <c r="H44" s="77"/>
      <c r="I44" s="76"/>
      <c r="J44" s="78"/>
      <c r="K44" s="76"/>
      <c r="L44" s="76"/>
      <c r="M44" s="76"/>
      <c r="N44" s="75"/>
      <c r="O44" s="77"/>
      <c r="P44" s="77"/>
      <c r="Q44" s="79"/>
      <c r="R44" s="75">
        <f t="shared" si="16"/>
        <v>0</v>
      </c>
      <c r="S44" s="80" t="str">
        <f t="shared" si="1"/>
        <v>C</v>
      </c>
      <c r="T44" s="76">
        <f t="shared" si="17"/>
        <v>0</v>
      </c>
      <c r="U44" s="81" t="str">
        <f t="shared" si="2"/>
        <v>C</v>
      </c>
      <c r="V44" s="75">
        <f t="shared" si="3"/>
        <v>0</v>
      </c>
      <c r="W44" s="78">
        <f t="shared" si="4"/>
        <v>0</v>
      </c>
      <c r="X44" s="76">
        <f t="shared" si="5"/>
        <v>0</v>
      </c>
      <c r="Y44" s="76">
        <f t="shared" si="6"/>
        <v>0</v>
      </c>
      <c r="Z44" s="77">
        <f t="shared" si="7"/>
        <v>0</v>
      </c>
      <c r="AA44" s="82">
        <f t="shared" si="18"/>
        <v>0</v>
      </c>
      <c r="AB44" s="60">
        <f t="shared" si="8"/>
        <v>21.769019248395971</v>
      </c>
      <c r="AC44" s="221"/>
      <c r="AD44" s="67">
        <v>21</v>
      </c>
      <c r="AE44" s="209">
        <f t="shared" si="9"/>
        <v>0</v>
      </c>
      <c r="AF44" s="210">
        <f t="shared" si="10"/>
        <v>0</v>
      </c>
      <c r="AG44" s="258">
        <f t="shared" si="11"/>
        <v>21.769019248395971</v>
      </c>
      <c r="AH44" s="74"/>
      <c r="AX44" s="218">
        <v>21</v>
      </c>
      <c r="AY44" s="213">
        <f t="shared" si="12"/>
        <v>0</v>
      </c>
      <c r="AZ44" s="214">
        <f t="shared" si="13"/>
        <v>0</v>
      </c>
      <c r="BA44" s="215" t="e">
        <f t="shared" si="14"/>
        <v>#DIV/0!</v>
      </c>
      <c r="BB44" s="265" t="e">
        <f t="shared" si="15"/>
        <v>#DIV/0!</v>
      </c>
    </row>
    <row r="45" spans="1:63" ht="14.25" customHeight="1" x14ac:dyDescent="0.2">
      <c r="A45" s="144"/>
      <c r="B45" s="145"/>
      <c r="C45" s="146"/>
      <c r="D45" s="147" t="str">
        <f t="shared" si="0"/>
        <v>C</v>
      </c>
      <c r="E45" s="148"/>
      <c r="F45" s="149"/>
      <c r="G45" s="149"/>
      <c r="H45" s="150"/>
      <c r="I45" s="149"/>
      <c r="J45" s="151"/>
      <c r="K45" s="149"/>
      <c r="L45" s="149"/>
      <c r="M45" s="149"/>
      <c r="N45" s="148"/>
      <c r="O45" s="150"/>
      <c r="P45" s="150"/>
      <c r="Q45" s="152"/>
      <c r="R45" s="148">
        <f t="shared" si="16"/>
        <v>0</v>
      </c>
      <c r="S45" s="153" t="str">
        <f t="shared" si="1"/>
        <v>C</v>
      </c>
      <c r="T45" s="149">
        <f t="shared" si="17"/>
        <v>0</v>
      </c>
      <c r="U45" s="154" t="str">
        <f t="shared" si="2"/>
        <v>C</v>
      </c>
      <c r="V45" s="148">
        <f t="shared" si="3"/>
        <v>0</v>
      </c>
      <c r="W45" s="151">
        <f t="shared" si="4"/>
        <v>0</v>
      </c>
      <c r="X45" s="149">
        <f t="shared" si="5"/>
        <v>0</v>
      </c>
      <c r="Y45" s="149">
        <f t="shared" si="6"/>
        <v>0</v>
      </c>
      <c r="Z45" s="150">
        <f t="shared" si="7"/>
        <v>0</v>
      </c>
      <c r="AA45" s="155">
        <f t="shared" si="18"/>
        <v>0</v>
      </c>
      <c r="AB45" s="172">
        <f t="shared" si="8"/>
        <v>21.769019248395971</v>
      </c>
      <c r="AC45" s="221"/>
      <c r="AD45" s="67">
        <v>22</v>
      </c>
      <c r="AE45" s="209">
        <f t="shared" si="9"/>
        <v>0</v>
      </c>
      <c r="AF45" s="210">
        <f t="shared" si="10"/>
        <v>0</v>
      </c>
      <c r="AG45" s="258">
        <f t="shared" si="11"/>
        <v>21.769019248395971</v>
      </c>
      <c r="AH45" s="74"/>
      <c r="AX45" s="218">
        <v>22</v>
      </c>
      <c r="AY45" s="213">
        <f t="shared" si="12"/>
        <v>0</v>
      </c>
      <c r="AZ45" s="214">
        <f t="shared" si="13"/>
        <v>0</v>
      </c>
      <c r="BA45" s="215" t="e">
        <f t="shared" si="14"/>
        <v>#DIV/0!</v>
      </c>
      <c r="BB45" s="265" t="e">
        <f t="shared" si="15"/>
        <v>#DIV/0!</v>
      </c>
    </row>
    <row r="46" spans="1:63" ht="14.25" customHeight="1" x14ac:dyDescent="0.2">
      <c r="A46" s="70"/>
      <c r="B46" s="62"/>
      <c r="C46" s="69"/>
      <c r="D46" s="33" t="str">
        <f t="shared" si="0"/>
        <v>C</v>
      </c>
      <c r="E46" s="75"/>
      <c r="F46" s="76"/>
      <c r="G46" s="76"/>
      <c r="H46" s="77"/>
      <c r="I46" s="76"/>
      <c r="J46" s="78"/>
      <c r="K46" s="76"/>
      <c r="L46" s="76"/>
      <c r="M46" s="76"/>
      <c r="N46" s="75"/>
      <c r="O46" s="77"/>
      <c r="P46" s="77"/>
      <c r="Q46" s="79"/>
      <c r="R46" s="75">
        <f t="shared" si="16"/>
        <v>0</v>
      </c>
      <c r="S46" s="80" t="str">
        <f t="shared" si="1"/>
        <v>C</v>
      </c>
      <c r="T46" s="76">
        <f t="shared" si="17"/>
        <v>0</v>
      </c>
      <c r="U46" s="81" t="str">
        <f t="shared" si="2"/>
        <v>C</v>
      </c>
      <c r="V46" s="75">
        <f t="shared" si="3"/>
        <v>0</v>
      </c>
      <c r="W46" s="78">
        <f t="shared" si="4"/>
        <v>0</v>
      </c>
      <c r="X46" s="76">
        <f t="shared" si="5"/>
        <v>0</v>
      </c>
      <c r="Y46" s="76">
        <f t="shared" si="6"/>
        <v>0</v>
      </c>
      <c r="Z46" s="77">
        <f t="shared" si="7"/>
        <v>0</v>
      </c>
      <c r="AA46" s="82">
        <f t="shared" si="18"/>
        <v>0</v>
      </c>
      <c r="AB46" s="60">
        <f t="shared" si="8"/>
        <v>21.769019248395971</v>
      </c>
      <c r="AC46" s="221"/>
      <c r="AD46" s="67">
        <v>23</v>
      </c>
      <c r="AE46" s="209">
        <f t="shared" si="9"/>
        <v>0</v>
      </c>
      <c r="AF46" s="210">
        <f t="shared" si="10"/>
        <v>0</v>
      </c>
      <c r="AG46" s="258">
        <f t="shared" si="11"/>
        <v>21.769019248395971</v>
      </c>
      <c r="AH46" s="74"/>
      <c r="AX46" s="218">
        <v>23</v>
      </c>
      <c r="AY46" s="213">
        <f t="shared" si="12"/>
        <v>0</v>
      </c>
      <c r="AZ46" s="214">
        <f t="shared" si="13"/>
        <v>0</v>
      </c>
      <c r="BA46" s="215" t="e">
        <f t="shared" si="14"/>
        <v>#DIV/0!</v>
      </c>
      <c r="BB46" s="265" t="e">
        <f t="shared" si="15"/>
        <v>#DIV/0!</v>
      </c>
    </row>
    <row r="47" spans="1:63" ht="14.25" customHeight="1" x14ac:dyDescent="0.2">
      <c r="A47" s="144"/>
      <c r="B47" s="145"/>
      <c r="C47" s="146"/>
      <c r="D47" s="147" t="str">
        <f t="shared" si="0"/>
        <v>C</v>
      </c>
      <c r="E47" s="148"/>
      <c r="F47" s="149"/>
      <c r="G47" s="149"/>
      <c r="H47" s="150"/>
      <c r="I47" s="149"/>
      <c r="J47" s="151"/>
      <c r="K47" s="149"/>
      <c r="L47" s="149"/>
      <c r="M47" s="149"/>
      <c r="N47" s="148"/>
      <c r="O47" s="150"/>
      <c r="P47" s="150"/>
      <c r="Q47" s="152"/>
      <c r="R47" s="148">
        <f t="shared" si="16"/>
        <v>0</v>
      </c>
      <c r="S47" s="153" t="str">
        <f t="shared" si="1"/>
        <v>C</v>
      </c>
      <c r="T47" s="149">
        <f t="shared" si="17"/>
        <v>0</v>
      </c>
      <c r="U47" s="154" t="str">
        <f t="shared" si="2"/>
        <v>C</v>
      </c>
      <c r="V47" s="148">
        <f t="shared" si="3"/>
        <v>0</v>
      </c>
      <c r="W47" s="151">
        <f t="shared" si="4"/>
        <v>0</v>
      </c>
      <c r="X47" s="149">
        <f t="shared" si="5"/>
        <v>0</v>
      </c>
      <c r="Y47" s="149">
        <f t="shared" si="6"/>
        <v>0</v>
      </c>
      <c r="Z47" s="150">
        <f t="shared" si="7"/>
        <v>0</v>
      </c>
      <c r="AA47" s="155">
        <f t="shared" si="18"/>
        <v>0</v>
      </c>
      <c r="AB47" s="172">
        <f t="shared" si="8"/>
        <v>21.769019248395971</v>
      </c>
      <c r="AC47" s="221"/>
      <c r="AD47" s="67">
        <v>24</v>
      </c>
      <c r="AE47" s="209">
        <f t="shared" si="9"/>
        <v>0</v>
      </c>
      <c r="AF47" s="210">
        <f t="shared" si="10"/>
        <v>0</v>
      </c>
      <c r="AG47" s="258">
        <f t="shared" si="11"/>
        <v>21.769019248395971</v>
      </c>
      <c r="AH47" s="74"/>
      <c r="AX47" s="218">
        <v>24</v>
      </c>
      <c r="AY47" s="213">
        <f t="shared" si="12"/>
        <v>0</v>
      </c>
      <c r="AZ47" s="214">
        <f t="shared" si="13"/>
        <v>0</v>
      </c>
      <c r="BA47" s="215" t="e">
        <f t="shared" si="14"/>
        <v>#DIV/0!</v>
      </c>
      <c r="BB47" s="265" t="e">
        <f t="shared" si="15"/>
        <v>#DIV/0!</v>
      </c>
    </row>
    <row r="48" spans="1:63" ht="14.25" customHeight="1" x14ac:dyDescent="0.2">
      <c r="A48" s="70"/>
      <c r="B48" s="62"/>
      <c r="C48" s="69"/>
      <c r="D48" s="33" t="str">
        <f t="shared" si="0"/>
        <v>C</v>
      </c>
      <c r="E48" s="75"/>
      <c r="F48" s="76"/>
      <c r="G48" s="76"/>
      <c r="H48" s="77"/>
      <c r="I48" s="76"/>
      <c r="J48" s="78"/>
      <c r="K48" s="76"/>
      <c r="L48" s="76"/>
      <c r="M48" s="76"/>
      <c r="N48" s="75"/>
      <c r="O48" s="77"/>
      <c r="P48" s="77"/>
      <c r="Q48" s="79"/>
      <c r="R48" s="75">
        <f t="shared" si="16"/>
        <v>0</v>
      </c>
      <c r="S48" s="80" t="str">
        <f t="shared" si="1"/>
        <v>C</v>
      </c>
      <c r="T48" s="76">
        <f t="shared" si="17"/>
        <v>0</v>
      </c>
      <c r="U48" s="81" t="str">
        <f t="shared" si="2"/>
        <v>C</v>
      </c>
      <c r="V48" s="75">
        <f t="shared" si="3"/>
        <v>0</v>
      </c>
      <c r="W48" s="78">
        <f t="shared" si="4"/>
        <v>0</v>
      </c>
      <c r="X48" s="76">
        <f t="shared" si="5"/>
        <v>0</v>
      </c>
      <c r="Y48" s="76">
        <f t="shared" si="6"/>
        <v>0</v>
      </c>
      <c r="Z48" s="77">
        <f t="shared" si="7"/>
        <v>0</v>
      </c>
      <c r="AA48" s="82">
        <f t="shared" si="18"/>
        <v>0</v>
      </c>
      <c r="AB48" s="60">
        <f t="shared" si="8"/>
        <v>21.769019248395971</v>
      </c>
      <c r="AC48" s="221"/>
      <c r="AD48" s="67">
        <v>25</v>
      </c>
      <c r="AE48" s="209">
        <f t="shared" si="9"/>
        <v>0</v>
      </c>
      <c r="AF48" s="210">
        <f t="shared" si="10"/>
        <v>0</v>
      </c>
      <c r="AG48" s="258">
        <f t="shared" si="11"/>
        <v>21.769019248395971</v>
      </c>
      <c r="AH48" s="74"/>
      <c r="AX48" s="218">
        <v>25</v>
      </c>
      <c r="AY48" s="213">
        <f t="shared" si="12"/>
        <v>0</v>
      </c>
      <c r="AZ48" s="214">
        <f t="shared" si="13"/>
        <v>0</v>
      </c>
      <c r="BA48" s="215" t="e">
        <f t="shared" si="14"/>
        <v>#DIV/0!</v>
      </c>
      <c r="BB48" s="265" t="e">
        <f t="shared" si="15"/>
        <v>#DIV/0!</v>
      </c>
    </row>
    <row r="49" spans="1:54" ht="14.25" customHeight="1" x14ac:dyDescent="0.2">
      <c r="A49" s="144"/>
      <c r="B49" s="145"/>
      <c r="C49" s="146"/>
      <c r="D49" s="147" t="str">
        <f t="shared" si="0"/>
        <v>C</v>
      </c>
      <c r="E49" s="148"/>
      <c r="F49" s="149"/>
      <c r="G49" s="149"/>
      <c r="H49" s="150"/>
      <c r="I49" s="149"/>
      <c r="J49" s="151"/>
      <c r="K49" s="149"/>
      <c r="L49" s="149"/>
      <c r="M49" s="149"/>
      <c r="N49" s="148"/>
      <c r="O49" s="150"/>
      <c r="P49" s="150"/>
      <c r="Q49" s="152"/>
      <c r="R49" s="148">
        <f t="shared" si="16"/>
        <v>0</v>
      </c>
      <c r="S49" s="153" t="str">
        <f t="shared" si="1"/>
        <v>C</v>
      </c>
      <c r="T49" s="149">
        <f t="shared" si="17"/>
        <v>0</v>
      </c>
      <c r="U49" s="154" t="str">
        <f t="shared" si="2"/>
        <v>C</v>
      </c>
      <c r="V49" s="148">
        <f t="shared" si="3"/>
        <v>0</v>
      </c>
      <c r="W49" s="151">
        <f t="shared" si="4"/>
        <v>0</v>
      </c>
      <c r="X49" s="149">
        <f t="shared" si="5"/>
        <v>0</v>
      </c>
      <c r="Y49" s="149">
        <f t="shared" si="6"/>
        <v>0</v>
      </c>
      <c r="Z49" s="150">
        <f t="shared" si="7"/>
        <v>0</v>
      </c>
      <c r="AA49" s="155">
        <f t="shared" si="18"/>
        <v>0</v>
      </c>
      <c r="AB49" s="172">
        <f t="shared" si="8"/>
        <v>21.769019248395971</v>
      </c>
      <c r="AC49" s="221"/>
      <c r="AD49" s="67">
        <v>26</v>
      </c>
      <c r="AE49" s="209">
        <f t="shared" si="9"/>
        <v>0</v>
      </c>
      <c r="AF49" s="210">
        <f t="shared" si="10"/>
        <v>0</v>
      </c>
      <c r="AG49" s="258">
        <f t="shared" si="11"/>
        <v>21.769019248395971</v>
      </c>
      <c r="AH49" s="74"/>
      <c r="AX49" s="218">
        <v>26</v>
      </c>
      <c r="AY49" s="213">
        <f t="shared" si="12"/>
        <v>0</v>
      </c>
      <c r="AZ49" s="214">
        <f t="shared" si="13"/>
        <v>0</v>
      </c>
      <c r="BA49" s="215" t="e">
        <f t="shared" si="14"/>
        <v>#DIV/0!</v>
      </c>
      <c r="BB49" s="265" t="e">
        <f t="shared" si="15"/>
        <v>#DIV/0!</v>
      </c>
    </row>
    <row r="50" spans="1:54" ht="14.25" customHeight="1" x14ac:dyDescent="0.2">
      <c r="A50" s="70"/>
      <c r="B50" s="62"/>
      <c r="C50" s="69"/>
      <c r="D50" s="33" t="str">
        <f t="shared" si="0"/>
        <v>C</v>
      </c>
      <c r="E50" s="75"/>
      <c r="F50" s="76"/>
      <c r="G50" s="76"/>
      <c r="H50" s="77"/>
      <c r="I50" s="76"/>
      <c r="J50" s="78"/>
      <c r="K50" s="76"/>
      <c r="L50" s="76"/>
      <c r="M50" s="76"/>
      <c r="N50" s="75"/>
      <c r="O50" s="77"/>
      <c r="P50" s="77"/>
      <c r="Q50" s="79"/>
      <c r="R50" s="75">
        <f t="shared" si="16"/>
        <v>0</v>
      </c>
      <c r="S50" s="80" t="str">
        <f t="shared" si="1"/>
        <v>C</v>
      </c>
      <c r="T50" s="76">
        <f t="shared" si="17"/>
        <v>0</v>
      </c>
      <c r="U50" s="81" t="str">
        <f t="shared" si="2"/>
        <v>C</v>
      </c>
      <c r="V50" s="75">
        <f t="shared" si="3"/>
        <v>0</v>
      </c>
      <c r="W50" s="78">
        <f t="shared" si="4"/>
        <v>0</v>
      </c>
      <c r="X50" s="76">
        <f t="shared" si="5"/>
        <v>0</v>
      </c>
      <c r="Y50" s="76">
        <f t="shared" si="6"/>
        <v>0</v>
      </c>
      <c r="Z50" s="77">
        <f t="shared" si="7"/>
        <v>0</v>
      </c>
      <c r="AA50" s="82">
        <f t="shared" si="18"/>
        <v>0</v>
      </c>
      <c r="AB50" s="60">
        <f t="shared" si="8"/>
        <v>21.769019248395971</v>
      </c>
      <c r="AC50" s="221"/>
      <c r="AD50" s="67">
        <v>27</v>
      </c>
      <c r="AE50" s="209">
        <f t="shared" si="9"/>
        <v>0</v>
      </c>
      <c r="AF50" s="210">
        <f t="shared" si="10"/>
        <v>0</v>
      </c>
      <c r="AG50" s="258">
        <f t="shared" si="11"/>
        <v>21.769019248395971</v>
      </c>
      <c r="AH50" s="74"/>
      <c r="AI50" s="230"/>
      <c r="AJ50" s="74"/>
      <c r="AK50" s="74"/>
      <c r="AL50" s="74"/>
      <c r="AM50" s="74"/>
      <c r="AN50" s="74"/>
      <c r="AX50" s="218">
        <v>27</v>
      </c>
      <c r="AY50" s="213">
        <f t="shared" si="12"/>
        <v>0</v>
      </c>
      <c r="AZ50" s="214">
        <f t="shared" si="13"/>
        <v>0</v>
      </c>
      <c r="BA50" s="215" t="e">
        <f t="shared" si="14"/>
        <v>#DIV/0!</v>
      </c>
      <c r="BB50" s="265" t="e">
        <f t="shared" si="15"/>
        <v>#DIV/0!</v>
      </c>
    </row>
    <row r="51" spans="1:54" ht="14.25" customHeight="1" x14ac:dyDescent="0.2">
      <c r="A51" s="144"/>
      <c r="B51" s="145"/>
      <c r="C51" s="146"/>
      <c r="D51" s="147" t="str">
        <f t="shared" si="0"/>
        <v>C</v>
      </c>
      <c r="E51" s="148"/>
      <c r="F51" s="149"/>
      <c r="G51" s="149"/>
      <c r="H51" s="150"/>
      <c r="I51" s="149"/>
      <c r="J51" s="151"/>
      <c r="K51" s="149"/>
      <c r="L51" s="149"/>
      <c r="M51" s="149"/>
      <c r="N51" s="148"/>
      <c r="O51" s="150"/>
      <c r="P51" s="150"/>
      <c r="Q51" s="152"/>
      <c r="R51" s="148">
        <f t="shared" si="16"/>
        <v>0</v>
      </c>
      <c r="S51" s="153" t="str">
        <f t="shared" si="1"/>
        <v>C</v>
      </c>
      <c r="T51" s="149">
        <f t="shared" si="17"/>
        <v>0</v>
      </c>
      <c r="U51" s="154" t="str">
        <f t="shared" si="2"/>
        <v>C</v>
      </c>
      <c r="V51" s="148">
        <f t="shared" si="3"/>
        <v>0</v>
      </c>
      <c r="W51" s="151">
        <f t="shared" si="4"/>
        <v>0</v>
      </c>
      <c r="X51" s="149">
        <f t="shared" si="5"/>
        <v>0</v>
      </c>
      <c r="Y51" s="149">
        <f t="shared" si="6"/>
        <v>0</v>
      </c>
      <c r="Z51" s="150">
        <f t="shared" si="7"/>
        <v>0</v>
      </c>
      <c r="AA51" s="155">
        <f t="shared" si="18"/>
        <v>0</v>
      </c>
      <c r="AB51" s="172">
        <f t="shared" si="8"/>
        <v>21.769019248395971</v>
      </c>
      <c r="AC51" s="221"/>
      <c r="AD51" s="67">
        <v>28</v>
      </c>
      <c r="AE51" s="209">
        <f t="shared" si="9"/>
        <v>0</v>
      </c>
      <c r="AF51" s="210">
        <f t="shared" si="10"/>
        <v>0</v>
      </c>
      <c r="AG51" s="258">
        <f t="shared" si="11"/>
        <v>21.769019248395971</v>
      </c>
      <c r="AH51" s="74"/>
      <c r="AI51" s="225"/>
      <c r="AJ51" s="74"/>
      <c r="AK51" s="74"/>
      <c r="AL51" s="74"/>
      <c r="AM51" s="74"/>
      <c r="AN51" s="74"/>
      <c r="AX51" s="212">
        <v>28</v>
      </c>
      <c r="AY51" s="213">
        <f t="shared" si="12"/>
        <v>0</v>
      </c>
      <c r="AZ51" s="214">
        <f t="shared" si="13"/>
        <v>0</v>
      </c>
      <c r="BA51" s="215" t="e">
        <f t="shared" si="14"/>
        <v>#DIV/0!</v>
      </c>
      <c r="BB51" s="265" t="e">
        <f t="shared" si="15"/>
        <v>#DIV/0!</v>
      </c>
    </row>
    <row r="52" spans="1:54" ht="14.25" customHeight="1" x14ac:dyDescent="0.2">
      <c r="A52" s="70"/>
      <c r="B52" s="62"/>
      <c r="C52" s="69"/>
      <c r="D52" s="33" t="str">
        <f t="shared" si="0"/>
        <v>C</v>
      </c>
      <c r="E52" s="75"/>
      <c r="F52" s="76"/>
      <c r="G52" s="76"/>
      <c r="H52" s="77"/>
      <c r="I52" s="76"/>
      <c r="J52" s="78"/>
      <c r="K52" s="76"/>
      <c r="L52" s="76"/>
      <c r="M52" s="76"/>
      <c r="N52" s="75"/>
      <c r="O52" s="77"/>
      <c r="P52" s="77"/>
      <c r="Q52" s="79"/>
      <c r="R52" s="75">
        <f t="shared" si="16"/>
        <v>0</v>
      </c>
      <c r="S52" s="80" t="str">
        <f t="shared" si="1"/>
        <v>C</v>
      </c>
      <c r="T52" s="76">
        <f t="shared" si="17"/>
        <v>0</v>
      </c>
      <c r="U52" s="81" t="str">
        <f t="shared" si="2"/>
        <v>C</v>
      </c>
      <c r="V52" s="75">
        <f t="shared" si="3"/>
        <v>0</v>
      </c>
      <c r="W52" s="78">
        <f t="shared" si="4"/>
        <v>0</v>
      </c>
      <c r="X52" s="76">
        <f t="shared" si="5"/>
        <v>0</v>
      </c>
      <c r="Y52" s="76">
        <f t="shared" si="6"/>
        <v>0</v>
      </c>
      <c r="Z52" s="77">
        <f t="shared" si="7"/>
        <v>0</v>
      </c>
      <c r="AA52" s="82">
        <f t="shared" si="18"/>
        <v>0</v>
      </c>
      <c r="AB52" s="60">
        <f t="shared" si="8"/>
        <v>21.769019248395971</v>
      </c>
      <c r="AC52" s="221"/>
      <c r="AD52" s="67">
        <v>29</v>
      </c>
      <c r="AE52" s="209">
        <f t="shared" si="9"/>
        <v>0</v>
      </c>
      <c r="AF52" s="210">
        <f t="shared" si="10"/>
        <v>0</v>
      </c>
      <c r="AG52" s="258">
        <f t="shared" si="11"/>
        <v>21.769019248395971</v>
      </c>
      <c r="AH52" s="74"/>
      <c r="AI52" s="232"/>
      <c r="AJ52" s="232"/>
      <c r="AK52" s="233"/>
      <c r="AL52" s="224"/>
      <c r="AM52" s="224"/>
      <c r="AN52" s="224"/>
      <c r="AO52" s="224"/>
      <c r="AP52" s="221"/>
      <c r="AQ52" s="224"/>
      <c r="AR52" s="224"/>
      <c r="AS52" s="224"/>
      <c r="AT52" s="224"/>
      <c r="AX52" s="218">
        <v>29</v>
      </c>
      <c r="AY52" s="213">
        <f t="shared" si="12"/>
        <v>0</v>
      </c>
      <c r="AZ52" s="214">
        <f t="shared" si="13"/>
        <v>0</v>
      </c>
      <c r="BA52" s="215" t="e">
        <f t="shared" si="14"/>
        <v>#DIV/0!</v>
      </c>
      <c r="BB52" s="265" t="e">
        <f t="shared" si="15"/>
        <v>#DIV/0!</v>
      </c>
    </row>
    <row r="53" spans="1:54" ht="14.25" customHeight="1" x14ac:dyDescent="0.2">
      <c r="A53" s="144"/>
      <c r="B53" s="145"/>
      <c r="C53" s="146"/>
      <c r="D53" s="147" t="str">
        <f t="shared" si="0"/>
        <v>C</v>
      </c>
      <c r="E53" s="148"/>
      <c r="F53" s="149"/>
      <c r="G53" s="149"/>
      <c r="H53" s="150"/>
      <c r="I53" s="149"/>
      <c r="J53" s="151"/>
      <c r="K53" s="149"/>
      <c r="L53" s="149"/>
      <c r="M53" s="149"/>
      <c r="N53" s="148"/>
      <c r="O53" s="150"/>
      <c r="P53" s="150"/>
      <c r="Q53" s="152"/>
      <c r="R53" s="148">
        <f t="shared" si="16"/>
        <v>0</v>
      </c>
      <c r="S53" s="153" t="str">
        <f t="shared" si="1"/>
        <v>C</v>
      </c>
      <c r="T53" s="149">
        <f t="shared" si="17"/>
        <v>0</v>
      </c>
      <c r="U53" s="154" t="str">
        <f t="shared" si="2"/>
        <v>C</v>
      </c>
      <c r="V53" s="148">
        <f t="shared" si="3"/>
        <v>0</v>
      </c>
      <c r="W53" s="151">
        <f t="shared" si="4"/>
        <v>0</v>
      </c>
      <c r="X53" s="149">
        <f t="shared" si="5"/>
        <v>0</v>
      </c>
      <c r="Y53" s="149">
        <f t="shared" si="6"/>
        <v>0</v>
      </c>
      <c r="Z53" s="150">
        <f t="shared" si="7"/>
        <v>0</v>
      </c>
      <c r="AA53" s="155">
        <f t="shared" si="18"/>
        <v>0</v>
      </c>
      <c r="AB53" s="172">
        <f t="shared" si="8"/>
        <v>21.769019248395971</v>
      </c>
      <c r="AC53" s="221"/>
      <c r="AD53" s="67">
        <v>30</v>
      </c>
      <c r="AE53" s="209">
        <f t="shared" si="9"/>
        <v>0</v>
      </c>
      <c r="AF53" s="210">
        <f t="shared" si="10"/>
        <v>0</v>
      </c>
      <c r="AG53" s="258">
        <f t="shared" si="11"/>
        <v>21.769019248395971</v>
      </c>
      <c r="AH53" s="74"/>
      <c r="AI53" s="234"/>
      <c r="AJ53" s="234"/>
      <c r="AK53" s="235"/>
      <c r="AL53" s="235"/>
      <c r="AM53" s="235"/>
      <c r="AN53" s="235"/>
      <c r="AO53" s="235"/>
      <c r="AP53" s="236"/>
      <c r="AQ53" s="236"/>
      <c r="AR53" s="236"/>
      <c r="AS53" s="236"/>
      <c r="AT53" s="236"/>
      <c r="AX53" s="218">
        <v>30</v>
      </c>
      <c r="AY53" s="213">
        <f t="shared" si="12"/>
        <v>0</v>
      </c>
      <c r="AZ53" s="214">
        <f t="shared" si="13"/>
        <v>0</v>
      </c>
      <c r="BA53" s="215" t="e">
        <f t="shared" si="14"/>
        <v>#DIV/0!</v>
      </c>
      <c r="BB53" s="265" t="e">
        <f t="shared" si="15"/>
        <v>#DIV/0!</v>
      </c>
    </row>
    <row r="54" spans="1:54" ht="14.25" customHeight="1" x14ac:dyDescent="0.2">
      <c r="A54" s="70"/>
      <c r="B54" s="62"/>
      <c r="C54" s="69"/>
      <c r="D54" s="33" t="str">
        <f t="shared" si="0"/>
        <v>C</v>
      </c>
      <c r="E54" s="75"/>
      <c r="F54" s="76"/>
      <c r="G54" s="76"/>
      <c r="H54" s="77"/>
      <c r="I54" s="76"/>
      <c r="J54" s="78"/>
      <c r="K54" s="76"/>
      <c r="L54" s="76"/>
      <c r="M54" s="76"/>
      <c r="N54" s="75"/>
      <c r="O54" s="77"/>
      <c r="P54" s="77"/>
      <c r="Q54" s="79"/>
      <c r="R54" s="75">
        <f t="shared" si="16"/>
        <v>0</v>
      </c>
      <c r="S54" s="80" t="str">
        <f t="shared" si="1"/>
        <v>C</v>
      </c>
      <c r="T54" s="76">
        <f t="shared" si="17"/>
        <v>0</v>
      </c>
      <c r="U54" s="81" t="str">
        <f t="shared" si="2"/>
        <v>C</v>
      </c>
      <c r="V54" s="75">
        <f t="shared" si="3"/>
        <v>0</v>
      </c>
      <c r="W54" s="78">
        <f t="shared" si="4"/>
        <v>0</v>
      </c>
      <c r="X54" s="76">
        <f t="shared" si="5"/>
        <v>0</v>
      </c>
      <c r="Y54" s="76">
        <f t="shared" si="6"/>
        <v>0</v>
      </c>
      <c r="Z54" s="77">
        <f t="shared" si="7"/>
        <v>0</v>
      </c>
      <c r="AA54" s="82">
        <f t="shared" si="18"/>
        <v>0</v>
      </c>
      <c r="AB54" s="60">
        <f t="shared" si="8"/>
        <v>21.769019248395971</v>
      </c>
      <c r="AC54" s="221"/>
      <c r="AD54" s="67">
        <v>31</v>
      </c>
      <c r="AE54" s="209">
        <f t="shared" si="9"/>
        <v>0</v>
      </c>
      <c r="AF54" s="210">
        <f t="shared" si="10"/>
        <v>0</v>
      </c>
      <c r="AG54" s="258">
        <f t="shared" si="11"/>
        <v>21.769019248395971</v>
      </c>
      <c r="AH54" s="74"/>
      <c r="AI54" s="74"/>
      <c r="AJ54" s="74"/>
      <c r="AK54" s="74"/>
      <c r="AL54" s="74"/>
      <c r="AM54" s="74"/>
      <c r="AN54" s="74"/>
      <c r="AX54" s="218">
        <v>31</v>
      </c>
      <c r="AY54" s="213">
        <f t="shared" si="12"/>
        <v>0</v>
      </c>
      <c r="AZ54" s="214">
        <f t="shared" si="13"/>
        <v>0</v>
      </c>
      <c r="BA54" s="215" t="e">
        <f t="shared" si="14"/>
        <v>#DIV/0!</v>
      </c>
      <c r="BB54" s="265" t="e">
        <f t="shared" si="15"/>
        <v>#DIV/0!</v>
      </c>
    </row>
    <row r="55" spans="1:54" ht="14.25" customHeight="1" x14ac:dyDescent="0.2">
      <c r="A55" s="144"/>
      <c r="B55" s="145"/>
      <c r="C55" s="146"/>
      <c r="D55" s="147" t="str">
        <f t="shared" si="0"/>
        <v>C</v>
      </c>
      <c r="E55" s="148"/>
      <c r="F55" s="149"/>
      <c r="G55" s="149"/>
      <c r="H55" s="150"/>
      <c r="I55" s="149"/>
      <c r="J55" s="151"/>
      <c r="K55" s="149"/>
      <c r="L55" s="149"/>
      <c r="M55" s="149"/>
      <c r="N55" s="148"/>
      <c r="O55" s="150"/>
      <c r="P55" s="150"/>
      <c r="Q55" s="152"/>
      <c r="R55" s="148">
        <f t="shared" si="16"/>
        <v>0</v>
      </c>
      <c r="S55" s="153" t="str">
        <f t="shared" si="1"/>
        <v>C</v>
      </c>
      <c r="T55" s="149">
        <f t="shared" si="17"/>
        <v>0</v>
      </c>
      <c r="U55" s="154" t="str">
        <f t="shared" si="2"/>
        <v>C</v>
      </c>
      <c r="V55" s="148">
        <f t="shared" si="3"/>
        <v>0</v>
      </c>
      <c r="W55" s="151">
        <f t="shared" si="4"/>
        <v>0</v>
      </c>
      <c r="X55" s="149">
        <f t="shared" si="5"/>
        <v>0</v>
      </c>
      <c r="Y55" s="149">
        <f t="shared" si="6"/>
        <v>0</v>
      </c>
      <c r="Z55" s="150">
        <f t="shared" si="7"/>
        <v>0</v>
      </c>
      <c r="AA55" s="155">
        <f t="shared" si="18"/>
        <v>0</v>
      </c>
      <c r="AB55" s="172">
        <f t="shared" si="8"/>
        <v>21.769019248395971</v>
      </c>
      <c r="AC55" s="221"/>
      <c r="AD55" s="67">
        <v>32</v>
      </c>
      <c r="AE55" s="209">
        <f t="shared" si="9"/>
        <v>0</v>
      </c>
      <c r="AF55" s="210">
        <f t="shared" si="10"/>
        <v>0</v>
      </c>
      <c r="AG55" s="258">
        <f t="shared" si="11"/>
        <v>21.769019248395971</v>
      </c>
      <c r="AH55" s="74"/>
      <c r="AI55" s="225"/>
      <c r="AJ55" s="74"/>
      <c r="AK55" s="225"/>
      <c r="AL55" s="74"/>
      <c r="AM55" s="74"/>
      <c r="AN55" s="74"/>
      <c r="AX55" s="218">
        <v>32</v>
      </c>
      <c r="AY55" s="213">
        <f t="shared" si="12"/>
        <v>0</v>
      </c>
      <c r="AZ55" s="214">
        <f t="shared" si="13"/>
        <v>0</v>
      </c>
      <c r="BA55" s="215" t="e">
        <f t="shared" si="14"/>
        <v>#DIV/0!</v>
      </c>
      <c r="BB55" s="265" t="e">
        <f t="shared" si="15"/>
        <v>#DIV/0!</v>
      </c>
    </row>
    <row r="56" spans="1:54" ht="14.25" customHeight="1" x14ac:dyDescent="0.2">
      <c r="A56" s="70"/>
      <c r="B56" s="62"/>
      <c r="C56" s="69"/>
      <c r="D56" s="33" t="str">
        <f t="shared" si="0"/>
        <v>C</v>
      </c>
      <c r="E56" s="75"/>
      <c r="F56" s="76"/>
      <c r="G56" s="76"/>
      <c r="H56" s="77"/>
      <c r="I56" s="76"/>
      <c r="J56" s="78"/>
      <c r="K56" s="76"/>
      <c r="L56" s="76"/>
      <c r="M56" s="76"/>
      <c r="N56" s="75"/>
      <c r="O56" s="77"/>
      <c r="P56" s="77"/>
      <c r="Q56" s="79"/>
      <c r="R56" s="75">
        <f t="shared" si="16"/>
        <v>0</v>
      </c>
      <c r="S56" s="80" t="str">
        <f t="shared" si="1"/>
        <v>C</v>
      </c>
      <c r="T56" s="76">
        <f t="shared" si="17"/>
        <v>0</v>
      </c>
      <c r="U56" s="81" t="str">
        <f t="shared" si="2"/>
        <v>C</v>
      </c>
      <c r="V56" s="75">
        <f t="shared" si="3"/>
        <v>0</v>
      </c>
      <c r="W56" s="78">
        <f t="shared" si="4"/>
        <v>0</v>
      </c>
      <c r="X56" s="76">
        <f t="shared" si="5"/>
        <v>0</v>
      </c>
      <c r="Y56" s="76">
        <f t="shared" si="6"/>
        <v>0</v>
      </c>
      <c r="Z56" s="77">
        <f t="shared" si="7"/>
        <v>0</v>
      </c>
      <c r="AA56" s="82">
        <f t="shared" si="18"/>
        <v>0</v>
      </c>
      <c r="AB56" s="60">
        <f t="shared" si="8"/>
        <v>21.769019248395971</v>
      </c>
      <c r="AC56" s="221"/>
      <c r="AD56" s="67">
        <v>33</v>
      </c>
      <c r="AE56" s="209">
        <f t="shared" si="9"/>
        <v>0</v>
      </c>
      <c r="AF56" s="210">
        <f t="shared" si="10"/>
        <v>0</v>
      </c>
      <c r="AG56" s="258">
        <f t="shared" si="11"/>
        <v>21.769019248395971</v>
      </c>
      <c r="AH56" s="74"/>
      <c r="AI56" s="53"/>
      <c r="AJ56" s="228"/>
      <c r="AK56" s="74"/>
      <c r="AL56" s="74"/>
      <c r="AM56" s="74"/>
      <c r="AN56" s="74"/>
      <c r="AP56" s="228"/>
      <c r="AX56" s="218">
        <v>33</v>
      </c>
      <c r="AY56" s="213">
        <f t="shared" si="12"/>
        <v>0</v>
      </c>
      <c r="AZ56" s="214">
        <f t="shared" si="13"/>
        <v>0</v>
      </c>
      <c r="BA56" s="215" t="e">
        <f t="shared" si="14"/>
        <v>#DIV/0!</v>
      </c>
      <c r="BB56" s="265" t="e">
        <f t="shared" si="15"/>
        <v>#DIV/0!</v>
      </c>
    </row>
    <row r="57" spans="1:54" ht="14.25" customHeight="1" x14ac:dyDescent="0.2">
      <c r="A57" s="144"/>
      <c r="B57" s="145"/>
      <c r="C57" s="146"/>
      <c r="D57" s="147" t="str">
        <f t="shared" si="0"/>
        <v>C</v>
      </c>
      <c r="E57" s="148"/>
      <c r="F57" s="149"/>
      <c r="G57" s="149"/>
      <c r="H57" s="150"/>
      <c r="I57" s="149"/>
      <c r="J57" s="151"/>
      <c r="K57" s="149"/>
      <c r="L57" s="149"/>
      <c r="M57" s="149"/>
      <c r="N57" s="148"/>
      <c r="O57" s="150"/>
      <c r="P57" s="150"/>
      <c r="Q57" s="152"/>
      <c r="R57" s="148">
        <f t="shared" si="16"/>
        <v>0</v>
      </c>
      <c r="S57" s="153" t="str">
        <f t="shared" si="1"/>
        <v>C</v>
      </c>
      <c r="T57" s="149">
        <f t="shared" si="17"/>
        <v>0</v>
      </c>
      <c r="U57" s="154" t="str">
        <f t="shared" si="2"/>
        <v>C</v>
      </c>
      <c r="V57" s="148">
        <f t="shared" si="3"/>
        <v>0</v>
      </c>
      <c r="W57" s="151">
        <f t="shared" si="4"/>
        <v>0</v>
      </c>
      <c r="X57" s="149">
        <f t="shared" si="5"/>
        <v>0</v>
      </c>
      <c r="Y57" s="149">
        <f t="shared" si="6"/>
        <v>0</v>
      </c>
      <c r="Z57" s="150">
        <f t="shared" si="7"/>
        <v>0</v>
      </c>
      <c r="AA57" s="155">
        <f t="shared" si="18"/>
        <v>0</v>
      </c>
      <c r="AB57" s="172">
        <f t="shared" si="8"/>
        <v>21.769019248395971</v>
      </c>
      <c r="AC57" s="221"/>
      <c r="AD57" s="67">
        <v>34</v>
      </c>
      <c r="AE57" s="209">
        <f t="shared" si="9"/>
        <v>0</v>
      </c>
      <c r="AF57" s="210">
        <f t="shared" si="10"/>
        <v>0</v>
      </c>
      <c r="AG57" s="258">
        <f t="shared" si="11"/>
        <v>21.769019248395971</v>
      </c>
      <c r="AH57" s="74"/>
      <c r="AI57" s="53"/>
      <c r="AJ57" s="53"/>
      <c r="AK57" s="53"/>
      <c r="AL57" s="53"/>
      <c r="AM57" s="53"/>
      <c r="AN57" s="53"/>
      <c r="AX57" s="218">
        <v>34</v>
      </c>
      <c r="AY57" s="213">
        <f t="shared" si="12"/>
        <v>0</v>
      </c>
      <c r="AZ57" s="214">
        <f t="shared" si="13"/>
        <v>0</v>
      </c>
      <c r="BA57" s="215" t="e">
        <f t="shared" si="14"/>
        <v>#DIV/0!</v>
      </c>
      <c r="BB57" s="265" t="e">
        <f t="shared" si="15"/>
        <v>#DIV/0!</v>
      </c>
    </row>
    <row r="58" spans="1:54" ht="14.25" customHeight="1" x14ac:dyDescent="0.2">
      <c r="A58" s="70"/>
      <c r="B58" s="62"/>
      <c r="C58" s="69"/>
      <c r="D58" s="33" t="str">
        <f t="shared" si="0"/>
        <v>C</v>
      </c>
      <c r="E58" s="75"/>
      <c r="F58" s="76"/>
      <c r="G58" s="76"/>
      <c r="H58" s="77"/>
      <c r="I58" s="76"/>
      <c r="J58" s="78"/>
      <c r="K58" s="76"/>
      <c r="L58" s="76"/>
      <c r="M58" s="76"/>
      <c r="N58" s="75"/>
      <c r="O58" s="77"/>
      <c r="P58" s="77"/>
      <c r="Q58" s="79"/>
      <c r="R58" s="75">
        <f t="shared" si="16"/>
        <v>0</v>
      </c>
      <c r="S58" s="80" t="str">
        <f t="shared" si="1"/>
        <v>C</v>
      </c>
      <c r="T58" s="76">
        <f t="shared" si="17"/>
        <v>0</v>
      </c>
      <c r="U58" s="81" t="str">
        <f t="shared" si="2"/>
        <v>C</v>
      </c>
      <c r="V58" s="75">
        <f t="shared" si="3"/>
        <v>0</v>
      </c>
      <c r="W58" s="78">
        <f t="shared" si="4"/>
        <v>0</v>
      </c>
      <c r="X58" s="76">
        <f t="shared" si="5"/>
        <v>0</v>
      </c>
      <c r="Y58" s="76">
        <f t="shared" si="6"/>
        <v>0</v>
      </c>
      <c r="Z58" s="77">
        <f t="shared" si="7"/>
        <v>0</v>
      </c>
      <c r="AA58" s="82">
        <f t="shared" si="18"/>
        <v>0</v>
      </c>
      <c r="AB58" s="60">
        <f t="shared" si="8"/>
        <v>21.769019248395971</v>
      </c>
      <c r="AC58" s="221"/>
      <c r="AD58" s="67">
        <v>35</v>
      </c>
      <c r="AE58" s="209">
        <f t="shared" si="9"/>
        <v>0</v>
      </c>
      <c r="AF58" s="210">
        <f t="shared" si="10"/>
        <v>0</v>
      </c>
      <c r="AG58" s="258">
        <f t="shared" si="11"/>
        <v>21.769019248395971</v>
      </c>
      <c r="AH58" s="74"/>
      <c r="AI58" s="53"/>
      <c r="AJ58" s="53"/>
      <c r="AK58" s="53"/>
      <c r="AL58" s="53"/>
      <c r="AM58" s="53"/>
      <c r="AN58" s="53"/>
      <c r="AX58" s="218">
        <v>35</v>
      </c>
      <c r="AY58" s="213">
        <f t="shared" si="12"/>
        <v>0</v>
      </c>
      <c r="AZ58" s="214">
        <f t="shared" si="13"/>
        <v>0</v>
      </c>
      <c r="BA58" s="215" t="e">
        <f t="shared" si="14"/>
        <v>#DIV/0!</v>
      </c>
      <c r="BB58" s="265" t="e">
        <f t="shared" si="15"/>
        <v>#DIV/0!</v>
      </c>
    </row>
    <row r="59" spans="1:54" ht="14.25" customHeight="1" x14ac:dyDescent="0.2">
      <c r="A59" s="144"/>
      <c r="B59" s="145"/>
      <c r="C59" s="146"/>
      <c r="D59" s="147" t="str">
        <f t="shared" si="0"/>
        <v>C</v>
      </c>
      <c r="E59" s="148"/>
      <c r="F59" s="149"/>
      <c r="G59" s="149"/>
      <c r="H59" s="150"/>
      <c r="I59" s="149"/>
      <c r="J59" s="151"/>
      <c r="K59" s="149"/>
      <c r="L59" s="149"/>
      <c r="M59" s="149"/>
      <c r="N59" s="148"/>
      <c r="O59" s="150"/>
      <c r="P59" s="150"/>
      <c r="Q59" s="152"/>
      <c r="R59" s="148">
        <f t="shared" si="16"/>
        <v>0</v>
      </c>
      <c r="S59" s="153" t="str">
        <f t="shared" si="1"/>
        <v>C</v>
      </c>
      <c r="T59" s="149">
        <f t="shared" si="17"/>
        <v>0</v>
      </c>
      <c r="U59" s="154" t="str">
        <f t="shared" si="2"/>
        <v>C</v>
      </c>
      <c r="V59" s="148">
        <f t="shared" si="3"/>
        <v>0</v>
      </c>
      <c r="W59" s="151">
        <f t="shared" si="4"/>
        <v>0</v>
      </c>
      <c r="X59" s="149">
        <f t="shared" si="5"/>
        <v>0</v>
      </c>
      <c r="Y59" s="149">
        <f t="shared" si="6"/>
        <v>0</v>
      </c>
      <c r="Z59" s="150">
        <f t="shared" si="7"/>
        <v>0</v>
      </c>
      <c r="AA59" s="155">
        <f t="shared" si="18"/>
        <v>0</v>
      </c>
      <c r="AB59" s="172">
        <f t="shared" si="8"/>
        <v>21.769019248395971</v>
      </c>
      <c r="AC59" s="221"/>
      <c r="AD59" s="67">
        <v>36</v>
      </c>
      <c r="AE59" s="209">
        <f t="shared" si="9"/>
        <v>0</v>
      </c>
      <c r="AF59" s="210">
        <f t="shared" si="10"/>
        <v>0</v>
      </c>
      <c r="AG59" s="258">
        <f t="shared" si="11"/>
        <v>21.769019248395971</v>
      </c>
      <c r="AH59" s="74"/>
      <c r="AI59" s="74"/>
      <c r="AJ59" s="74"/>
      <c r="AK59" s="74"/>
      <c r="AL59" s="74"/>
      <c r="AM59" s="74"/>
      <c r="AN59" s="74"/>
      <c r="AX59" s="218">
        <v>36</v>
      </c>
      <c r="AY59" s="213">
        <f t="shared" si="12"/>
        <v>0</v>
      </c>
      <c r="AZ59" s="214">
        <f t="shared" si="13"/>
        <v>0</v>
      </c>
      <c r="BA59" s="215" t="e">
        <f t="shared" si="14"/>
        <v>#DIV/0!</v>
      </c>
      <c r="BB59" s="265" t="e">
        <f t="shared" si="15"/>
        <v>#DIV/0!</v>
      </c>
    </row>
    <row r="60" spans="1:54" ht="14.25" customHeight="1" x14ac:dyDescent="0.2">
      <c r="A60" s="70"/>
      <c r="B60" s="62"/>
      <c r="C60" s="69"/>
      <c r="D60" s="33" t="str">
        <f t="shared" si="0"/>
        <v>C</v>
      </c>
      <c r="E60" s="75"/>
      <c r="F60" s="76"/>
      <c r="G60" s="76"/>
      <c r="H60" s="77"/>
      <c r="I60" s="76"/>
      <c r="J60" s="78"/>
      <c r="K60" s="76"/>
      <c r="L60" s="76"/>
      <c r="M60" s="76"/>
      <c r="N60" s="75"/>
      <c r="O60" s="77"/>
      <c r="P60" s="77"/>
      <c r="Q60" s="79"/>
      <c r="R60" s="75">
        <f t="shared" si="16"/>
        <v>0</v>
      </c>
      <c r="S60" s="80" t="str">
        <f t="shared" si="1"/>
        <v>C</v>
      </c>
      <c r="T60" s="76">
        <f t="shared" si="17"/>
        <v>0</v>
      </c>
      <c r="U60" s="81" t="str">
        <f t="shared" si="2"/>
        <v>C</v>
      </c>
      <c r="V60" s="75">
        <f t="shared" si="3"/>
        <v>0</v>
      </c>
      <c r="W60" s="78">
        <f t="shared" si="4"/>
        <v>0</v>
      </c>
      <c r="X60" s="76">
        <f t="shared" si="5"/>
        <v>0</v>
      </c>
      <c r="Y60" s="76">
        <f t="shared" si="6"/>
        <v>0</v>
      </c>
      <c r="Z60" s="77">
        <f t="shared" si="7"/>
        <v>0</v>
      </c>
      <c r="AA60" s="82">
        <f t="shared" si="18"/>
        <v>0</v>
      </c>
      <c r="AB60" s="60">
        <f t="shared" si="8"/>
        <v>21.769019248395971</v>
      </c>
      <c r="AC60" s="221"/>
      <c r="AD60" s="67">
        <v>37</v>
      </c>
      <c r="AE60" s="209">
        <f t="shared" si="9"/>
        <v>0</v>
      </c>
      <c r="AF60" s="210">
        <f t="shared" si="10"/>
        <v>0</v>
      </c>
      <c r="AG60" s="258">
        <f t="shared" si="11"/>
        <v>21.769019248395971</v>
      </c>
      <c r="AH60" s="74"/>
      <c r="AI60" s="74"/>
      <c r="AJ60" s="74"/>
      <c r="AK60" s="74"/>
      <c r="AL60" s="74"/>
      <c r="AM60" s="74"/>
      <c r="AN60" s="74"/>
      <c r="AX60" s="218">
        <v>37</v>
      </c>
      <c r="AY60" s="213">
        <f t="shared" si="12"/>
        <v>0</v>
      </c>
      <c r="AZ60" s="214">
        <f t="shared" si="13"/>
        <v>0</v>
      </c>
      <c r="BA60" s="215" t="e">
        <f t="shared" si="14"/>
        <v>#DIV/0!</v>
      </c>
      <c r="BB60" s="265" t="e">
        <f t="shared" si="15"/>
        <v>#DIV/0!</v>
      </c>
    </row>
    <row r="61" spans="1:54" ht="14.25" customHeight="1" x14ac:dyDescent="0.2">
      <c r="A61" s="144"/>
      <c r="B61" s="145"/>
      <c r="C61" s="146"/>
      <c r="D61" s="147" t="str">
        <f t="shared" si="0"/>
        <v>C</v>
      </c>
      <c r="E61" s="148"/>
      <c r="F61" s="149"/>
      <c r="G61" s="149"/>
      <c r="H61" s="150"/>
      <c r="I61" s="149"/>
      <c r="J61" s="151"/>
      <c r="K61" s="149"/>
      <c r="L61" s="149"/>
      <c r="M61" s="149"/>
      <c r="N61" s="148"/>
      <c r="O61" s="150"/>
      <c r="P61" s="150"/>
      <c r="Q61" s="152"/>
      <c r="R61" s="148">
        <f t="shared" si="16"/>
        <v>0</v>
      </c>
      <c r="S61" s="153" t="str">
        <f t="shared" si="1"/>
        <v>C</v>
      </c>
      <c r="T61" s="149">
        <f t="shared" si="17"/>
        <v>0</v>
      </c>
      <c r="U61" s="154" t="str">
        <f t="shared" si="2"/>
        <v>C</v>
      </c>
      <c r="V61" s="148">
        <f t="shared" si="3"/>
        <v>0</v>
      </c>
      <c r="W61" s="151">
        <f t="shared" si="4"/>
        <v>0</v>
      </c>
      <c r="X61" s="149">
        <f t="shared" si="5"/>
        <v>0</v>
      </c>
      <c r="Y61" s="149">
        <f t="shared" si="6"/>
        <v>0</v>
      </c>
      <c r="Z61" s="150">
        <f t="shared" si="7"/>
        <v>0</v>
      </c>
      <c r="AA61" s="155">
        <f t="shared" si="18"/>
        <v>0</v>
      </c>
      <c r="AB61" s="172">
        <f t="shared" si="8"/>
        <v>21.769019248395971</v>
      </c>
      <c r="AC61" s="221"/>
      <c r="AD61" s="67">
        <v>38</v>
      </c>
      <c r="AE61" s="209">
        <f t="shared" si="9"/>
        <v>0</v>
      </c>
      <c r="AF61" s="210">
        <f t="shared" si="10"/>
        <v>0</v>
      </c>
      <c r="AG61" s="258">
        <f t="shared" si="11"/>
        <v>21.769019248395971</v>
      </c>
      <c r="AH61" s="74"/>
      <c r="AI61" s="74"/>
      <c r="AJ61" s="74"/>
      <c r="AK61" s="74"/>
      <c r="AL61" s="74"/>
      <c r="AM61" s="74"/>
      <c r="AN61" s="74"/>
      <c r="AX61" s="212">
        <v>38</v>
      </c>
      <c r="AY61" s="213">
        <f t="shared" si="12"/>
        <v>0</v>
      </c>
      <c r="AZ61" s="214">
        <f t="shared" si="13"/>
        <v>0</v>
      </c>
      <c r="BA61" s="215" t="e">
        <f t="shared" si="14"/>
        <v>#DIV/0!</v>
      </c>
      <c r="BB61" s="265" t="e">
        <f t="shared" si="15"/>
        <v>#DIV/0!</v>
      </c>
    </row>
    <row r="62" spans="1:54" ht="14.25" customHeight="1" x14ac:dyDescent="0.2">
      <c r="A62" s="70"/>
      <c r="B62" s="62"/>
      <c r="C62" s="69"/>
      <c r="D62" s="33" t="str">
        <f t="shared" si="0"/>
        <v>C</v>
      </c>
      <c r="E62" s="75"/>
      <c r="F62" s="76"/>
      <c r="G62" s="76"/>
      <c r="H62" s="77"/>
      <c r="I62" s="76"/>
      <c r="J62" s="78"/>
      <c r="K62" s="76"/>
      <c r="L62" s="76"/>
      <c r="M62" s="76"/>
      <c r="N62" s="75"/>
      <c r="O62" s="77"/>
      <c r="P62" s="77"/>
      <c r="Q62" s="79"/>
      <c r="R62" s="75">
        <f t="shared" si="16"/>
        <v>0</v>
      </c>
      <c r="S62" s="80" t="str">
        <f t="shared" si="1"/>
        <v>C</v>
      </c>
      <c r="T62" s="76">
        <f t="shared" si="17"/>
        <v>0</v>
      </c>
      <c r="U62" s="81" t="str">
        <f t="shared" si="2"/>
        <v>C</v>
      </c>
      <c r="V62" s="75">
        <f t="shared" si="3"/>
        <v>0</v>
      </c>
      <c r="W62" s="78">
        <f t="shared" si="4"/>
        <v>0</v>
      </c>
      <c r="X62" s="76">
        <f t="shared" si="5"/>
        <v>0</v>
      </c>
      <c r="Y62" s="76">
        <f t="shared" si="6"/>
        <v>0</v>
      </c>
      <c r="Z62" s="77">
        <f t="shared" si="7"/>
        <v>0</v>
      </c>
      <c r="AA62" s="82">
        <f t="shared" si="18"/>
        <v>0</v>
      </c>
      <c r="AB62" s="60">
        <f t="shared" si="8"/>
        <v>21.769019248395971</v>
      </c>
      <c r="AC62" s="221"/>
      <c r="AD62" s="67">
        <v>39</v>
      </c>
      <c r="AE62" s="209">
        <f t="shared" si="9"/>
        <v>0</v>
      </c>
      <c r="AF62" s="210">
        <f t="shared" si="10"/>
        <v>0</v>
      </c>
      <c r="AG62" s="258">
        <f t="shared" si="11"/>
        <v>21.769019248395971</v>
      </c>
      <c r="AH62" s="74"/>
      <c r="AI62" s="74"/>
      <c r="AJ62" s="74"/>
      <c r="AK62" s="74"/>
      <c r="AL62" s="74"/>
      <c r="AM62" s="74"/>
      <c r="AN62" s="74"/>
      <c r="AX62" s="218">
        <v>39</v>
      </c>
      <c r="AY62" s="213">
        <f t="shared" si="12"/>
        <v>0</v>
      </c>
      <c r="AZ62" s="214">
        <f t="shared" si="13"/>
        <v>0</v>
      </c>
      <c r="BA62" s="215" t="e">
        <f t="shared" si="14"/>
        <v>#DIV/0!</v>
      </c>
      <c r="BB62" s="265" t="e">
        <f t="shared" si="15"/>
        <v>#DIV/0!</v>
      </c>
    </row>
    <row r="63" spans="1:54" ht="14.25" customHeight="1" thickBot="1" x14ac:dyDescent="0.25">
      <c r="A63" s="173"/>
      <c r="B63" s="174"/>
      <c r="C63" s="175"/>
      <c r="D63" s="147" t="str">
        <f t="shared" si="0"/>
        <v>C</v>
      </c>
      <c r="E63" s="176"/>
      <c r="F63" s="177"/>
      <c r="G63" s="177"/>
      <c r="H63" s="178"/>
      <c r="I63" s="177"/>
      <c r="J63" s="179"/>
      <c r="K63" s="177"/>
      <c r="L63" s="177"/>
      <c r="M63" s="177"/>
      <c r="N63" s="176"/>
      <c r="O63" s="178"/>
      <c r="P63" s="178"/>
      <c r="Q63" s="180"/>
      <c r="R63" s="148">
        <f t="shared" si="16"/>
        <v>0</v>
      </c>
      <c r="S63" s="153" t="str">
        <f t="shared" si="1"/>
        <v>C</v>
      </c>
      <c r="T63" s="149">
        <f t="shared" si="17"/>
        <v>0</v>
      </c>
      <c r="U63" s="154" t="str">
        <f t="shared" si="2"/>
        <v>C</v>
      </c>
      <c r="V63" s="148">
        <f t="shared" si="3"/>
        <v>0</v>
      </c>
      <c r="W63" s="151">
        <f t="shared" si="4"/>
        <v>0</v>
      </c>
      <c r="X63" s="149">
        <f t="shared" si="5"/>
        <v>0</v>
      </c>
      <c r="Y63" s="149">
        <f t="shared" si="6"/>
        <v>0</v>
      </c>
      <c r="Z63" s="150">
        <f t="shared" si="7"/>
        <v>0</v>
      </c>
      <c r="AA63" s="155">
        <f t="shared" si="18"/>
        <v>0</v>
      </c>
      <c r="AB63" s="181">
        <f t="shared" si="8"/>
        <v>21.769019248395971</v>
      </c>
      <c r="AC63" s="221"/>
      <c r="AD63" s="68">
        <v>40</v>
      </c>
      <c r="AE63" s="261">
        <f t="shared" si="9"/>
        <v>0</v>
      </c>
      <c r="AF63" s="248">
        <f t="shared" si="10"/>
        <v>0</v>
      </c>
      <c r="AG63" s="262">
        <f t="shared" si="11"/>
        <v>21.769019248395971</v>
      </c>
      <c r="AH63" s="74"/>
      <c r="AI63" s="74"/>
      <c r="AJ63" s="74"/>
      <c r="AK63" s="74"/>
      <c r="AL63" s="74"/>
      <c r="AM63" s="74"/>
      <c r="AN63" s="74"/>
      <c r="AX63" s="66">
        <v>40</v>
      </c>
      <c r="AY63" s="254">
        <f t="shared" si="12"/>
        <v>0</v>
      </c>
      <c r="AZ63" s="255">
        <f t="shared" si="13"/>
        <v>0</v>
      </c>
      <c r="BA63" s="257" t="e">
        <f t="shared" si="14"/>
        <v>#DIV/0!</v>
      </c>
      <c r="BB63" s="266" t="e">
        <f t="shared" si="15"/>
        <v>#DIV/0!</v>
      </c>
    </row>
    <row r="64" spans="1:54" ht="14.25" customHeight="1" x14ac:dyDescent="0.2">
      <c r="A64" s="353" t="s">
        <v>0</v>
      </c>
      <c r="B64" s="354"/>
      <c r="C64" s="24"/>
      <c r="D64" s="25"/>
      <c r="E64" s="88">
        <f>SUM(E24:E63)</f>
        <v>0</v>
      </c>
      <c r="F64" s="89">
        <f>SUM(F24:F63)</f>
        <v>0</v>
      </c>
      <c r="G64" s="90">
        <f>SUM(G24:G63)</f>
        <v>0</v>
      </c>
      <c r="H64" s="89">
        <f t="shared" ref="H64:R64" si="19">SUM(H24:H63)</f>
        <v>0</v>
      </c>
      <c r="I64" s="89">
        <f t="shared" si="19"/>
        <v>0</v>
      </c>
      <c r="J64" s="90">
        <f t="shared" si="19"/>
        <v>0</v>
      </c>
      <c r="K64" s="89">
        <f t="shared" si="19"/>
        <v>0</v>
      </c>
      <c r="L64" s="89">
        <f t="shared" si="19"/>
        <v>0</v>
      </c>
      <c r="M64" s="89">
        <f t="shared" si="19"/>
        <v>0</v>
      </c>
      <c r="N64" s="88">
        <f t="shared" si="19"/>
        <v>0</v>
      </c>
      <c r="O64" s="89">
        <f t="shared" si="19"/>
        <v>0</v>
      </c>
      <c r="P64" s="90">
        <f t="shared" si="19"/>
        <v>0</v>
      </c>
      <c r="Q64" s="91">
        <f t="shared" si="19"/>
        <v>0</v>
      </c>
      <c r="R64" s="92">
        <f t="shared" si="19"/>
        <v>0</v>
      </c>
      <c r="S64" s="89"/>
      <c r="T64" s="89">
        <f>SUM(T24:T63)</f>
        <v>0</v>
      </c>
      <c r="U64" s="91"/>
      <c r="V64" s="88">
        <f t="shared" ref="V64:AA64" si="20">SUM(V24:V63)</f>
        <v>0</v>
      </c>
      <c r="W64" s="92">
        <f t="shared" si="20"/>
        <v>0</v>
      </c>
      <c r="X64" s="89">
        <f t="shared" si="20"/>
        <v>0</v>
      </c>
      <c r="Y64" s="89">
        <f t="shared" si="20"/>
        <v>0</v>
      </c>
      <c r="Z64" s="90">
        <f t="shared" si="20"/>
        <v>0</v>
      </c>
      <c r="AA64" s="93">
        <f t="shared" si="20"/>
        <v>0</v>
      </c>
      <c r="AB64" s="359"/>
      <c r="AC64" s="221"/>
      <c r="AD64" s="49"/>
      <c r="AE64" s="74"/>
      <c r="AF64" s="74"/>
      <c r="AG64" s="74"/>
      <c r="AH64" s="237"/>
      <c r="AI64" s="74"/>
      <c r="AJ64" s="74"/>
      <c r="AK64" s="74"/>
      <c r="AL64" s="74"/>
      <c r="AM64" s="74"/>
      <c r="AN64" s="74"/>
    </row>
    <row r="65" spans="1:54" ht="14.25" customHeight="1" x14ac:dyDescent="0.2">
      <c r="A65" s="355" t="s">
        <v>1</v>
      </c>
      <c r="B65" s="356"/>
      <c r="C65" s="263" t="s">
        <v>19</v>
      </c>
      <c r="D65" s="287">
        <f>COUNTA(A24:A63)</f>
        <v>0</v>
      </c>
      <c r="E65" s="75">
        <f>E23*$D$65</f>
        <v>0</v>
      </c>
      <c r="F65" s="76">
        <f t="shared" ref="F65:AA65" si="21">F23*$D$65</f>
        <v>0</v>
      </c>
      <c r="G65" s="76">
        <f t="shared" si="21"/>
        <v>0</v>
      </c>
      <c r="H65" s="76">
        <f t="shared" si="21"/>
        <v>0</v>
      </c>
      <c r="I65" s="76">
        <f t="shared" si="21"/>
        <v>0</v>
      </c>
      <c r="J65" s="76">
        <f t="shared" si="21"/>
        <v>0</v>
      </c>
      <c r="K65" s="76">
        <f t="shared" si="21"/>
        <v>0</v>
      </c>
      <c r="L65" s="76">
        <f t="shared" si="21"/>
        <v>0</v>
      </c>
      <c r="M65" s="79">
        <f t="shared" si="21"/>
        <v>0</v>
      </c>
      <c r="N65" s="75">
        <f t="shared" si="21"/>
        <v>0</v>
      </c>
      <c r="O65" s="76">
        <f t="shared" si="21"/>
        <v>0</v>
      </c>
      <c r="P65" s="76">
        <f t="shared" si="21"/>
        <v>0</v>
      </c>
      <c r="Q65" s="79">
        <f t="shared" si="21"/>
        <v>0</v>
      </c>
      <c r="R65" s="75">
        <f t="shared" si="21"/>
        <v>0</v>
      </c>
      <c r="S65" s="76"/>
      <c r="T65" s="76">
        <f t="shared" si="21"/>
        <v>0</v>
      </c>
      <c r="U65" s="79"/>
      <c r="V65" s="75">
        <f t="shared" si="21"/>
        <v>0</v>
      </c>
      <c r="W65" s="76">
        <f t="shared" si="21"/>
        <v>0</v>
      </c>
      <c r="X65" s="76">
        <f t="shared" si="21"/>
        <v>0</v>
      </c>
      <c r="Y65" s="76">
        <f t="shared" si="21"/>
        <v>0</v>
      </c>
      <c r="Z65" s="79">
        <f t="shared" si="21"/>
        <v>0</v>
      </c>
      <c r="AA65" s="82">
        <f t="shared" si="21"/>
        <v>0</v>
      </c>
      <c r="AB65" s="360"/>
      <c r="AD65" s="379" t="s">
        <v>105</v>
      </c>
      <c r="AE65" s="379"/>
      <c r="AF65" s="379"/>
      <c r="AG65" s="379"/>
      <c r="AH65" s="237"/>
      <c r="AI65" s="53"/>
      <c r="AJ65" s="53"/>
      <c r="AK65" s="53"/>
      <c r="AL65" s="53"/>
      <c r="AM65" s="53"/>
      <c r="AN65" s="53"/>
      <c r="AX65" s="419" t="s">
        <v>110</v>
      </c>
      <c r="AY65" s="420"/>
      <c r="AZ65" s="420"/>
      <c r="BA65" s="420"/>
      <c r="BB65" s="420"/>
    </row>
    <row r="66" spans="1:54" ht="14.25" customHeight="1" thickBot="1" x14ac:dyDescent="0.25">
      <c r="A66" s="357" t="s">
        <v>4</v>
      </c>
      <c r="B66" s="358"/>
      <c r="C66" s="28" t="s">
        <v>21</v>
      </c>
      <c r="D66" s="27"/>
      <c r="E66" s="94" t="e">
        <f>E64/E65*100</f>
        <v>#DIV/0!</v>
      </c>
      <c r="F66" s="95" t="e">
        <f>F64/F65*100</f>
        <v>#DIV/0!</v>
      </c>
      <c r="G66" s="96" t="e">
        <f>G64/G65*100</f>
        <v>#DIV/0!</v>
      </c>
      <c r="H66" s="95" t="e">
        <f t="shared" ref="H66:AA66" si="22">H64/H65*100</f>
        <v>#DIV/0!</v>
      </c>
      <c r="I66" s="95" t="e">
        <f t="shared" si="22"/>
        <v>#DIV/0!</v>
      </c>
      <c r="J66" s="96" t="e">
        <f t="shared" si="22"/>
        <v>#DIV/0!</v>
      </c>
      <c r="K66" s="95" t="e">
        <f t="shared" si="22"/>
        <v>#DIV/0!</v>
      </c>
      <c r="L66" s="95" t="e">
        <f t="shared" si="22"/>
        <v>#DIV/0!</v>
      </c>
      <c r="M66" s="95" t="e">
        <f t="shared" si="22"/>
        <v>#DIV/0!</v>
      </c>
      <c r="N66" s="94" t="e">
        <f t="shared" si="22"/>
        <v>#DIV/0!</v>
      </c>
      <c r="O66" s="95" t="e">
        <f t="shared" si="22"/>
        <v>#DIV/0!</v>
      </c>
      <c r="P66" s="96" t="e">
        <f t="shared" si="22"/>
        <v>#DIV/0!</v>
      </c>
      <c r="Q66" s="97" t="e">
        <f t="shared" si="22"/>
        <v>#DIV/0!</v>
      </c>
      <c r="R66" s="98" t="e">
        <f t="shared" si="22"/>
        <v>#DIV/0!</v>
      </c>
      <c r="S66" s="102"/>
      <c r="T66" s="130" t="e">
        <f t="shared" si="22"/>
        <v>#DIV/0!</v>
      </c>
      <c r="U66" s="131"/>
      <c r="V66" s="132" t="e">
        <f t="shared" si="22"/>
        <v>#DIV/0!</v>
      </c>
      <c r="W66" s="133" t="e">
        <f t="shared" si="22"/>
        <v>#DIV/0!</v>
      </c>
      <c r="X66" s="130" t="e">
        <f t="shared" si="22"/>
        <v>#DIV/0!</v>
      </c>
      <c r="Y66" s="131" t="e">
        <f t="shared" si="22"/>
        <v>#DIV/0!</v>
      </c>
      <c r="Z66" s="131" t="e">
        <f t="shared" si="22"/>
        <v>#DIV/0!</v>
      </c>
      <c r="AA66" s="103" t="e">
        <f t="shared" si="22"/>
        <v>#DIV/0!</v>
      </c>
      <c r="AB66" s="360"/>
      <c r="AD66" s="379"/>
      <c r="AE66" s="379"/>
      <c r="AF66" s="379"/>
      <c r="AG66" s="379"/>
      <c r="AH66" s="237"/>
      <c r="AI66" s="53"/>
      <c r="AJ66" s="53"/>
      <c r="AK66" s="53"/>
      <c r="AL66" s="53"/>
      <c r="AM66" s="53"/>
      <c r="AN66" s="53"/>
      <c r="AX66" s="420"/>
      <c r="AY66" s="420"/>
      <c r="AZ66" s="420"/>
      <c r="BA66" s="420"/>
      <c r="BB66" s="420"/>
    </row>
    <row r="67" spans="1:54" ht="13.8" thickBot="1" x14ac:dyDescent="0.25">
      <c r="A67" s="335" t="s">
        <v>59</v>
      </c>
      <c r="B67" s="336"/>
      <c r="C67" s="52" t="s">
        <v>20</v>
      </c>
      <c r="D67" s="50"/>
      <c r="E67" s="104">
        <v>76.900000000000006</v>
      </c>
      <c r="F67" s="105">
        <v>76.599999999999994</v>
      </c>
      <c r="G67" s="105">
        <v>73</v>
      </c>
      <c r="H67" s="105">
        <v>68.400000000000006</v>
      </c>
      <c r="I67" s="105">
        <v>29.7</v>
      </c>
      <c r="J67" s="105">
        <v>66.5</v>
      </c>
      <c r="K67" s="105">
        <v>77.599999999999994</v>
      </c>
      <c r="L67" s="105">
        <v>83.5</v>
      </c>
      <c r="M67" s="106">
        <v>76.8</v>
      </c>
      <c r="N67" s="107">
        <v>59</v>
      </c>
      <c r="O67" s="105">
        <v>52.8</v>
      </c>
      <c r="P67" s="105">
        <v>49.5</v>
      </c>
      <c r="Q67" s="106">
        <v>27.3</v>
      </c>
      <c r="R67" s="107">
        <v>67</v>
      </c>
      <c r="S67" s="105"/>
      <c r="T67" s="105">
        <v>47.7</v>
      </c>
      <c r="U67" s="106"/>
      <c r="V67" s="107">
        <v>75.5</v>
      </c>
      <c r="W67" s="105">
        <v>53.3</v>
      </c>
      <c r="X67" s="105">
        <v>79.900000000000006</v>
      </c>
      <c r="Y67" s="105">
        <v>27.3</v>
      </c>
      <c r="Z67" s="106">
        <v>53.4</v>
      </c>
      <c r="AA67" s="108">
        <v>61.6</v>
      </c>
      <c r="AB67" s="361"/>
      <c r="AD67" s="379"/>
      <c r="AE67" s="379"/>
      <c r="AF67" s="379"/>
      <c r="AG67" s="379"/>
      <c r="AH67" s="238"/>
      <c r="AI67" s="53"/>
      <c r="AJ67" s="53"/>
      <c r="AK67" s="53"/>
      <c r="AL67" s="53"/>
      <c r="AM67" s="53"/>
      <c r="AN67" s="53"/>
    </row>
    <row r="68" spans="1:54" x14ac:dyDescent="0.2">
      <c r="C68" s="35" t="s">
        <v>60</v>
      </c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58"/>
      <c r="AB68" s="58"/>
      <c r="AD68" s="239"/>
      <c r="AE68" s="238"/>
      <c r="AF68" s="238"/>
      <c r="AG68" s="238"/>
      <c r="AH68" s="238"/>
      <c r="AI68" s="53"/>
      <c r="AJ68" s="53"/>
      <c r="AK68" s="53"/>
      <c r="AL68" s="53"/>
      <c r="AM68" s="53"/>
      <c r="AN68" s="53"/>
    </row>
    <row r="69" spans="1:54" ht="7.5" customHeight="1" x14ac:dyDescent="0.2">
      <c r="AI69" s="53"/>
      <c r="AJ69" s="53"/>
      <c r="AK69" s="53"/>
      <c r="AL69" s="53"/>
      <c r="AM69" s="53"/>
      <c r="AN69" s="53"/>
    </row>
    <row r="70" spans="1:54" ht="7.5" customHeight="1" x14ac:dyDescent="0.2">
      <c r="B70" s="26" t="s">
        <v>10</v>
      </c>
      <c r="C70" s="291" t="s">
        <v>11</v>
      </c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AI70" s="53"/>
      <c r="AJ70" s="53"/>
      <c r="AK70" s="53"/>
      <c r="AL70" s="53"/>
      <c r="AM70" s="53"/>
      <c r="AN70" s="53"/>
    </row>
    <row r="71" spans="1:54" ht="7.5" customHeight="1" x14ac:dyDescent="0.2">
      <c r="B71" s="26"/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</row>
    <row r="72" spans="1:54" ht="7.5" customHeight="1" x14ac:dyDescent="0.2">
      <c r="B72" s="26"/>
      <c r="C72" s="291"/>
      <c r="D72" s="291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</row>
    <row r="73" spans="1:54" ht="7.5" customHeight="1" x14ac:dyDescent="0.2"/>
    <row r="74" spans="1:54" ht="7.5" customHeight="1" x14ac:dyDescent="0.2">
      <c r="Q74" s="10"/>
      <c r="T74" s="305" t="s">
        <v>12</v>
      </c>
      <c r="U74" s="305"/>
      <c r="V74" s="305"/>
      <c r="W74" s="305"/>
      <c r="X74" s="305"/>
      <c r="Y74" s="305"/>
      <c r="Z74" s="305"/>
      <c r="AA74" s="305"/>
      <c r="AB74" s="54"/>
    </row>
    <row r="75" spans="1:54" ht="7.5" customHeight="1" x14ac:dyDescent="0.2">
      <c r="T75" s="305"/>
      <c r="U75" s="305"/>
      <c r="V75" s="305"/>
      <c r="W75" s="305"/>
      <c r="X75" s="305"/>
      <c r="Y75" s="305"/>
      <c r="Z75" s="305"/>
      <c r="AA75" s="305"/>
      <c r="AB75" s="54"/>
    </row>
    <row r="76" spans="1:54" ht="8.25" customHeight="1" x14ac:dyDescent="0.2">
      <c r="C76" s="292" t="s">
        <v>34</v>
      </c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11"/>
      <c r="T76" s="306" t="s">
        <v>32</v>
      </c>
      <c r="U76" s="306"/>
      <c r="V76" s="306"/>
      <c r="W76" s="306"/>
      <c r="X76" s="306"/>
      <c r="Y76" s="306"/>
      <c r="Z76" s="306"/>
      <c r="AA76" s="306"/>
      <c r="AB76" s="55"/>
    </row>
    <row r="77" spans="1:54" ht="8.25" customHeight="1" x14ac:dyDescent="0.2">
      <c r="C77" s="292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11"/>
      <c r="T77" s="306"/>
      <c r="U77" s="306"/>
      <c r="V77" s="306"/>
      <c r="W77" s="306"/>
      <c r="X77" s="306"/>
      <c r="Y77" s="306"/>
      <c r="Z77" s="306"/>
      <c r="AA77" s="306"/>
      <c r="AB77" s="55"/>
    </row>
    <row r="78" spans="1:54" ht="8.25" customHeight="1" x14ac:dyDescent="0.2">
      <c r="C78" s="292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11"/>
      <c r="T78" s="306" t="s">
        <v>5</v>
      </c>
      <c r="U78" s="307"/>
      <c r="V78" s="307"/>
      <c r="W78" s="307"/>
      <c r="X78" s="307"/>
      <c r="Y78" s="307"/>
      <c r="Z78" s="307"/>
      <c r="AA78" s="307"/>
      <c r="AB78" s="56"/>
    </row>
    <row r="79" spans="1:54" ht="8.25" customHeight="1" x14ac:dyDescent="0.2">
      <c r="Q79" s="11"/>
      <c r="R79" s="11"/>
      <c r="S79" s="11"/>
      <c r="T79" s="307"/>
      <c r="U79" s="307"/>
      <c r="V79" s="307"/>
      <c r="W79" s="307"/>
      <c r="X79" s="307"/>
      <c r="Y79" s="307"/>
      <c r="Z79" s="307"/>
      <c r="AA79" s="307"/>
      <c r="AB79" s="56"/>
    </row>
    <row r="80" spans="1:54" ht="8.25" customHeight="1" thickBot="1" x14ac:dyDescent="0.25">
      <c r="B80" s="1"/>
    </row>
    <row r="81" spans="1:28" ht="10.5" customHeight="1" x14ac:dyDescent="0.2">
      <c r="A81" s="320" t="s">
        <v>2</v>
      </c>
      <c r="B81" s="317" t="s">
        <v>23</v>
      </c>
      <c r="C81" s="14">
        <v>1</v>
      </c>
      <c r="D81" s="332" t="s">
        <v>25</v>
      </c>
      <c r="E81" s="334" t="s">
        <v>6</v>
      </c>
      <c r="F81" s="325"/>
      <c r="G81" s="325"/>
      <c r="H81" s="325"/>
      <c r="I81" s="325"/>
      <c r="J81" s="325"/>
      <c r="K81" s="325"/>
      <c r="L81" s="325"/>
      <c r="M81" s="325"/>
      <c r="N81" s="324" t="s">
        <v>26</v>
      </c>
      <c r="O81" s="325"/>
      <c r="P81" s="325"/>
      <c r="Q81" s="325"/>
      <c r="R81" s="13">
        <v>2</v>
      </c>
      <c r="S81" s="293" t="s">
        <v>28</v>
      </c>
      <c r="T81" s="12">
        <v>3</v>
      </c>
      <c r="U81" s="299" t="s">
        <v>30</v>
      </c>
      <c r="V81" s="311" t="s">
        <v>7</v>
      </c>
      <c r="W81" s="302" t="s">
        <v>8</v>
      </c>
      <c r="X81" s="314"/>
      <c r="Y81" s="314"/>
      <c r="Z81" s="308" t="s">
        <v>9</v>
      </c>
      <c r="AA81" s="288" t="s">
        <v>13</v>
      </c>
      <c r="AB81" s="48"/>
    </row>
    <row r="82" spans="1:28" ht="10.5" customHeight="1" x14ac:dyDescent="0.2">
      <c r="A82" s="321"/>
      <c r="B82" s="318"/>
      <c r="C82" s="329" t="s">
        <v>24</v>
      </c>
      <c r="D82" s="333"/>
      <c r="E82" s="326"/>
      <c r="F82" s="327"/>
      <c r="G82" s="327"/>
      <c r="H82" s="327"/>
      <c r="I82" s="327"/>
      <c r="J82" s="327"/>
      <c r="K82" s="327"/>
      <c r="L82" s="327"/>
      <c r="M82" s="327"/>
      <c r="N82" s="326"/>
      <c r="O82" s="327"/>
      <c r="P82" s="327"/>
      <c r="Q82" s="328"/>
      <c r="R82" s="322" t="s">
        <v>27</v>
      </c>
      <c r="S82" s="294"/>
      <c r="T82" s="296" t="s">
        <v>29</v>
      </c>
      <c r="U82" s="300"/>
      <c r="V82" s="312"/>
      <c r="W82" s="303"/>
      <c r="X82" s="315"/>
      <c r="Y82" s="315"/>
      <c r="Z82" s="309"/>
      <c r="AA82" s="289"/>
      <c r="AB82" s="48"/>
    </row>
    <row r="83" spans="1:28" ht="10.5" customHeight="1" x14ac:dyDescent="0.2">
      <c r="A83" s="321"/>
      <c r="B83" s="318"/>
      <c r="C83" s="330"/>
      <c r="D83" s="333"/>
      <c r="E83" s="270"/>
      <c r="F83" s="267"/>
      <c r="G83" s="267"/>
      <c r="H83" s="275"/>
      <c r="I83" s="267"/>
      <c r="J83" s="268"/>
      <c r="K83" s="268"/>
      <c r="L83" s="267"/>
      <c r="M83" s="268"/>
      <c r="N83" s="270"/>
      <c r="O83" s="268"/>
      <c r="P83" s="268"/>
      <c r="Q83" s="278"/>
      <c r="R83" s="323"/>
      <c r="S83" s="294"/>
      <c r="T83" s="297"/>
      <c r="U83" s="300"/>
      <c r="V83" s="312"/>
      <c r="W83" s="303"/>
      <c r="X83" s="315"/>
      <c r="Y83" s="315"/>
      <c r="Z83" s="309"/>
      <c r="AA83" s="289"/>
      <c r="AB83" s="48"/>
    </row>
    <row r="84" spans="1:28" ht="10.5" customHeight="1" x14ac:dyDescent="0.2">
      <c r="A84" s="321"/>
      <c r="B84" s="318"/>
      <c r="C84" s="330"/>
      <c r="D84" s="333"/>
      <c r="E84" s="271"/>
      <c r="F84" s="273"/>
      <c r="G84" s="273"/>
      <c r="H84" s="276"/>
      <c r="I84" s="273"/>
      <c r="J84" s="273"/>
      <c r="K84" s="273"/>
      <c r="L84" s="268"/>
      <c r="M84" s="273"/>
      <c r="N84" s="271"/>
      <c r="O84" s="273"/>
      <c r="P84" s="273"/>
      <c r="Q84" s="279"/>
      <c r="R84" s="323"/>
      <c r="S84" s="294"/>
      <c r="T84" s="297"/>
      <c r="U84" s="300"/>
      <c r="V84" s="312"/>
      <c r="W84" s="303"/>
      <c r="X84" s="315"/>
      <c r="Y84" s="315"/>
      <c r="Z84" s="309"/>
      <c r="AA84" s="289"/>
      <c r="AB84" s="48"/>
    </row>
    <row r="85" spans="1:28" ht="10.5" customHeight="1" x14ac:dyDescent="0.2">
      <c r="A85" s="321"/>
      <c r="B85" s="318"/>
      <c r="C85" s="330"/>
      <c r="D85" s="333"/>
      <c r="E85" s="271"/>
      <c r="F85" s="273"/>
      <c r="G85" s="273"/>
      <c r="H85" s="276"/>
      <c r="I85" s="273"/>
      <c r="J85" s="273"/>
      <c r="K85" s="273"/>
      <c r="L85" s="268"/>
      <c r="M85" s="273"/>
      <c r="N85" s="271"/>
      <c r="O85" s="273"/>
      <c r="P85" s="273"/>
      <c r="Q85" s="279"/>
      <c r="R85" s="323"/>
      <c r="S85" s="294"/>
      <c r="T85" s="297"/>
      <c r="U85" s="300"/>
      <c r="V85" s="312"/>
      <c r="W85" s="303"/>
      <c r="X85" s="315"/>
      <c r="Y85" s="315"/>
      <c r="Z85" s="309"/>
      <c r="AA85" s="289"/>
      <c r="AB85" s="48"/>
    </row>
    <row r="86" spans="1:28" ht="10.5" customHeight="1" x14ac:dyDescent="0.2">
      <c r="A86" s="321"/>
      <c r="B86" s="318"/>
      <c r="C86" s="330"/>
      <c r="D86" s="333"/>
      <c r="E86" s="337">
        <v>1</v>
      </c>
      <c r="F86" s="338">
        <v>2</v>
      </c>
      <c r="G86" s="338">
        <v>3</v>
      </c>
      <c r="H86" s="338">
        <v>4</v>
      </c>
      <c r="I86" s="338">
        <v>5</v>
      </c>
      <c r="J86" s="338">
        <v>6</v>
      </c>
      <c r="K86" s="338">
        <v>7</v>
      </c>
      <c r="L86" s="339">
        <v>8</v>
      </c>
      <c r="M86" s="340">
        <v>9</v>
      </c>
      <c r="N86" s="337">
        <v>10</v>
      </c>
      <c r="O86" s="338">
        <v>11</v>
      </c>
      <c r="P86" s="338">
        <v>12</v>
      </c>
      <c r="Q86" s="340">
        <v>13</v>
      </c>
      <c r="R86" s="323"/>
      <c r="S86" s="294"/>
      <c r="T86" s="297"/>
      <c r="U86" s="300"/>
      <c r="V86" s="312"/>
      <c r="W86" s="303"/>
      <c r="X86" s="315"/>
      <c r="Y86" s="315"/>
      <c r="Z86" s="309"/>
      <c r="AA86" s="289"/>
      <c r="AB86" s="48"/>
    </row>
    <row r="87" spans="1:28" ht="10.5" customHeight="1" x14ac:dyDescent="0.2">
      <c r="A87" s="321"/>
      <c r="B87" s="318"/>
      <c r="C87" s="330"/>
      <c r="D87" s="333"/>
      <c r="E87" s="337"/>
      <c r="F87" s="338"/>
      <c r="G87" s="338"/>
      <c r="H87" s="338"/>
      <c r="I87" s="338"/>
      <c r="J87" s="338"/>
      <c r="K87" s="338"/>
      <c r="L87" s="339"/>
      <c r="M87" s="340"/>
      <c r="N87" s="337"/>
      <c r="O87" s="338"/>
      <c r="P87" s="338"/>
      <c r="Q87" s="340"/>
      <c r="R87" s="323"/>
      <c r="S87" s="294"/>
      <c r="T87" s="297"/>
      <c r="U87" s="300"/>
      <c r="V87" s="312"/>
      <c r="W87" s="303"/>
      <c r="X87" s="315"/>
      <c r="Y87" s="315"/>
      <c r="Z87" s="309"/>
      <c r="AA87" s="289"/>
      <c r="AB87" s="48"/>
    </row>
    <row r="88" spans="1:28" ht="10.5" customHeight="1" x14ac:dyDescent="0.2">
      <c r="A88" s="321"/>
      <c r="B88" s="318"/>
      <c r="C88" s="330"/>
      <c r="D88" s="333"/>
      <c r="E88" s="271"/>
      <c r="F88" s="273"/>
      <c r="G88" s="273"/>
      <c r="H88" s="276"/>
      <c r="I88" s="273"/>
      <c r="J88" s="273"/>
      <c r="K88" s="273"/>
      <c r="L88" s="268"/>
      <c r="M88" s="273"/>
      <c r="N88" s="271"/>
      <c r="O88" s="273"/>
      <c r="P88" s="273"/>
      <c r="Q88" s="279"/>
      <c r="R88" s="323"/>
      <c r="S88" s="294"/>
      <c r="T88" s="297"/>
      <c r="U88" s="300"/>
      <c r="V88" s="312"/>
      <c r="W88" s="303"/>
      <c r="X88" s="315"/>
      <c r="Y88" s="315"/>
      <c r="Z88" s="309"/>
      <c r="AA88" s="289"/>
      <c r="AB88" s="48"/>
    </row>
    <row r="89" spans="1:28" ht="10.5" customHeight="1" x14ac:dyDescent="0.2">
      <c r="A89" s="321"/>
      <c r="B89" s="318"/>
      <c r="C89" s="330"/>
      <c r="D89" s="333"/>
      <c r="E89" s="271"/>
      <c r="F89" s="273"/>
      <c r="G89" s="273"/>
      <c r="H89" s="276"/>
      <c r="I89" s="273"/>
      <c r="J89" s="273"/>
      <c r="K89" s="273"/>
      <c r="L89" s="268"/>
      <c r="M89" s="273"/>
      <c r="N89" s="271"/>
      <c r="O89" s="273"/>
      <c r="P89" s="273"/>
      <c r="Q89" s="279"/>
      <c r="R89" s="323"/>
      <c r="S89" s="294"/>
      <c r="T89" s="297"/>
      <c r="U89" s="300"/>
      <c r="V89" s="312"/>
      <c r="W89" s="303"/>
      <c r="X89" s="315"/>
      <c r="Y89" s="315"/>
      <c r="Z89" s="309"/>
      <c r="AA89" s="289"/>
      <c r="AB89" s="48"/>
    </row>
    <row r="90" spans="1:28" ht="10.5" customHeight="1" x14ac:dyDescent="0.2">
      <c r="A90" s="321"/>
      <c r="B90" s="318"/>
      <c r="C90" s="331"/>
      <c r="D90" s="333"/>
      <c r="E90" s="272"/>
      <c r="F90" s="274"/>
      <c r="G90" s="274"/>
      <c r="H90" s="277"/>
      <c r="I90" s="274"/>
      <c r="J90" s="274"/>
      <c r="K90" s="274"/>
      <c r="L90" s="269"/>
      <c r="M90" s="274"/>
      <c r="N90" s="272"/>
      <c r="O90" s="274"/>
      <c r="P90" s="274"/>
      <c r="Q90" s="280"/>
      <c r="R90" s="323"/>
      <c r="S90" s="295"/>
      <c r="T90" s="298"/>
      <c r="U90" s="301"/>
      <c r="V90" s="313"/>
      <c r="W90" s="304"/>
      <c r="X90" s="316"/>
      <c r="Y90" s="316"/>
      <c r="Z90" s="310"/>
      <c r="AA90" s="290"/>
      <c r="AB90" s="48"/>
    </row>
    <row r="91" spans="1:28" ht="10.5" customHeight="1" x14ac:dyDescent="0.2">
      <c r="A91" s="321"/>
      <c r="B91" s="319"/>
      <c r="C91" s="15">
        <v>10</v>
      </c>
      <c r="D91" s="3"/>
      <c r="E91" s="4">
        <v>4</v>
      </c>
      <c r="F91" s="2">
        <v>6</v>
      </c>
      <c r="G91" s="2">
        <v>6</v>
      </c>
      <c r="H91" s="7">
        <v>10</v>
      </c>
      <c r="I91" s="2">
        <v>12</v>
      </c>
      <c r="J91" s="9">
        <v>10</v>
      </c>
      <c r="K91" s="2">
        <v>10</v>
      </c>
      <c r="L91" s="2">
        <v>10</v>
      </c>
      <c r="M91" s="2">
        <v>4</v>
      </c>
      <c r="N91" s="4">
        <v>6</v>
      </c>
      <c r="O91" s="2">
        <v>8</v>
      </c>
      <c r="P91" s="2">
        <v>8</v>
      </c>
      <c r="Q91" s="3">
        <v>6</v>
      </c>
      <c r="R91" s="6">
        <v>72</v>
      </c>
      <c r="S91" s="2"/>
      <c r="T91" s="5">
        <v>28</v>
      </c>
      <c r="U91" s="3"/>
      <c r="V91" s="4">
        <v>16</v>
      </c>
      <c r="W91" s="9">
        <v>22</v>
      </c>
      <c r="X91" s="2">
        <v>24</v>
      </c>
      <c r="Y91" s="2">
        <v>6</v>
      </c>
      <c r="Z91" s="7">
        <v>32</v>
      </c>
      <c r="AA91" s="8">
        <v>100</v>
      </c>
      <c r="AB91" s="49"/>
    </row>
    <row r="92" spans="1:28" ht="14.25" customHeight="1" x14ac:dyDescent="0.2">
      <c r="A92" s="29">
        <f>A24</f>
        <v>0</v>
      </c>
      <c r="B92" s="62">
        <f>B24</f>
        <v>0</v>
      </c>
      <c r="C92" s="69">
        <f>C24</f>
        <v>0</v>
      </c>
      <c r="D92" s="33" t="str">
        <f>D24</f>
        <v>C</v>
      </c>
      <c r="E92" s="109">
        <f>E24/$E$23*100</f>
        <v>0</v>
      </c>
      <c r="F92" s="110">
        <f>F24/$F$23*100</f>
        <v>0</v>
      </c>
      <c r="G92" s="110">
        <f>G24/$G$23*100</f>
        <v>0</v>
      </c>
      <c r="H92" s="111">
        <f>H24/$H$23*100</f>
        <v>0</v>
      </c>
      <c r="I92" s="110">
        <f>I24/$I$23*100</f>
        <v>0</v>
      </c>
      <c r="J92" s="112">
        <f>J24/$J$23*100</f>
        <v>0</v>
      </c>
      <c r="K92" s="110">
        <f>K24/$K$23*100</f>
        <v>0</v>
      </c>
      <c r="L92" s="110">
        <f>L24/$L$23*100</f>
        <v>0</v>
      </c>
      <c r="M92" s="110">
        <f>M24/$M$23*100</f>
        <v>0</v>
      </c>
      <c r="N92" s="109">
        <f>N24/$N$23*100</f>
        <v>0</v>
      </c>
      <c r="O92" s="111">
        <f>O24/$O$23*100</f>
        <v>0</v>
      </c>
      <c r="P92" s="111">
        <f>P24/$P$23*100</f>
        <v>0</v>
      </c>
      <c r="Q92" s="113">
        <f>Q24/$Q$23*100</f>
        <v>0</v>
      </c>
      <c r="R92" s="134">
        <f>R24/$R$23*100</f>
        <v>0</v>
      </c>
      <c r="S92" s="135" t="str">
        <f>S24</f>
        <v>C</v>
      </c>
      <c r="T92" s="136">
        <f>T24/$T$23*100</f>
        <v>0</v>
      </c>
      <c r="U92" s="137" t="str">
        <f>U24</f>
        <v>C</v>
      </c>
      <c r="V92" s="134">
        <f>V24/$V$23*100</f>
        <v>0</v>
      </c>
      <c r="W92" s="138">
        <f>W24/$W$23*100</f>
        <v>0</v>
      </c>
      <c r="X92" s="136">
        <f>X24/$X$23*100</f>
        <v>0</v>
      </c>
      <c r="Y92" s="136">
        <f>Y24/$Y$23*100</f>
        <v>0</v>
      </c>
      <c r="Z92" s="139">
        <f>Z24/$Z$23*100</f>
        <v>0</v>
      </c>
      <c r="AA92" s="120">
        <f>AA24</f>
        <v>0</v>
      </c>
      <c r="AB92" s="59"/>
    </row>
    <row r="93" spans="1:28" ht="14.25" customHeight="1" x14ac:dyDescent="0.2">
      <c r="A93" s="157">
        <f t="shared" ref="A93:D131" si="23">A25</f>
        <v>0</v>
      </c>
      <c r="B93" s="145">
        <f t="shared" si="23"/>
        <v>0</v>
      </c>
      <c r="C93" s="146">
        <f t="shared" si="23"/>
        <v>0</v>
      </c>
      <c r="D93" s="147" t="str">
        <f t="shared" si="23"/>
        <v>C</v>
      </c>
      <c r="E93" s="158">
        <f t="shared" ref="E93:E131" si="24">E25/$E$23*100</f>
        <v>0</v>
      </c>
      <c r="F93" s="159">
        <f t="shared" ref="F93:F131" si="25">F25/$F$23*100</f>
        <v>0</v>
      </c>
      <c r="G93" s="159">
        <f t="shared" ref="G93:G131" si="26">G25/$G$23*100</f>
        <v>0</v>
      </c>
      <c r="H93" s="160">
        <f t="shared" ref="H93:H131" si="27">H25/$H$23*100</f>
        <v>0</v>
      </c>
      <c r="I93" s="159">
        <f t="shared" ref="I93:I131" si="28">I25/$I$23*100</f>
        <v>0</v>
      </c>
      <c r="J93" s="161">
        <f t="shared" ref="J93:J131" si="29">J25/$J$23*100</f>
        <v>0</v>
      </c>
      <c r="K93" s="159">
        <f t="shared" ref="K93:K131" si="30">K25/$K$23*100</f>
        <v>0</v>
      </c>
      <c r="L93" s="159">
        <f t="shared" ref="L93:L131" si="31">L25/$L$23*100</f>
        <v>0</v>
      </c>
      <c r="M93" s="159">
        <f t="shared" ref="M93:M131" si="32">M25/$M$23*100</f>
        <v>0</v>
      </c>
      <c r="N93" s="158">
        <f t="shared" ref="N93:N131" si="33">N25/$N$23*100</f>
        <v>0</v>
      </c>
      <c r="O93" s="160">
        <f t="shared" ref="O93:O131" si="34">O25/$O$23*100</f>
        <v>0</v>
      </c>
      <c r="P93" s="160">
        <f t="shared" ref="P93:P131" si="35">P25/$P$23*100</f>
        <v>0</v>
      </c>
      <c r="Q93" s="162">
        <f t="shared" ref="Q93:Q131" si="36">Q25/$Q$23*100</f>
        <v>0</v>
      </c>
      <c r="R93" s="182">
        <f t="shared" ref="R93:R131" si="37">R25/$R$23*100</f>
        <v>0</v>
      </c>
      <c r="S93" s="183" t="str">
        <f t="shared" ref="S93:S131" si="38">S25</f>
        <v>C</v>
      </c>
      <c r="T93" s="184">
        <f t="shared" ref="T93:T131" si="39">T25/$T$23*100</f>
        <v>0</v>
      </c>
      <c r="U93" s="185" t="str">
        <f t="shared" ref="U93:U131" si="40">U25</f>
        <v>C</v>
      </c>
      <c r="V93" s="182">
        <f t="shared" ref="V93:V131" si="41">V25/$V$23*100</f>
        <v>0</v>
      </c>
      <c r="W93" s="186">
        <f t="shared" ref="W93:W131" si="42">W25/$W$23*100</f>
        <v>0</v>
      </c>
      <c r="X93" s="184">
        <f t="shared" ref="X93:X131" si="43">X25/$X$23*100</f>
        <v>0</v>
      </c>
      <c r="Y93" s="184">
        <f t="shared" ref="Y93:Y131" si="44">Y25/$Y$23*100</f>
        <v>0</v>
      </c>
      <c r="Z93" s="187">
        <f t="shared" ref="Z93:Z131" si="45">Z25/$Z$23*100</f>
        <v>0</v>
      </c>
      <c r="AA93" s="169">
        <f t="shared" ref="AA93:AA131" si="46">AA25</f>
        <v>0</v>
      </c>
      <c r="AB93" s="59"/>
    </row>
    <row r="94" spans="1:28" ht="14.25" customHeight="1" x14ac:dyDescent="0.2">
      <c r="A94" s="29">
        <f t="shared" si="23"/>
        <v>0</v>
      </c>
      <c r="B94" s="62">
        <f t="shared" si="23"/>
        <v>0</v>
      </c>
      <c r="C94" s="69">
        <f t="shared" si="23"/>
        <v>0</v>
      </c>
      <c r="D94" s="33" t="str">
        <f t="shared" si="23"/>
        <v>C</v>
      </c>
      <c r="E94" s="109">
        <f t="shared" si="24"/>
        <v>0</v>
      </c>
      <c r="F94" s="110">
        <f t="shared" si="25"/>
        <v>0</v>
      </c>
      <c r="G94" s="110">
        <f t="shared" si="26"/>
        <v>0</v>
      </c>
      <c r="H94" s="111">
        <f t="shared" si="27"/>
        <v>0</v>
      </c>
      <c r="I94" s="110">
        <f t="shared" si="28"/>
        <v>0</v>
      </c>
      <c r="J94" s="112">
        <f t="shared" si="29"/>
        <v>0</v>
      </c>
      <c r="K94" s="110">
        <f t="shared" si="30"/>
        <v>0</v>
      </c>
      <c r="L94" s="110">
        <f t="shared" si="31"/>
        <v>0</v>
      </c>
      <c r="M94" s="110">
        <f t="shared" si="32"/>
        <v>0</v>
      </c>
      <c r="N94" s="109">
        <f t="shared" si="33"/>
        <v>0</v>
      </c>
      <c r="O94" s="111">
        <f t="shared" si="34"/>
        <v>0</v>
      </c>
      <c r="P94" s="111">
        <f t="shared" si="35"/>
        <v>0</v>
      </c>
      <c r="Q94" s="113">
        <f t="shared" si="36"/>
        <v>0</v>
      </c>
      <c r="R94" s="134">
        <f t="shared" si="37"/>
        <v>0</v>
      </c>
      <c r="S94" s="135" t="str">
        <f t="shared" si="38"/>
        <v>C</v>
      </c>
      <c r="T94" s="136">
        <f t="shared" si="39"/>
        <v>0</v>
      </c>
      <c r="U94" s="137" t="str">
        <f t="shared" si="40"/>
        <v>C</v>
      </c>
      <c r="V94" s="134">
        <f t="shared" si="41"/>
        <v>0</v>
      </c>
      <c r="W94" s="138">
        <f t="shared" si="42"/>
        <v>0</v>
      </c>
      <c r="X94" s="136">
        <f t="shared" si="43"/>
        <v>0</v>
      </c>
      <c r="Y94" s="136">
        <f t="shared" si="44"/>
        <v>0</v>
      </c>
      <c r="Z94" s="139">
        <f t="shared" si="45"/>
        <v>0</v>
      </c>
      <c r="AA94" s="120">
        <f t="shared" si="46"/>
        <v>0</v>
      </c>
      <c r="AB94" s="59"/>
    </row>
    <row r="95" spans="1:28" ht="14.25" customHeight="1" x14ac:dyDescent="0.2">
      <c r="A95" s="157">
        <f t="shared" si="23"/>
        <v>0</v>
      </c>
      <c r="B95" s="145">
        <f t="shared" si="23"/>
        <v>0</v>
      </c>
      <c r="C95" s="146">
        <f t="shared" si="23"/>
        <v>0</v>
      </c>
      <c r="D95" s="147" t="str">
        <f t="shared" si="23"/>
        <v>C</v>
      </c>
      <c r="E95" s="158">
        <f t="shared" si="24"/>
        <v>0</v>
      </c>
      <c r="F95" s="159">
        <f t="shared" si="25"/>
        <v>0</v>
      </c>
      <c r="G95" s="159">
        <f t="shared" si="26"/>
        <v>0</v>
      </c>
      <c r="H95" s="160">
        <f t="shared" si="27"/>
        <v>0</v>
      </c>
      <c r="I95" s="159">
        <f t="shared" si="28"/>
        <v>0</v>
      </c>
      <c r="J95" s="161">
        <f t="shared" si="29"/>
        <v>0</v>
      </c>
      <c r="K95" s="159">
        <f t="shared" si="30"/>
        <v>0</v>
      </c>
      <c r="L95" s="159">
        <f t="shared" si="31"/>
        <v>0</v>
      </c>
      <c r="M95" s="159">
        <f t="shared" si="32"/>
        <v>0</v>
      </c>
      <c r="N95" s="158">
        <f t="shared" si="33"/>
        <v>0</v>
      </c>
      <c r="O95" s="160">
        <f t="shared" si="34"/>
        <v>0</v>
      </c>
      <c r="P95" s="160">
        <f t="shared" si="35"/>
        <v>0</v>
      </c>
      <c r="Q95" s="162">
        <f t="shared" si="36"/>
        <v>0</v>
      </c>
      <c r="R95" s="182">
        <f t="shared" si="37"/>
        <v>0</v>
      </c>
      <c r="S95" s="183" t="str">
        <f t="shared" si="38"/>
        <v>C</v>
      </c>
      <c r="T95" s="184">
        <f t="shared" si="39"/>
        <v>0</v>
      </c>
      <c r="U95" s="185" t="str">
        <f t="shared" si="40"/>
        <v>C</v>
      </c>
      <c r="V95" s="182">
        <f t="shared" si="41"/>
        <v>0</v>
      </c>
      <c r="W95" s="186">
        <f t="shared" si="42"/>
        <v>0</v>
      </c>
      <c r="X95" s="184">
        <f t="shared" si="43"/>
        <v>0</v>
      </c>
      <c r="Y95" s="184">
        <f t="shared" si="44"/>
        <v>0</v>
      </c>
      <c r="Z95" s="187">
        <f t="shared" si="45"/>
        <v>0</v>
      </c>
      <c r="AA95" s="169">
        <f t="shared" si="46"/>
        <v>0</v>
      </c>
      <c r="AB95" s="59"/>
    </row>
    <row r="96" spans="1:28" ht="14.25" customHeight="1" x14ac:dyDescent="0.2">
      <c r="A96" s="29">
        <f t="shared" si="23"/>
        <v>0</v>
      </c>
      <c r="B96" s="62">
        <f t="shared" si="23"/>
        <v>0</v>
      </c>
      <c r="C96" s="69">
        <f t="shared" si="23"/>
        <v>0</v>
      </c>
      <c r="D96" s="33" t="str">
        <f t="shared" si="23"/>
        <v>C</v>
      </c>
      <c r="E96" s="109">
        <f t="shared" si="24"/>
        <v>0</v>
      </c>
      <c r="F96" s="110">
        <f t="shared" si="25"/>
        <v>0</v>
      </c>
      <c r="G96" s="110">
        <f t="shared" si="26"/>
        <v>0</v>
      </c>
      <c r="H96" s="111">
        <f t="shared" si="27"/>
        <v>0</v>
      </c>
      <c r="I96" s="110">
        <f t="shared" si="28"/>
        <v>0</v>
      </c>
      <c r="J96" s="112">
        <f t="shared" si="29"/>
        <v>0</v>
      </c>
      <c r="K96" s="110">
        <f t="shared" si="30"/>
        <v>0</v>
      </c>
      <c r="L96" s="110">
        <f t="shared" si="31"/>
        <v>0</v>
      </c>
      <c r="M96" s="110">
        <f t="shared" si="32"/>
        <v>0</v>
      </c>
      <c r="N96" s="109">
        <f t="shared" si="33"/>
        <v>0</v>
      </c>
      <c r="O96" s="111">
        <f t="shared" si="34"/>
        <v>0</v>
      </c>
      <c r="P96" s="111">
        <f t="shared" si="35"/>
        <v>0</v>
      </c>
      <c r="Q96" s="113">
        <f t="shared" si="36"/>
        <v>0</v>
      </c>
      <c r="R96" s="134">
        <f t="shared" si="37"/>
        <v>0</v>
      </c>
      <c r="S96" s="135" t="str">
        <f t="shared" si="38"/>
        <v>C</v>
      </c>
      <c r="T96" s="136">
        <f t="shared" si="39"/>
        <v>0</v>
      </c>
      <c r="U96" s="137" t="str">
        <f t="shared" si="40"/>
        <v>C</v>
      </c>
      <c r="V96" s="134">
        <f t="shared" si="41"/>
        <v>0</v>
      </c>
      <c r="W96" s="138">
        <f t="shared" si="42"/>
        <v>0</v>
      </c>
      <c r="X96" s="136">
        <f t="shared" si="43"/>
        <v>0</v>
      </c>
      <c r="Y96" s="136">
        <f t="shared" si="44"/>
        <v>0</v>
      </c>
      <c r="Z96" s="139">
        <f t="shared" si="45"/>
        <v>0</v>
      </c>
      <c r="AA96" s="120">
        <f t="shared" si="46"/>
        <v>0</v>
      </c>
      <c r="AB96" s="59"/>
    </row>
    <row r="97" spans="1:28" ht="14.25" customHeight="1" x14ac:dyDescent="0.2">
      <c r="A97" s="157">
        <f t="shared" si="23"/>
        <v>0</v>
      </c>
      <c r="B97" s="145">
        <f t="shared" si="23"/>
        <v>0</v>
      </c>
      <c r="C97" s="146">
        <f t="shared" si="23"/>
        <v>0</v>
      </c>
      <c r="D97" s="147" t="str">
        <f t="shared" si="23"/>
        <v>C</v>
      </c>
      <c r="E97" s="158">
        <f t="shared" si="24"/>
        <v>0</v>
      </c>
      <c r="F97" s="159">
        <f t="shared" si="25"/>
        <v>0</v>
      </c>
      <c r="G97" s="159">
        <f t="shared" si="26"/>
        <v>0</v>
      </c>
      <c r="H97" s="160">
        <f t="shared" si="27"/>
        <v>0</v>
      </c>
      <c r="I97" s="159">
        <f t="shared" si="28"/>
        <v>0</v>
      </c>
      <c r="J97" s="161">
        <f t="shared" si="29"/>
        <v>0</v>
      </c>
      <c r="K97" s="159">
        <f t="shared" si="30"/>
        <v>0</v>
      </c>
      <c r="L97" s="159">
        <f t="shared" si="31"/>
        <v>0</v>
      </c>
      <c r="M97" s="159">
        <f t="shared" si="32"/>
        <v>0</v>
      </c>
      <c r="N97" s="158">
        <f t="shared" si="33"/>
        <v>0</v>
      </c>
      <c r="O97" s="160">
        <f t="shared" si="34"/>
        <v>0</v>
      </c>
      <c r="P97" s="160">
        <f t="shared" si="35"/>
        <v>0</v>
      </c>
      <c r="Q97" s="162">
        <f t="shared" si="36"/>
        <v>0</v>
      </c>
      <c r="R97" s="182">
        <f t="shared" si="37"/>
        <v>0</v>
      </c>
      <c r="S97" s="183" t="str">
        <f t="shared" si="38"/>
        <v>C</v>
      </c>
      <c r="T97" s="184">
        <f t="shared" si="39"/>
        <v>0</v>
      </c>
      <c r="U97" s="185" t="str">
        <f t="shared" si="40"/>
        <v>C</v>
      </c>
      <c r="V97" s="182">
        <f t="shared" si="41"/>
        <v>0</v>
      </c>
      <c r="W97" s="186">
        <f t="shared" si="42"/>
        <v>0</v>
      </c>
      <c r="X97" s="184">
        <f t="shared" si="43"/>
        <v>0</v>
      </c>
      <c r="Y97" s="184">
        <f t="shared" si="44"/>
        <v>0</v>
      </c>
      <c r="Z97" s="187">
        <f t="shared" si="45"/>
        <v>0</v>
      </c>
      <c r="AA97" s="169">
        <f t="shared" si="46"/>
        <v>0</v>
      </c>
      <c r="AB97" s="59"/>
    </row>
    <row r="98" spans="1:28" ht="14.25" customHeight="1" x14ac:dyDescent="0.2">
      <c r="A98" s="29">
        <f t="shared" si="23"/>
        <v>0</v>
      </c>
      <c r="B98" s="62">
        <f t="shared" si="23"/>
        <v>0</v>
      </c>
      <c r="C98" s="69">
        <f t="shared" si="23"/>
        <v>0</v>
      </c>
      <c r="D98" s="33" t="str">
        <f t="shared" si="23"/>
        <v>C</v>
      </c>
      <c r="E98" s="109">
        <f t="shared" si="24"/>
        <v>0</v>
      </c>
      <c r="F98" s="110">
        <f t="shared" si="25"/>
        <v>0</v>
      </c>
      <c r="G98" s="110">
        <f t="shared" si="26"/>
        <v>0</v>
      </c>
      <c r="H98" s="111">
        <f t="shared" si="27"/>
        <v>0</v>
      </c>
      <c r="I98" s="110">
        <f t="shared" si="28"/>
        <v>0</v>
      </c>
      <c r="J98" s="112">
        <f t="shared" si="29"/>
        <v>0</v>
      </c>
      <c r="K98" s="110">
        <f t="shared" si="30"/>
        <v>0</v>
      </c>
      <c r="L98" s="110">
        <f t="shared" si="31"/>
        <v>0</v>
      </c>
      <c r="M98" s="110">
        <f t="shared" si="32"/>
        <v>0</v>
      </c>
      <c r="N98" s="109">
        <f t="shared" si="33"/>
        <v>0</v>
      </c>
      <c r="O98" s="111">
        <f t="shared" si="34"/>
        <v>0</v>
      </c>
      <c r="P98" s="111">
        <f t="shared" si="35"/>
        <v>0</v>
      </c>
      <c r="Q98" s="113">
        <f t="shared" si="36"/>
        <v>0</v>
      </c>
      <c r="R98" s="134">
        <f t="shared" si="37"/>
        <v>0</v>
      </c>
      <c r="S98" s="135" t="str">
        <f t="shared" si="38"/>
        <v>C</v>
      </c>
      <c r="T98" s="136">
        <f t="shared" si="39"/>
        <v>0</v>
      </c>
      <c r="U98" s="137" t="str">
        <f t="shared" si="40"/>
        <v>C</v>
      </c>
      <c r="V98" s="134">
        <f t="shared" si="41"/>
        <v>0</v>
      </c>
      <c r="W98" s="138">
        <f t="shared" si="42"/>
        <v>0</v>
      </c>
      <c r="X98" s="136">
        <f t="shared" si="43"/>
        <v>0</v>
      </c>
      <c r="Y98" s="136">
        <f t="shared" si="44"/>
        <v>0</v>
      </c>
      <c r="Z98" s="139">
        <f t="shared" si="45"/>
        <v>0</v>
      </c>
      <c r="AA98" s="120">
        <f t="shared" si="46"/>
        <v>0</v>
      </c>
      <c r="AB98" s="59"/>
    </row>
    <row r="99" spans="1:28" ht="14.25" customHeight="1" x14ac:dyDescent="0.2">
      <c r="A99" s="157">
        <f t="shared" si="23"/>
        <v>0</v>
      </c>
      <c r="B99" s="145">
        <f t="shared" si="23"/>
        <v>0</v>
      </c>
      <c r="C99" s="146">
        <f t="shared" si="23"/>
        <v>0</v>
      </c>
      <c r="D99" s="147" t="str">
        <f t="shared" si="23"/>
        <v>C</v>
      </c>
      <c r="E99" s="158">
        <f t="shared" si="24"/>
        <v>0</v>
      </c>
      <c r="F99" s="159">
        <f t="shared" si="25"/>
        <v>0</v>
      </c>
      <c r="G99" s="159">
        <f t="shared" si="26"/>
        <v>0</v>
      </c>
      <c r="H99" s="160">
        <f t="shared" si="27"/>
        <v>0</v>
      </c>
      <c r="I99" s="159">
        <f t="shared" si="28"/>
        <v>0</v>
      </c>
      <c r="J99" s="161">
        <f t="shared" si="29"/>
        <v>0</v>
      </c>
      <c r="K99" s="159">
        <f t="shared" si="30"/>
        <v>0</v>
      </c>
      <c r="L99" s="159">
        <f t="shared" si="31"/>
        <v>0</v>
      </c>
      <c r="M99" s="159">
        <f t="shared" si="32"/>
        <v>0</v>
      </c>
      <c r="N99" s="158">
        <f t="shared" si="33"/>
        <v>0</v>
      </c>
      <c r="O99" s="160">
        <f t="shared" si="34"/>
        <v>0</v>
      </c>
      <c r="P99" s="160">
        <f t="shared" si="35"/>
        <v>0</v>
      </c>
      <c r="Q99" s="162">
        <f t="shared" si="36"/>
        <v>0</v>
      </c>
      <c r="R99" s="182">
        <f t="shared" si="37"/>
        <v>0</v>
      </c>
      <c r="S99" s="183" t="str">
        <f t="shared" si="38"/>
        <v>C</v>
      </c>
      <c r="T99" s="184">
        <f t="shared" si="39"/>
        <v>0</v>
      </c>
      <c r="U99" s="185" t="str">
        <f t="shared" si="40"/>
        <v>C</v>
      </c>
      <c r="V99" s="182">
        <f t="shared" si="41"/>
        <v>0</v>
      </c>
      <c r="W99" s="186">
        <f t="shared" si="42"/>
        <v>0</v>
      </c>
      <c r="X99" s="184">
        <f t="shared" si="43"/>
        <v>0</v>
      </c>
      <c r="Y99" s="184">
        <f t="shared" si="44"/>
        <v>0</v>
      </c>
      <c r="Z99" s="187">
        <f t="shared" si="45"/>
        <v>0</v>
      </c>
      <c r="AA99" s="169">
        <f t="shared" si="46"/>
        <v>0</v>
      </c>
      <c r="AB99" s="59"/>
    </row>
    <row r="100" spans="1:28" ht="14.25" customHeight="1" x14ac:dyDescent="0.2">
      <c r="A100" s="29">
        <f t="shared" si="23"/>
        <v>0</v>
      </c>
      <c r="B100" s="62">
        <f t="shared" si="23"/>
        <v>0</v>
      </c>
      <c r="C100" s="69">
        <f t="shared" si="23"/>
        <v>0</v>
      </c>
      <c r="D100" s="33" t="str">
        <f t="shared" si="23"/>
        <v>C</v>
      </c>
      <c r="E100" s="109">
        <f t="shared" si="24"/>
        <v>0</v>
      </c>
      <c r="F100" s="110">
        <f t="shared" si="25"/>
        <v>0</v>
      </c>
      <c r="G100" s="110">
        <f t="shared" si="26"/>
        <v>0</v>
      </c>
      <c r="H100" s="111">
        <f t="shared" si="27"/>
        <v>0</v>
      </c>
      <c r="I100" s="110">
        <f t="shared" si="28"/>
        <v>0</v>
      </c>
      <c r="J100" s="112">
        <f t="shared" si="29"/>
        <v>0</v>
      </c>
      <c r="K100" s="110">
        <f t="shared" si="30"/>
        <v>0</v>
      </c>
      <c r="L100" s="110">
        <f t="shared" si="31"/>
        <v>0</v>
      </c>
      <c r="M100" s="110">
        <f t="shared" si="32"/>
        <v>0</v>
      </c>
      <c r="N100" s="109">
        <f t="shared" si="33"/>
        <v>0</v>
      </c>
      <c r="O100" s="111">
        <f t="shared" si="34"/>
        <v>0</v>
      </c>
      <c r="P100" s="111">
        <f t="shared" si="35"/>
        <v>0</v>
      </c>
      <c r="Q100" s="113">
        <f t="shared" si="36"/>
        <v>0</v>
      </c>
      <c r="R100" s="134">
        <f t="shared" si="37"/>
        <v>0</v>
      </c>
      <c r="S100" s="135" t="str">
        <f t="shared" si="38"/>
        <v>C</v>
      </c>
      <c r="T100" s="136">
        <f t="shared" si="39"/>
        <v>0</v>
      </c>
      <c r="U100" s="137" t="str">
        <f t="shared" si="40"/>
        <v>C</v>
      </c>
      <c r="V100" s="134">
        <f t="shared" si="41"/>
        <v>0</v>
      </c>
      <c r="W100" s="138">
        <f t="shared" si="42"/>
        <v>0</v>
      </c>
      <c r="X100" s="136">
        <f t="shared" si="43"/>
        <v>0</v>
      </c>
      <c r="Y100" s="136">
        <f t="shared" si="44"/>
        <v>0</v>
      </c>
      <c r="Z100" s="139">
        <f t="shared" si="45"/>
        <v>0</v>
      </c>
      <c r="AA100" s="120">
        <f t="shared" si="46"/>
        <v>0</v>
      </c>
      <c r="AB100" s="59"/>
    </row>
    <row r="101" spans="1:28" ht="14.25" customHeight="1" x14ac:dyDescent="0.2">
      <c r="A101" s="157">
        <f t="shared" si="23"/>
        <v>0</v>
      </c>
      <c r="B101" s="145">
        <f t="shared" si="23"/>
        <v>0</v>
      </c>
      <c r="C101" s="146">
        <f t="shared" si="23"/>
        <v>0</v>
      </c>
      <c r="D101" s="147" t="str">
        <f t="shared" si="23"/>
        <v>C</v>
      </c>
      <c r="E101" s="158">
        <f t="shared" si="24"/>
        <v>0</v>
      </c>
      <c r="F101" s="159">
        <f t="shared" si="25"/>
        <v>0</v>
      </c>
      <c r="G101" s="159">
        <f t="shared" si="26"/>
        <v>0</v>
      </c>
      <c r="H101" s="160">
        <f t="shared" si="27"/>
        <v>0</v>
      </c>
      <c r="I101" s="159">
        <f t="shared" si="28"/>
        <v>0</v>
      </c>
      <c r="J101" s="161">
        <f t="shared" si="29"/>
        <v>0</v>
      </c>
      <c r="K101" s="159">
        <f t="shared" si="30"/>
        <v>0</v>
      </c>
      <c r="L101" s="159">
        <f t="shared" si="31"/>
        <v>0</v>
      </c>
      <c r="M101" s="159">
        <f t="shared" si="32"/>
        <v>0</v>
      </c>
      <c r="N101" s="158">
        <f t="shared" si="33"/>
        <v>0</v>
      </c>
      <c r="O101" s="160">
        <f t="shared" si="34"/>
        <v>0</v>
      </c>
      <c r="P101" s="160">
        <f t="shared" si="35"/>
        <v>0</v>
      </c>
      <c r="Q101" s="162">
        <f t="shared" si="36"/>
        <v>0</v>
      </c>
      <c r="R101" s="182">
        <f t="shared" si="37"/>
        <v>0</v>
      </c>
      <c r="S101" s="183" t="str">
        <f t="shared" si="38"/>
        <v>C</v>
      </c>
      <c r="T101" s="184">
        <f t="shared" si="39"/>
        <v>0</v>
      </c>
      <c r="U101" s="185" t="str">
        <f t="shared" si="40"/>
        <v>C</v>
      </c>
      <c r="V101" s="182">
        <f t="shared" si="41"/>
        <v>0</v>
      </c>
      <c r="W101" s="186">
        <f t="shared" si="42"/>
        <v>0</v>
      </c>
      <c r="X101" s="184">
        <f t="shared" si="43"/>
        <v>0</v>
      </c>
      <c r="Y101" s="184">
        <f t="shared" si="44"/>
        <v>0</v>
      </c>
      <c r="Z101" s="187">
        <f t="shared" si="45"/>
        <v>0</v>
      </c>
      <c r="AA101" s="169">
        <f t="shared" si="46"/>
        <v>0</v>
      </c>
      <c r="AB101" s="59"/>
    </row>
    <row r="102" spans="1:28" ht="14.25" customHeight="1" x14ac:dyDescent="0.2">
      <c r="A102" s="29">
        <f t="shared" si="23"/>
        <v>0</v>
      </c>
      <c r="B102" s="62">
        <f t="shared" si="23"/>
        <v>0</v>
      </c>
      <c r="C102" s="69">
        <f t="shared" si="23"/>
        <v>0</v>
      </c>
      <c r="D102" s="33" t="str">
        <f t="shared" si="23"/>
        <v>C</v>
      </c>
      <c r="E102" s="109">
        <f t="shared" si="24"/>
        <v>0</v>
      </c>
      <c r="F102" s="110">
        <f t="shared" si="25"/>
        <v>0</v>
      </c>
      <c r="G102" s="110">
        <f t="shared" si="26"/>
        <v>0</v>
      </c>
      <c r="H102" s="111">
        <f t="shared" si="27"/>
        <v>0</v>
      </c>
      <c r="I102" s="110">
        <f t="shared" si="28"/>
        <v>0</v>
      </c>
      <c r="J102" s="112">
        <f t="shared" si="29"/>
        <v>0</v>
      </c>
      <c r="K102" s="110">
        <f t="shared" si="30"/>
        <v>0</v>
      </c>
      <c r="L102" s="110">
        <f t="shared" si="31"/>
        <v>0</v>
      </c>
      <c r="M102" s="110">
        <f t="shared" si="32"/>
        <v>0</v>
      </c>
      <c r="N102" s="109">
        <f t="shared" si="33"/>
        <v>0</v>
      </c>
      <c r="O102" s="111">
        <f t="shared" si="34"/>
        <v>0</v>
      </c>
      <c r="P102" s="111">
        <f t="shared" si="35"/>
        <v>0</v>
      </c>
      <c r="Q102" s="113">
        <f t="shared" si="36"/>
        <v>0</v>
      </c>
      <c r="R102" s="134">
        <f t="shared" si="37"/>
        <v>0</v>
      </c>
      <c r="S102" s="135" t="str">
        <f t="shared" si="38"/>
        <v>C</v>
      </c>
      <c r="T102" s="136">
        <f t="shared" si="39"/>
        <v>0</v>
      </c>
      <c r="U102" s="137" t="str">
        <f t="shared" si="40"/>
        <v>C</v>
      </c>
      <c r="V102" s="134">
        <f t="shared" si="41"/>
        <v>0</v>
      </c>
      <c r="W102" s="138">
        <f t="shared" si="42"/>
        <v>0</v>
      </c>
      <c r="X102" s="136">
        <f t="shared" si="43"/>
        <v>0</v>
      </c>
      <c r="Y102" s="136">
        <f t="shared" si="44"/>
        <v>0</v>
      </c>
      <c r="Z102" s="139">
        <f t="shared" si="45"/>
        <v>0</v>
      </c>
      <c r="AA102" s="120">
        <f t="shared" si="46"/>
        <v>0</v>
      </c>
      <c r="AB102" s="59"/>
    </row>
    <row r="103" spans="1:28" ht="14.25" customHeight="1" x14ac:dyDescent="0.2">
      <c r="A103" s="157">
        <f t="shared" si="23"/>
        <v>0</v>
      </c>
      <c r="B103" s="145">
        <f t="shared" si="23"/>
        <v>0</v>
      </c>
      <c r="C103" s="146">
        <f t="shared" si="23"/>
        <v>0</v>
      </c>
      <c r="D103" s="147" t="str">
        <f t="shared" si="23"/>
        <v>C</v>
      </c>
      <c r="E103" s="158">
        <f t="shared" si="24"/>
        <v>0</v>
      </c>
      <c r="F103" s="159">
        <f t="shared" si="25"/>
        <v>0</v>
      </c>
      <c r="G103" s="159">
        <f t="shared" si="26"/>
        <v>0</v>
      </c>
      <c r="H103" s="160">
        <f t="shared" si="27"/>
        <v>0</v>
      </c>
      <c r="I103" s="159">
        <f t="shared" si="28"/>
        <v>0</v>
      </c>
      <c r="J103" s="161">
        <f t="shared" si="29"/>
        <v>0</v>
      </c>
      <c r="K103" s="159">
        <f t="shared" si="30"/>
        <v>0</v>
      </c>
      <c r="L103" s="159">
        <f t="shared" si="31"/>
        <v>0</v>
      </c>
      <c r="M103" s="159">
        <f t="shared" si="32"/>
        <v>0</v>
      </c>
      <c r="N103" s="158">
        <f t="shared" si="33"/>
        <v>0</v>
      </c>
      <c r="O103" s="160">
        <f t="shared" si="34"/>
        <v>0</v>
      </c>
      <c r="P103" s="160">
        <f t="shared" si="35"/>
        <v>0</v>
      </c>
      <c r="Q103" s="162">
        <f t="shared" si="36"/>
        <v>0</v>
      </c>
      <c r="R103" s="182">
        <f t="shared" si="37"/>
        <v>0</v>
      </c>
      <c r="S103" s="183" t="str">
        <f t="shared" si="38"/>
        <v>C</v>
      </c>
      <c r="T103" s="184">
        <f t="shared" si="39"/>
        <v>0</v>
      </c>
      <c r="U103" s="185" t="str">
        <f t="shared" si="40"/>
        <v>C</v>
      </c>
      <c r="V103" s="182">
        <f t="shared" si="41"/>
        <v>0</v>
      </c>
      <c r="W103" s="186">
        <f t="shared" si="42"/>
        <v>0</v>
      </c>
      <c r="X103" s="184">
        <f t="shared" si="43"/>
        <v>0</v>
      </c>
      <c r="Y103" s="184">
        <f t="shared" si="44"/>
        <v>0</v>
      </c>
      <c r="Z103" s="187">
        <f t="shared" si="45"/>
        <v>0</v>
      </c>
      <c r="AA103" s="169">
        <f t="shared" si="46"/>
        <v>0</v>
      </c>
      <c r="AB103" s="59"/>
    </row>
    <row r="104" spans="1:28" ht="14.25" customHeight="1" x14ac:dyDescent="0.2">
      <c r="A104" s="29">
        <f t="shared" si="23"/>
        <v>0</v>
      </c>
      <c r="B104" s="62">
        <f t="shared" si="23"/>
        <v>0</v>
      </c>
      <c r="C104" s="69">
        <f t="shared" si="23"/>
        <v>0</v>
      </c>
      <c r="D104" s="33" t="str">
        <f t="shared" si="23"/>
        <v>C</v>
      </c>
      <c r="E104" s="109">
        <f t="shared" si="24"/>
        <v>0</v>
      </c>
      <c r="F104" s="110">
        <f t="shared" si="25"/>
        <v>0</v>
      </c>
      <c r="G104" s="110">
        <f t="shared" si="26"/>
        <v>0</v>
      </c>
      <c r="H104" s="111">
        <f t="shared" si="27"/>
        <v>0</v>
      </c>
      <c r="I104" s="110">
        <f t="shared" si="28"/>
        <v>0</v>
      </c>
      <c r="J104" s="112">
        <f t="shared" si="29"/>
        <v>0</v>
      </c>
      <c r="K104" s="110">
        <f t="shared" si="30"/>
        <v>0</v>
      </c>
      <c r="L104" s="110">
        <f t="shared" si="31"/>
        <v>0</v>
      </c>
      <c r="M104" s="110">
        <f t="shared" si="32"/>
        <v>0</v>
      </c>
      <c r="N104" s="109">
        <f t="shared" si="33"/>
        <v>0</v>
      </c>
      <c r="O104" s="111">
        <f t="shared" si="34"/>
        <v>0</v>
      </c>
      <c r="P104" s="111">
        <f t="shared" si="35"/>
        <v>0</v>
      </c>
      <c r="Q104" s="113">
        <f t="shared" si="36"/>
        <v>0</v>
      </c>
      <c r="R104" s="134">
        <f t="shared" si="37"/>
        <v>0</v>
      </c>
      <c r="S104" s="135" t="str">
        <f t="shared" si="38"/>
        <v>C</v>
      </c>
      <c r="T104" s="136">
        <f t="shared" si="39"/>
        <v>0</v>
      </c>
      <c r="U104" s="137" t="str">
        <f t="shared" si="40"/>
        <v>C</v>
      </c>
      <c r="V104" s="134">
        <f t="shared" si="41"/>
        <v>0</v>
      </c>
      <c r="W104" s="138">
        <f t="shared" si="42"/>
        <v>0</v>
      </c>
      <c r="X104" s="136">
        <f t="shared" si="43"/>
        <v>0</v>
      </c>
      <c r="Y104" s="136">
        <f t="shared" si="44"/>
        <v>0</v>
      </c>
      <c r="Z104" s="139">
        <f t="shared" si="45"/>
        <v>0</v>
      </c>
      <c r="AA104" s="120">
        <f t="shared" si="46"/>
        <v>0</v>
      </c>
      <c r="AB104" s="59"/>
    </row>
    <row r="105" spans="1:28" ht="14.25" customHeight="1" x14ac:dyDescent="0.2">
      <c r="A105" s="157">
        <f t="shared" si="23"/>
        <v>0</v>
      </c>
      <c r="B105" s="145">
        <f t="shared" si="23"/>
        <v>0</v>
      </c>
      <c r="C105" s="146">
        <f t="shared" si="23"/>
        <v>0</v>
      </c>
      <c r="D105" s="147" t="str">
        <f t="shared" si="23"/>
        <v>C</v>
      </c>
      <c r="E105" s="158">
        <f t="shared" si="24"/>
        <v>0</v>
      </c>
      <c r="F105" s="159">
        <f t="shared" si="25"/>
        <v>0</v>
      </c>
      <c r="G105" s="159">
        <f t="shared" si="26"/>
        <v>0</v>
      </c>
      <c r="H105" s="160">
        <f t="shared" si="27"/>
        <v>0</v>
      </c>
      <c r="I105" s="159">
        <f t="shared" si="28"/>
        <v>0</v>
      </c>
      <c r="J105" s="161">
        <f t="shared" si="29"/>
        <v>0</v>
      </c>
      <c r="K105" s="159">
        <f t="shared" si="30"/>
        <v>0</v>
      </c>
      <c r="L105" s="159">
        <f t="shared" si="31"/>
        <v>0</v>
      </c>
      <c r="M105" s="159">
        <f t="shared" si="32"/>
        <v>0</v>
      </c>
      <c r="N105" s="158">
        <f t="shared" si="33"/>
        <v>0</v>
      </c>
      <c r="O105" s="160">
        <f t="shared" si="34"/>
        <v>0</v>
      </c>
      <c r="P105" s="160">
        <f t="shared" si="35"/>
        <v>0</v>
      </c>
      <c r="Q105" s="162">
        <f t="shared" si="36"/>
        <v>0</v>
      </c>
      <c r="R105" s="182">
        <f t="shared" si="37"/>
        <v>0</v>
      </c>
      <c r="S105" s="183" t="str">
        <f t="shared" si="38"/>
        <v>C</v>
      </c>
      <c r="T105" s="184">
        <f t="shared" si="39"/>
        <v>0</v>
      </c>
      <c r="U105" s="185" t="str">
        <f t="shared" si="40"/>
        <v>C</v>
      </c>
      <c r="V105" s="182">
        <f t="shared" si="41"/>
        <v>0</v>
      </c>
      <c r="W105" s="186">
        <f t="shared" si="42"/>
        <v>0</v>
      </c>
      <c r="X105" s="184">
        <f t="shared" si="43"/>
        <v>0</v>
      </c>
      <c r="Y105" s="184">
        <f t="shared" si="44"/>
        <v>0</v>
      </c>
      <c r="Z105" s="187">
        <f t="shared" si="45"/>
        <v>0</v>
      </c>
      <c r="AA105" s="169">
        <f t="shared" si="46"/>
        <v>0</v>
      </c>
      <c r="AB105" s="59"/>
    </row>
    <row r="106" spans="1:28" ht="14.25" customHeight="1" x14ac:dyDescent="0.2">
      <c r="A106" s="29">
        <f t="shared" si="23"/>
        <v>0</v>
      </c>
      <c r="B106" s="62">
        <f t="shared" si="23"/>
        <v>0</v>
      </c>
      <c r="C106" s="69">
        <f t="shared" si="23"/>
        <v>0</v>
      </c>
      <c r="D106" s="33" t="str">
        <f t="shared" si="23"/>
        <v>C</v>
      </c>
      <c r="E106" s="109">
        <f t="shared" si="24"/>
        <v>0</v>
      </c>
      <c r="F106" s="110">
        <f t="shared" si="25"/>
        <v>0</v>
      </c>
      <c r="G106" s="110">
        <f t="shared" si="26"/>
        <v>0</v>
      </c>
      <c r="H106" s="111">
        <f t="shared" si="27"/>
        <v>0</v>
      </c>
      <c r="I106" s="110">
        <f t="shared" si="28"/>
        <v>0</v>
      </c>
      <c r="J106" s="112">
        <f t="shared" si="29"/>
        <v>0</v>
      </c>
      <c r="K106" s="110">
        <f t="shared" si="30"/>
        <v>0</v>
      </c>
      <c r="L106" s="110">
        <f t="shared" si="31"/>
        <v>0</v>
      </c>
      <c r="M106" s="110">
        <f t="shared" si="32"/>
        <v>0</v>
      </c>
      <c r="N106" s="109">
        <f t="shared" si="33"/>
        <v>0</v>
      </c>
      <c r="O106" s="111">
        <f t="shared" si="34"/>
        <v>0</v>
      </c>
      <c r="P106" s="111">
        <f t="shared" si="35"/>
        <v>0</v>
      </c>
      <c r="Q106" s="113">
        <f t="shared" si="36"/>
        <v>0</v>
      </c>
      <c r="R106" s="134">
        <f t="shared" si="37"/>
        <v>0</v>
      </c>
      <c r="S106" s="135" t="str">
        <f t="shared" si="38"/>
        <v>C</v>
      </c>
      <c r="T106" s="136">
        <f t="shared" si="39"/>
        <v>0</v>
      </c>
      <c r="U106" s="137" t="str">
        <f t="shared" si="40"/>
        <v>C</v>
      </c>
      <c r="V106" s="134">
        <f t="shared" si="41"/>
        <v>0</v>
      </c>
      <c r="W106" s="138">
        <f t="shared" si="42"/>
        <v>0</v>
      </c>
      <c r="X106" s="136">
        <f t="shared" si="43"/>
        <v>0</v>
      </c>
      <c r="Y106" s="136">
        <f t="shared" si="44"/>
        <v>0</v>
      </c>
      <c r="Z106" s="139">
        <f t="shared" si="45"/>
        <v>0</v>
      </c>
      <c r="AA106" s="120">
        <f t="shared" si="46"/>
        <v>0</v>
      </c>
      <c r="AB106" s="59"/>
    </row>
    <row r="107" spans="1:28" ht="14.25" customHeight="1" x14ac:dyDescent="0.2">
      <c r="A107" s="157">
        <f t="shared" si="23"/>
        <v>0</v>
      </c>
      <c r="B107" s="145">
        <f t="shared" si="23"/>
        <v>0</v>
      </c>
      <c r="C107" s="146">
        <f t="shared" si="23"/>
        <v>0</v>
      </c>
      <c r="D107" s="147" t="str">
        <f t="shared" si="23"/>
        <v>C</v>
      </c>
      <c r="E107" s="158">
        <f t="shared" si="24"/>
        <v>0</v>
      </c>
      <c r="F107" s="159">
        <f t="shared" si="25"/>
        <v>0</v>
      </c>
      <c r="G107" s="159">
        <f t="shared" si="26"/>
        <v>0</v>
      </c>
      <c r="H107" s="160">
        <f t="shared" si="27"/>
        <v>0</v>
      </c>
      <c r="I107" s="159">
        <f t="shared" si="28"/>
        <v>0</v>
      </c>
      <c r="J107" s="161">
        <f t="shared" si="29"/>
        <v>0</v>
      </c>
      <c r="K107" s="159">
        <f t="shared" si="30"/>
        <v>0</v>
      </c>
      <c r="L107" s="159">
        <f t="shared" si="31"/>
        <v>0</v>
      </c>
      <c r="M107" s="159">
        <f t="shared" si="32"/>
        <v>0</v>
      </c>
      <c r="N107" s="158">
        <f t="shared" si="33"/>
        <v>0</v>
      </c>
      <c r="O107" s="160">
        <f t="shared" si="34"/>
        <v>0</v>
      </c>
      <c r="P107" s="160">
        <f t="shared" si="35"/>
        <v>0</v>
      </c>
      <c r="Q107" s="162">
        <f t="shared" si="36"/>
        <v>0</v>
      </c>
      <c r="R107" s="182">
        <f t="shared" si="37"/>
        <v>0</v>
      </c>
      <c r="S107" s="183" t="str">
        <f t="shared" si="38"/>
        <v>C</v>
      </c>
      <c r="T107" s="184">
        <f t="shared" si="39"/>
        <v>0</v>
      </c>
      <c r="U107" s="185" t="str">
        <f t="shared" si="40"/>
        <v>C</v>
      </c>
      <c r="V107" s="182">
        <f t="shared" si="41"/>
        <v>0</v>
      </c>
      <c r="W107" s="186">
        <f t="shared" si="42"/>
        <v>0</v>
      </c>
      <c r="X107" s="184">
        <f t="shared" si="43"/>
        <v>0</v>
      </c>
      <c r="Y107" s="184">
        <f t="shared" si="44"/>
        <v>0</v>
      </c>
      <c r="Z107" s="187">
        <f t="shared" si="45"/>
        <v>0</v>
      </c>
      <c r="AA107" s="169">
        <f t="shared" si="46"/>
        <v>0</v>
      </c>
      <c r="AB107" s="59"/>
    </row>
    <row r="108" spans="1:28" ht="14.25" customHeight="1" x14ac:dyDescent="0.2">
      <c r="A108" s="29">
        <f t="shared" si="23"/>
        <v>0</v>
      </c>
      <c r="B108" s="62">
        <f t="shared" si="23"/>
        <v>0</v>
      </c>
      <c r="C108" s="69">
        <f t="shared" si="23"/>
        <v>0</v>
      </c>
      <c r="D108" s="33" t="str">
        <f t="shared" si="23"/>
        <v>C</v>
      </c>
      <c r="E108" s="109">
        <f t="shared" si="24"/>
        <v>0</v>
      </c>
      <c r="F108" s="110">
        <f t="shared" si="25"/>
        <v>0</v>
      </c>
      <c r="G108" s="110">
        <f t="shared" si="26"/>
        <v>0</v>
      </c>
      <c r="H108" s="111">
        <f t="shared" si="27"/>
        <v>0</v>
      </c>
      <c r="I108" s="110">
        <f t="shared" si="28"/>
        <v>0</v>
      </c>
      <c r="J108" s="112">
        <f t="shared" si="29"/>
        <v>0</v>
      </c>
      <c r="K108" s="110">
        <f t="shared" si="30"/>
        <v>0</v>
      </c>
      <c r="L108" s="110">
        <f t="shared" si="31"/>
        <v>0</v>
      </c>
      <c r="M108" s="110">
        <f t="shared" si="32"/>
        <v>0</v>
      </c>
      <c r="N108" s="109">
        <f t="shared" si="33"/>
        <v>0</v>
      </c>
      <c r="O108" s="111">
        <f t="shared" si="34"/>
        <v>0</v>
      </c>
      <c r="P108" s="111">
        <f t="shared" si="35"/>
        <v>0</v>
      </c>
      <c r="Q108" s="113">
        <f t="shared" si="36"/>
        <v>0</v>
      </c>
      <c r="R108" s="134">
        <f t="shared" si="37"/>
        <v>0</v>
      </c>
      <c r="S108" s="135" t="str">
        <f t="shared" si="38"/>
        <v>C</v>
      </c>
      <c r="T108" s="136">
        <f t="shared" si="39"/>
        <v>0</v>
      </c>
      <c r="U108" s="137" t="str">
        <f t="shared" si="40"/>
        <v>C</v>
      </c>
      <c r="V108" s="134">
        <f t="shared" si="41"/>
        <v>0</v>
      </c>
      <c r="W108" s="138">
        <f t="shared" si="42"/>
        <v>0</v>
      </c>
      <c r="X108" s="136">
        <f t="shared" si="43"/>
        <v>0</v>
      </c>
      <c r="Y108" s="136">
        <f t="shared" si="44"/>
        <v>0</v>
      </c>
      <c r="Z108" s="139">
        <f t="shared" si="45"/>
        <v>0</v>
      </c>
      <c r="AA108" s="120">
        <f t="shared" si="46"/>
        <v>0</v>
      </c>
      <c r="AB108" s="59"/>
    </row>
    <row r="109" spans="1:28" ht="14.25" customHeight="1" x14ac:dyDescent="0.2">
      <c r="A109" s="157">
        <f t="shared" si="23"/>
        <v>0</v>
      </c>
      <c r="B109" s="145">
        <f t="shared" si="23"/>
        <v>0</v>
      </c>
      <c r="C109" s="146">
        <f t="shared" si="23"/>
        <v>0</v>
      </c>
      <c r="D109" s="147" t="str">
        <f t="shared" si="23"/>
        <v>C</v>
      </c>
      <c r="E109" s="158">
        <f t="shared" si="24"/>
        <v>0</v>
      </c>
      <c r="F109" s="159">
        <f t="shared" si="25"/>
        <v>0</v>
      </c>
      <c r="G109" s="159">
        <f t="shared" si="26"/>
        <v>0</v>
      </c>
      <c r="H109" s="160">
        <f t="shared" si="27"/>
        <v>0</v>
      </c>
      <c r="I109" s="159">
        <f t="shared" si="28"/>
        <v>0</v>
      </c>
      <c r="J109" s="161">
        <f t="shared" si="29"/>
        <v>0</v>
      </c>
      <c r="K109" s="159">
        <f t="shared" si="30"/>
        <v>0</v>
      </c>
      <c r="L109" s="159">
        <f t="shared" si="31"/>
        <v>0</v>
      </c>
      <c r="M109" s="159">
        <f t="shared" si="32"/>
        <v>0</v>
      </c>
      <c r="N109" s="158">
        <f t="shared" si="33"/>
        <v>0</v>
      </c>
      <c r="O109" s="160">
        <f t="shared" si="34"/>
        <v>0</v>
      </c>
      <c r="P109" s="160">
        <f t="shared" si="35"/>
        <v>0</v>
      </c>
      <c r="Q109" s="162">
        <f t="shared" si="36"/>
        <v>0</v>
      </c>
      <c r="R109" s="182">
        <f t="shared" si="37"/>
        <v>0</v>
      </c>
      <c r="S109" s="183" t="str">
        <f t="shared" si="38"/>
        <v>C</v>
      </c>
      <c r="T109" s="184">
        <f t="shared" si="39"/>
        <v>0</v>
      </c>
      <c r="U109" s="185" t="str">
        <f t="shared" si="40"/>
        <v>C</v>
      </c>
      <c r="V109" s="182">
        <f t="shared" si="41"/>
        <v>0</v>
      </c>
      <c r="W109" s="186">
        <f t="shared" si="42"/>
        <v>0</v>
      </c>
      <c r="X109" s="184">
        <f t="shared" si="43"/>
        <v>0</v>
      </c>
      <c r="Y109" s="184">
        <f t="shared" si="44"/>
        <v>0</v>
      </c>
      <c r="Z109" s="187">
        <f t="shared" si="45"/>
        <v>0</v>
      </c>
      <c r="AA109" s="169">
        <f t="shared" si="46"/>
        <v>0</v>
      </c>
      <c r="AB109" s="59"/>
    </row>
    <row r="110" spans="1:28" ht="14.25" customHeight="1" x14ac:dyDescent="0.2">
      <c r="A110" s="29">
        <f t="shared" si="23"/>
        <v>0</v>
      </c>
      <c r="B110" s="62">
        <f t="shared" si="23"/>
        <v>0</v>
      </c>
      <c r="C110" s="69">
        <f t="shared" si="23"/>
        <v>0</v>
      </c>
      <c r="D110" s="33" t="str">
        <f t="shared" si="23"/>
        <v>C</v>
      </c>
      <c r="E110" s="109">
        <f t="shared" si="24"/>
        <v>0</v>
      </c>
      <c r="F110" s="110">
        <f t="shared" si="25"/>
        <v>0</v>
      </c>
      <c r="G110" s="110">
        <f t="shared" si="26"/>
        <v>0</v>
      </c>
      <c r="H110" s="111">
        <f t="shared" si="27"/>
        <v>0</v>
      </c>
      <c r="I110" s="110">
        <f t="shared" si="28"/>
        <v>0</v>
      </c>
      <c r="J110" s="112">
        <f t="shared" si="29"/>
        <v>0</v>
      </c>
      <c r="K110" s="110">
        <f t="shared" si="30"/>
        <v>0</v>
      </c>
      <c r="L110" s="110">
        <f t="shared" si="31"/>
        <v>0</v>
      </c>
      <c r="M110" s="110">
        <f t="shared" si="32"/>
        <v>0</v>
      </c>
      <c r="N110" s="109">
        <f t="shared" si="33"/>
        <v>0</v>
      </c>
      <c r="O110" s="111">
        <f t="shared" si="34"/>
        <v>0</v>
      </c>
      <c r="P110" s="111">
        <f t="shared" si="35"/>
        <v>0</v>
      </c>
      <c r="Q110" s="113">
        <f t="shared" si="36"/>
        <v>0</v>
      </c>
      <c r="R110" s="134">
        <f t="shared" si="37"/>
        <v>0</v>
      </c>
      <c r="S110" s="135" t="str">
        <f t="shared" si="38"/>
        <v>C</v>
      </c>
      <c r="T110" s="136">
        <f t="shared" si="39"/>
        <v>0</v>
      </c>
      <c r="U110" s="137" t="str">
        <f t="shared" si="40"/>
        <v>C</v>
      </c>
      <c r="V110" s="134">
        <f t="shared" si="41"/>
        <v>0</v>
      </c>
      <c r="W110" s="138">
        <f t="shared" si="42"/>
        <v>0</v>
      </c>
      <c r="X110" s="136">
        <f t="shared" si="43"/>
        <v>0</v>
      </c>
      <c r="Y110" s="136">
        <f t="shared" si="44"/>
        <v>0</v>
      </c>
      <c r="Z110" s="139">
        <f t="shared" si="45"/>
        <v>0</v>
      </c>
      <c r="AA110" s="120">
        <f t="shared" si="46"/>
        <v>0</v>
      </c>
      <c r="AB110" s="59"/>
    </row>
    <row r="111" spans="1:28" ht="14.25" customHeight="1" x14ac:dyDescent="0.2">
      <c r="A111" s="157">
        <f t="shared" si="23"/>
        <v>0</v>
      </c>
      <c r="B111" s="145">
        <f t="shared" si="23"/>
        <v>0</v>
      </c>
      <c r="C111" s="146">
        <f t="shared" si="23"/>
        <v>0</v>
      </c>
      <c r="D111" s="147" t="str">
        <f t="shared" si="23"/>
        <v>C</v>
      </c>
      <c r="E111" s="158">
        <f t="shared" si="24"/>
        <v>0</v>
      </c>
      <c r="F111" s="159">
        <f t="shared" si="25"/>
        <v>0</v>
      </c>
      <c r="G111" s="159">
        <f t="shared" si="26"/>
        <v>0</v>
      </c>
      <c r="H111" s="160">
        <f t="shared" si="27"/>
        <v>0</v>
      </c>
      <c r="I111" s="159">
        <f t="shared" si="28"/>
        <v>0</v>
      </c>
      <c r="J111" s="161">
        <f t="shared" si="29"/>
        <v>0</v>
      </c>
      <c r="K111" s="159">
        <f t="shared" si="30"/>
        <v>0</v>
      </c>
      <c r="L111" s="159">
        <f t="shared" si="31"/>
        <v>0</v>
      </c>
      <c r="M111" s="159">
        <f t="shared" si="32"/>
        <v>0</v>
      </c>
      <c r="N111" s="158">
        <f t="shared" si="33"/>
        <v>0</v>
      </c>
      <c r="O111" s="160">
        <f t="shared" si="34"/>
        <v>0</v>
      </c>
      <c r="P111" s="160">
        <f t="shared" si="35"/>
        <v>0</v>
      </c>
      <c r="Q111" s="162">
        <f t="shared" si="36"/>
        <v>0</v>
      </c>
      <c r="R111" s="182">
        <f t="shared" si="37"/>
        <v>0</v>
      </c>
      <c r="S111" s="183" t="str">
        <f t="shared" si="38"/>
        <v>C</v>
      </c>
      <c r="T111" s="184">
        <f t="shared" si="39"/>
        <v>0</v>
      </c>
      <c r="U111" s="185" t="str">
        <f t="shared" si="40"/>
        <v>C</v>
      </c>
      <c r="V111" s="182">
        <f t="shared" si="41"/>
        <v>0</v>
      </c>
      <c r="W111" s="186">
        <f t="shared" si="42"/>
        <v>0</v>
      </c>
      <c r="X111" s="184">
        <f t="shared" si="43"/>
        <v>0</v>
      </c>
      <c r="Y111" s="184">
        <f t="shared" si="44"/>
        <v>0</v>
      </c>
      <c r="Z111" s="187">
        <f t="shared" si="45"/>
        <v>0</v>
      </c>
      <c r="AA111" s="169">
        <f t="shared" si="46"/>
        <v>0</v>
      </c>
      <c r="AB111" s="59"/>
    </row>
    <row r="112" spans="1:28" ht="14.25" customHeight="1" x14ac:dyDescent="0.2">
      <c r="A112" s="29">
        <f t="shared" si="23"/>
        <v>0</v>
      </c>
      <c r="B112" s="62">
        <f t="shared" si="23"/>
        <v>0</v>
      </c>
      <c r="C112" s="69">
        <f t="shared" si="23"/>
        <v>0</v>
      </c>
      <c r="D112" s="33" t="str">
        <f t="shared" si="23"/>
        <v>C</v>
      </c>
      <c r="E112" s="109">
        <f t="shared" si="24"/>
        <v>0</v>
      </c>
      <c r="F112" s="110">
        <f t="shared" si="25"/>
        <v>0</v>
      </c>
      <c r="G112" s="110">
        <f t="shared" si="26"/>
        <v>0</v>
      </c>
      <c r="H112" s="111">
        <f t="shared" si="27"/>
        <v>0</v>
      </c>
      <c r="I112" s="110">
        <f t="shared" si="28"/>
        <v>0</v>
      </c>
      <c r="J112" s="112">
        <f t="shared" si="29"/>
        <v>0</v>
      </c>
      <c r="K112" s="110">
        <f t="shared" si="30"/>
        <v>0</v>
      </c>
      <c r="L112" s="110">
        <f t="shared" si="31"/>
        <v>0</v>
      </c>
      <c r="M112" s="110">
        <f t="shared" si="32"/>
        <v>0</v>
      </c>
      <c r="N112" s="109">
        <f t="shared" si="33"/>
        <v>0</v>
      </c>
      <c r="O112" s="111">
        <f t="shared" si="34"/>
        <v>0</v>
      </c>
      <c r="P112" s="111">
        <f t="shared" si="35"/>
        <v>0</v>
      </c>
      <c r="Q112" s="113">
        <f t="shared" si="36"/>
        <v>0</v>
      </c>
      <c r="R112" s="134">
        <f t="shared" si="37"/>
        <v>0</v>
      </c>
      <c r="S112" s="135" t="str">
        <f t="shared" si="38"/>
        <v>C</v>
      </c>
      <c r="T112" s="136">
        <f t="shared" si="39"/>
        <v>0</v>
      </c>
      <c r="U112" s="137" t="str">
        <f t="shared" si="40"/>
        <v>C</v>
      </c>
      <c r="V112" s="134">
        <f t="shared" si="41"/>
        <v>0</v>
      </c>
      <c r="W112" s="138">
        <f t="shared" si="42"/>
        <v>0</v>
      </c>
      <c r="X112" s="136">
        <f t="shared" si="43"/>
        <v>0</v>
      </c>
      <c r="Y112" s="136">
        <f t="shared" si="44"/>
        <v>0</v>
      </c>
      <c r="Z112" s="139">
        <f t="shared" si="45"/>
        <v>0</v>
      </c>
      <c r="AA112" s="120">
        <f t="shared" si="46"/>
        <v>0</v>
      </c>
      <c r="AB112" s="59"/>
    </row>
    <row r="113" spans="1:28" ht="14.25" customHeight="1" x14ac:dyDescent="0.2">
      <c r="A113" s="157">
        <f t="shared" si="23"/>
        <v>0</v>
      </c>
      <c r="B113" s="145">
        <f t="shared" si="23"/>
        <v>0</v>
      </c>
      <c r="C113" s="146">
        <f t="shared" si="23"/>
        <v>0</v>
      </c>
      <c r="D113" s="147" t="str">
        <f t="shared" si="23"/>
        <v>C</v>
      </c>
      <c r="E113" s="158">
        <f t="shared" si="24"/>
        <v>0</v>
      </c>
      <c r="F113" s="159">
        <f t="shared" si="25"/>
        <v>0</v>
      </c>
      <c r="G113" s="159">
        <f t="shared" si="26"/>
        <v>0</v>
      </c>
      <c r="H113" s="160">
        <f t="shared" si="27"/>
        <v>0</v>
      </c>
      <c r="I113" s="159">
        <f t="shared" si="28"/>
        <v>0</v>
      </c>
      <c r="J113" s="161">
        <f t="shared" si="29"/>
        <v>0</v>
      </c>
      <c r="K113" s="159">
        <f t="shared" si="30"/>
        <v>0</v>
      </c>
      <c r="L113" s="159">
        <f t="shared" si="31"/>
        <v>0</v>
      </c>
      <c r="M113" s="159">
        <f t="shared" si="32"/>
        <v>0</v>
      </c>
      <c r="N113" s="158">
        <f t="shared" si="33"/>
        <v>0</v>
      </c>
      <c r="O113" s="160">
        <f t="shared" si="34"/>
        <v>0</v>
      </c>
      <c r="P113" s="160">
        <f t="shared" si="35"/>
        <v>0</v>
      </c>
      <c r="Q113" s="162">
        <f t="shared" si="36"/>
        <v>0</v>
      </c>
      <c r="R113" s="182">
        <f t="shared" si="37"/>
        <v>0</v>
      </c>
      <c r="S113" s="183" t="str">
        <f t="shared" si="38"/>
        <v>C</v>
      </c>
      <c r="T113" s="184">
        <f t="shared" si="39"/>
        <v>0</v>
      </c>
      <c r="U113" s="185" t="str">
        <f t="shared" si="40"/>
        <v>C</v>
      </c>
      <c r="V113" s="182">
        <f t="shared" si="41"/>
        <v>0</v>
      </c>
      <c r="W113" s="186">
        <f t="shared" si="42"/>
        <v>0</v>
      </c>
      <c r="X113" s="184">
        <f t="shared" si="43"/>
        <v>0</v>
      </c>
      <c r="Y113" s="184">
        <f t="shared" si="44"/>
        <v>0</v>
      </c>
      <c r="Z113" s="187">
        <f t="shared" si="45"/>
        <v>0</v>
      </c>
      <c r="AA113" s="169">
        <f t="shared" si="46"/>
        <v>0</v>
      </c>
      <c r="AB113" s="59"/>
    </row>
    <row r="114" spans="1:28" ht="14.25" customHeight="1" x14ac:dyDescent="0.2">
      <c r="A114" s="29">
        <f t="shared" si="23"/>
        <v>0</v>
      </c>
      <c r="B114" s="62">
        <f t="shared" si="23"/>
        <v>0</v>
      </c>
      <c r="C114" s="69">
        <f t="shared" si="23"/>
        <v>0</v>
      </c>
      <c r="D114" s="33" t="str">
        <f t="shared" si="23"/>
        <v>C</v>
      </c>
      <c r="E114" s="109">
        <f t="shared" si="24"/>
        <v>0</v>
      </c>
      <c r="F114" s="110">
        <f t="shared" si="25"/>
        <v>0</v>
      </c>
      <c r="G114" s="110">
        <f t="shared" si="26"/>
        <v>0</v>
      </c>
      <c r="H114" s="111">
        <f t="shared" si="27"/>
        <v>0</v>
      </c>
      <c r="I114" s="110">
        <f t="shared" si="28"/>
        <v>0</v>
      </c>
      <c r="J114" s="112">
        <f t="shared" si="29"/>
        <v>0</v>
      </c>
      <c r="K114" s="110">
        <f t="shared" si="30"/>
        <v>0</v>
      </c>
      <c r="L114" s="110">
        <f t="shared" si="31"/>
        <v>0</v>
      </c>
      <c r="M114" s="110">
        <f t="shared" si="32"/>
        <v>0</v>
      </c>
      <c r="N114" s="109">
        <f t="shared" si="33"/>
        <v>0</v>
      </c>
      <c r="O114" s="111">
        <f t="shared" si="34"/>
        <v>0</v>
      </c>
      <c r="P114" s="111">
        <f t="shared" si="35"/>
        <v>0</v>
      </c>
      <c r="Q114" s="113">
        <f t="shared" si="36"/>
        <v>0</v>
      </c>
      <c r="R114" s="134">
        <f t="shared" si="37"/>
        <v>0</v>
      </c>
      <c r="S114" s="135" t="str">
        <f t="shared" si="38"/>
        <v>C</v>
      </c>
      <c r="T114" s="136">
        <f t="shared" si="39"/>
        <v>0</v>
      </c>
      <c r="U114" s="137" t="str">
        <f t="shared" si="40"/>
        <v>C</v>
      </c>
      <c r="V114" s="134">
        <f t="shared" si="41"/>
        <v>0</v>
      </c>
      <c r="W114" s="138">
        <f t="shared" si="42"/>
        <v>0</v>
      </c>
      <c r="X114" s="136">
        <f t="shared" si="43"/>
        <v>0</v>
      </c>
      <c r="Y114" s="136">
        <f t="shared" si="44"/>
        <v>0</v>
      </c>
      <c r="Z114" s="139">
        <f t="shared" si="45"/>
        <v>0</v>
      </c>
      <c r="AA114" s="120">
        <f t="shared" si="46"/>
        <v>0</v>
      </c>
      <c r="AB114" s="59"/>
    </row>
    <row r="115" spans="1:28" ht="14.25" customHeight="1" x14ac:dyDescent="0.2">
      <c r="A115" s="157">
        <f t="shared" si="23"/>
        <v>0</v>
      </c>
      <c r="B115" s="145">
        <f t="shared" si="23"/>
        <v>0</v>
      </c>
      <c r="C115" s="146">
        <f t="shared" si="23"/>
        <v>0</v>
      </c>
      <c r="D115" s="147" t="str">
        <f t="shared" si="23"/>
        <v>C</v>
      </c>
      <c r="E115" s="158">
        <f t="shared" si="24"/>
        <v>0</v>
      </c>
      <c r="F115" s="159">
        <f t="shared" si="25"/>
        <v>0</v>
      </c>
      <c r="G115" s="159">
        <f t="shared" si="26"/>
        <v>0</v>
      </c>
      <c r="H115" s="160">
        <f t="shared" si="27"/>
        <v>0</v>
      </c>
      <c r="I115" s="159">
        <f t="shared" si="28"/>
        <v>0</v>
      </c>
      <c r="J115" s="161">
        <f t="shared" si="29"/>
        <v>0</v>
      </c>
      <c r="K115" s="159">
        <f t="shared" si="30"/>
        <v>0</v>
      </c>
      <c r="L115" s="159">
        <f t="shared" si="31"/>
        <v>0</v>
      </c>
      <c r="M115" s="159">
        <f t="shared" si="32"/>
        <v>0</v>
      </c>
      <c r="N115" s="158">
        <f t="shared" si="33"/>
        <v>0</v>
      </c>
      <c r="O115" s="160">
        <f t="shared" si="34"/>
        <v>0</v>
      </c>
      <c r="P115" s="160">
        <f t="shared" si="35"/>
        <v>0</v>
      </c>
      <c r="Q115" s="162">
        <f t="shared" si="36"/>
        <v>0</v>
      </c>
      <c r="R115" s="182">
        <f t="shared" si="37"/>
        <v>0</v>
      </c>
      <c r="S115" s="183" t="str">
        <f t="shared" si="38"/>
        <v>C</v>
      </c>
      <c r="T115" s="184">
        <f t="shared" si="39"/>
        <v>0</v>
      </c>
      <c r="U115" s="185" t="str">
        <f t="shared" si="40"/>
        <v>C</v>
      </c>
      <c r="V115" s="182">
        <f t="shared" si="41"/>
        <v>0</v>
      </c>
      <c r="W115" s="186">
        <f t="shared" si="42"/>
        <v>0</v>
      </c>
      <c r="X115" s="184">
        <f t="shared" si="43"/>
        <v>0</v>
      </c>
      <c r="Y115" s="184">
        <f t="shared" si="44"/>
        <v>0</v>
      </c>
      <c r="Z115" s="187">
        <f t="shared" si="45"/>
        <v>0</v>
      </c>
      <c r="AA115" s="169">
        <f t="shared" si="46"/>
        <v>0</v>
      </c>
      <c r="AB115" s="59"/>
    </row>
    <row r="116" spans="1:28" ht="14.25" customHeight="1" x14ac:dyDescent="0.2">
      <c r="A116" s="29">
        <f t="shared" si="23"/>
        <v>0</v>
      </c>
      <c r="B116" s="62">
        <f t="shared" si="23"/>
        <v>0</v>
      </c>
      <c r="C116" s="69">
        <f t="shared" si="23"/>
        <v>0</v>
      </c>
      <c r="D116" s="33" t="str">
        <f t="shared" si="23"/>
        <v>C</v>
      </c>
      <c r="E116" s="109">
        <f t="shared" si="24"/>
        <v>0</v>
      </c>
      <c r="F116" s="110">
        <f t="shared" si="25"/>
        <v>0</v>
      </c>
      <c r="G116" s="110">
        <f t="shared" si="26"/>
        <v>0</v>
      </c>
      <c r="H116" s="111">
        <f t="shared" si="27"/>
        <v>0</v>
      </c>
      <c r="I116" s="110">
        <f t="shared" si="28"/>
        <v>0</v>
      </c>
      <c r="J116" s="112">
        <f t="shared" si="29"/>
        <v>0</v>
      </c>
      <c r="K116" s="110">
        <f t="shared" si="30"/>
        <v>0</v>
      </c>
      <c r="L116" s="110">
        <f t="shared" si="31"/>
        <v>0</v>
      </c>
      <c r="M116" s="110">
        <f t="shared" si="32"/>
        <v>0</v>
      </c>
      <c r="N116" s="109">
        <f t="shared" si="33"/>
        <v>0</v>
      </c>
      <c r="O116" s="111">
        <f t="shared" si="34"/>
        <v>0</v>
      </c>
      <c r="P116" s="111">
        <f t="shared" si="35"/>
        <v>0</v>
      </c>
      <c r="Q116" s="113">
        <f t="shared" si="36"/>
        <v>0</v>
      </c>
      <c r="R116" s="134">
        <f t="shared" si="37"/>
        <v>0</v>
      </c>
      <c r="S116" s="135" t="str">
        <f t="shared" si="38"/>
        <v>C</v>
      </c>
      <c r="T116" s="136">
        <f t="shared" si="39"/>
        <v>0</v>
      </c>
      <c r="U116" s="137" t="str">
        <f t="shared" si="40"/>
        <v>C</v>
      </c>
      <c r="V116" s="134">
        <f t="shared" si="41"/>
        <v>0</v>
      </c>
      <c r="W116" s="138">
        <f t="shared" si="42"/>
        <v>0</v>
      </c>
      <c r="X116" s="136">
        <f t="shared" si="43"/>
        <v>0</v>
      </c>
      <c r="Y116" s="136">
        <f t="shared" si="44"/>
        <v>0</v>
      </c>
      <c r="Z116" s="139">
        <f t="shared" si="45"/>
        <v>0</v>
      </c>
      <c r="AA116" s="120">
        <f t="shared" si="46"/>
        <v>0</v>
      </c>
      <c r="AB116" s="59"/>
    </row>
    <row r="117" spans="1:28" ht="14.25" customHeight="1" x14ac:dyDescent="0.2">
      <c r="A117" s="157">
        <f t="shared" si="23"/>
        <v>0</v>
      </c>
      <c r="B117" s="145">
        <f t="shared" si="23"/>
        <v>0</v>
      </c>
      <c r="C117" s="146">
        <f t="shared" si="23"/>
        <v>0</v>
      </c>
      <c r="D117" s="147" t="str">
        <f t="shared" si="23"/>
        <v>C</v>
      </c>
      <c r="E117" s="158">
        <f t="shared" si="24"/>
        <v>0</v>
      </c>
      <c r="F117" s="159">
        <f t="shared" si="25"/>
        <v>0</v>
      </c>
      <c r="G117" s="159">
        <f t="shared" si="26"/>
        <v>0</v>
      </c>
      <c r="H117" s="160">
        <f t="shared" si="27"/>
        <v>0</v>
      </c>
      <c r="I117" s="159">
        <f t="shared" si="28"/>
        <v>0</v>
      </c>
      <c r="J117" s="161">
        <f t="shared" si="29"/>
        <v>0</v>
      </c>
      <c r="K117" s="159">
        <f t="shared" si="30"/>
        <v>0</v>
      </c>
      <c r="L117" s="159">
        <f t="shared" si="31"/>
        <v>0</v>
      </c>
      <c r="M117" s="159">
        <f t="shared" si="32"/>
        <v>0</v>
      </c>
      <c r="N117" s="158">
        <f t="shared" si="33"/>
        <v>0</v>
      </c>
      <c r="O117" s="160">
        <f t="shared" si="34"/>
        <v>0</v>
      </c>
      <c r="P117" s="160">
        <f t="shared" si="35"/>
        <v>0</v>
      </c>
      <c r="Q117" s="162">
        <f t="shared" si="36"/>
        <v>0</v>
      </c>
      <c r="R117" s="182">
        <f t="shared" si="37"/>
        <v>0</v>
      </c>
      <c r="S117" s="183" t="str">
        <f t="shared" si="38"/>
        <v>C</v>
      </c>
      <c r="T117" s="184">
        <f t="shared" si="39"/>
        <v>0</v>
      </c>
      <c r="U117" s="185" t="str">
        <f t="shared" si="40"/>
        <v>C</v>
      </c>
      <c r="V117" s="182">
        <f t="shared" si="41"/>
        <v>0</v>
      </c>
      <c r="W117" s="186">
        <f t="shared" si="42"/>
        <v>0</v>
      </c>
      <c r="X117" s="184">
        <f t="shared" si="43"/>
        <v>0</v>
      </c>
      <c r="Y117" s="184">
        <f t="shared" si="44"/>
        <v>0</v>
      </c>
      <c r="Z117" s="187">
        <f t="shared" si="45"/>
        <v>0</v>
      </c>
      <c r="AA117" s="169">
        <f t="shared" si="46"/>
        <v>0</v>
      </c>
      <c r="AB117" s="59"/>
    </row>
    <row r="118" spans="1:28" ht="14.25" customHeight="1" x14ac:dyDescent="0.2">
      <c r="A118" s="29">
        <f t="shared" si="23"/>
        <v>0</v>
      </c>
      <c r="B118" s="62">
        <f t="shared" si="23"/>
        <v>0</v>
      </c>
      <c r="C118" s="69">
        <f t="shared" si="23"/>
        <v>0</v>
      </c>
      <c r="D118" s="33" t="str">
        <f t="shared" si="23"/>
        <v>C</v>
      </c>
      <c r="E118" s="109">
        <f t="shared" si="24"/>
        <v>0</v>
      </c>
      <c r="F118" s="110">
        <f t="shared" si="25"/>
        <v>0</v>
      </c>
      <c r="G118" s="110">
        <f t="shared" si="26"/>
        <v>0</v>
      </c>
      <c r="H118" s="111">
        <f t="shared" si="27"/>
        <v>0</v>
      </c>
      <c r="I118" s="110">
        <f t="shared" si="28"/>
        <v>0</v>
      </c>
      <c r="J118" s="112">
        <f t="shared" si="29"/>
        <v>0</v>
      </c>
      <c r="K118" s="110">
        <f t="shared" si="30"/>
        <v>0</v>
      </c>
      <c r="L118" s="110">
        <f t="shared" si="31"/>
        <v>0</v>
      </c>
      <c r="M118" s="110">
        <f t="shared" si="32"/>
        <v>0</v>
      </c>
      <c r="N118" s="109">
        <f t="shared" si="33"/>
        <v>0</v>
      </c>
      <c r="O118" s="111">
        <f t="shared" si="34"/>
        <v>0</v>
      </c>
      <c r="P118" s="111">
        <f t="shared" si="35"/>
        <v>0</v>
      </c>
      <c r="Q118" s="113">
        <f t="shared" si="36"/>
        <v>0</v>
      </c>
      <c r="R118" s="134">
        <f t="shared" si="37"/>
        <v>0</v>
      </c>
      <c r="S118" s="135" t="str">
        <f t="shared" si="38"/>
        <v>C</v>
      </c>
      <c r="T118" s="136">
        <f t="shared" si="39"/>
        <v>0</v>
      </c>
      <c r="U118" s="137" t="str">
        <f t="shared" si="40"/>
        <v>C</v>
      </c>
      <c r="V118" s="134">
        <f t="shared" si="41"/>
        <v>0</v>
      </c>
      <c r="W118" s="138">
        <f t="shared" si="42"/>
        <v>0</v>
      </c>
      <c r="X118" s="136">
        <f t="shared" si="43"/>
        <v>0</v>
      </c>
      <c r="Y118" s="136">
        <f t="shared" si="44"/>
        <v>0</v>
      </c>
      <c r="Z118" s="139">
        <f t="shared" si="45"/>
        <v>0</v>
      </c>
      <c r="AA118" s="120">
        <f t="shared" si="46"/>
        <v>0</v>
      </c>
      <c r="AB118" s="59"/>
    </row>
    <row r="119" spans="1:28" ht="14.25" customHeight="1" x14ac:dyDescent="0.2">
      <c r="A119" s="157">
        <f t="shared" si="23"/>
        <v>0</v>
      </c>
      <c r="B119" s="145">
        <f t="shared" si="23"/>
        <v>0</v>
      </c>
      <c r="C119" s="146">
        <f t="shared" si="23"/>
        <v>0</v>
      </c>
      <c r="D119" s="147" t="str">
        <f t="shared" si="23"/>
        <v>C</v>
      </c>
      <c r="E119" s="158">
        <f t="shared" si="24"/>
        <v>0</v>
      </c>
      <c r="F119" s="159">
        <f t="shared" si="25"/>
        <v>0</v>
      </c>
      <c r="G119" s="159">
        <f t="shared" si="26"/>
        <v>0</v>
      </c>
      <c r="H119" s="160">
        <f t="shared" si="27"/>
        <v>0</v>
      </c>
      <c r="I119" s="159">
        <f t="shared" si="28"/>
        <v>0</v>
      </c>
      <c r="J119" s="161">
        <f t="shared" si="29"/>
        <v>0</v>
      </c>
      <c r="K119" s="159">
        <f t="shared" si="30"/>
        <v>0</v>
      </c>
      <c r="L119" s="159">
        <f t="shared" si="31"/>
        <v>0</v>
      </c>
      <c r="M119" s="159">
        <f t="shared" si="32"/>
        <v>0</v>
      </c>
      <c r="N119" s="158">
        <f t="shared" si="33"/>
        <v>0</v>
      </c>
      <c r="O119" s="160">
        <f t="shared" si="34"/>
        <v>0</v>
      </c>
      <c r="P119" s="160">
        <f t="shared" si="35"/>
        <v>0</v>
      </c>
      <c r="Q119" s="162">
        <f t="shared" si="36"/>
        <v>0</v>
      </c>
      <c r="R119" s="182">
        <f t="shared" si="37"/>
        <v>0</v>
      </c>
      <c r="S119" s="183" t="str">
        <f t="shared" si="38"/>
        <v>C</v>
      </c>
      <c r="T119" s="184">
        <f t="shared" si="39"/>
        <v>0</v>
      </c>
      <c r="U119" s="185" t="str">
        <f t="shared" si="40"/>
        <v>C</v>
      </c>
      <c r="V119" s="182">
        <f t="shared" si="41"/>
        <v>0</v>
      </c>
      <c r="W119" s="186">
        <f t="shared" si="42"/>
        <v>0</v>
      </c>
      <c r="X119" s="184">
        <f t="shared" si="43"/>
        <v>0</v>
      </c>
      <c r="Y119" s="184">
        <f t="shared" si="44"/>
        <v>0</v>
      </c>
      <c r="Z119" s="187">
        <f t="shared" si="45"/>
        <v>0</v>
      </c>
      <c r="AA119" s="169">
        <f t="shared" si="46"/>
        <v>0</v>
      </c>
      <c r="AB119" s="59"/>
    </row>
    <row r="120" spans="1:28" ht="14.25" customHeight="1" x14ac:dyDescent="0.2">
      <c r="A120" s="29">
        <f t="shared" si="23"/>
        <v>0</v>
      </c>
      <c r="B120" s="62">
        <f t="shared" si="23"/>
        <v>0</v>
      </c>
      <c r="C120" s="69">
        <f t="shared" si="23"/>
        <v>0</v>
      </c>
      <c r="D120" s="33" t="str">
        <f t="shared" si="23"/>
        <v>C</v>
      </c>
      <c r="E120" s="109">
        <f t="shared" si="24"/>
        <v>0</v>
      </c>
      <c r="F120" s="110">
        <f t="shared" si="25"/>
        <v>0</v>
      </c>
      <c r="G120" s="110">
        <f t="shared" si="26"/>
        <v>0</v>
      </c>
      <c r="H120" s="111">
        <f t="shared" si="27"/>
        <v>0</v>
      </c>
      <c r="I120" s="110">
        <f t="shared" si="28"/>
        <v>0</v>
      </c>
      <c r="J120" s="112">
        <f t="shared" si="29"/>
        <v>0</v>
      </c>
      <c r="K120" s="110">
        <f t="shared" si="30"/>
        <v>0</v>
      </c>
      <c r="L120" s="110">
        <f t="shared" si="31"/>
        <v>0</v>
      </c>
      <c r="M120" s="110">
        <f t="shared" si="32"/>
        <v>0</v>
      </c>
      <c r="N120" s="109">
        <f t="shared" si="33"/>
        <v>0</v>
      </c>
      <c r="O120" s="111">
        <f t="shared" si="34"/>
        <v>0</v>
      </c>
      <c r="P120" s="111">
        <f t="shared" si="35"/>
        <v>0</v>
      </c>
      <c r="Q120" s="113">
        <f t="shared" si="36"/>
        <v>0</v>
      </c>
      <c r="R120" s="134">
        <f t="shared" si="37"/>
        <v>0</v>
      </c>
      <c r="S120" s="135" t="str">
        <f t="shared" si="38"/>
        <v>C</v>
      </c>
      <c r="T120" s="136">
        <f t="shared" si="39"/>
        <v>0</v>
      </c>
      <c r="U120" s="137" t="str">
        <f t="shared" si="40"/>
        <v>C</v>
      </c>
      <c r="V120" s="134">
        <f t="shared" si="41"/>
        <v>0</v>
      </c>
      <c r="W120" s="138">
        <f t="shared" si="42"/>
        <v>0</v>
      </c>
      <c r="X120" s="136">
        <f t="shared" si="43"/>
        <v>0</v>
      </c>
      <c r="Y120" s="136">
        <f t="shared" si="44"/>
        <v>0</v>
      </c>
      <c r="Z120" s="139">
        <f t="shared" si="45"/>
        <v>0</v>
      </c>
      <c r="AA120" s="120">
        <f t="shared" si="46"/>
        <v>0</v>
      </c>
      <c r="AB120" s="59"/>
    </row>
    <row r="121" spans="1:28" ht="14.25" customHeight="1" x14ac:dyDescent="0.2">
      <c r="A121" s="157">
        <f t="shared" si="23"/>
        <v>0</v>
      </c>
      <c r="B121" s="145">
        <f t="shared" si="23"/>
        <v>0</v>
      </c>
      <c r="C121" s="146">
        <f t="shared" si="23"/>
        <v>0</v>
      </c>
      <c r="D121" s="147" t="str">
        <f t="shared" si="23"/>
        <v>C</v>
      </c>
      <c r="E121" s="158">
        <f t="shared" si="24"/>
        <v>0</v>
      </c>
      <c r="F121" s="159">
        <f t="shared" si="25"/>
        <v>0</v>
      </c>
      <c r="G121" s="159">
        <f t="shared" si="26"/>
        <v>0</v>
      </c>
      <c r="H121" s="160">
        <f t="shared" si="27"/>
        <v>0</v>
      </c>
      <c r="I121" s="159">
        <f t="shared" si="28"/>
        <v>0</v>
      </c>
      <c r="J121" s="161">
        <f t="shared" si="29"/>
        <v>0</v>
      </c>
      <c r="K121" s="159">
        <f t="shared" si="30"/>
        <v>0</v>
      </c>
      <c r="L121" s="159">
        <f t="shared" si="31"/>
        <v>0</v>
      </c>
      <c r="M121" s="159">
        <f t="shared" si="32"/>
        <v>0</v>
      </c>
      <c r="N121" s="158">
        <f t="shared" si="33"/>
        <v>0</v>
      </c>
      <c r="O121" s="160">
        <f t="shared" si="34"/>
        <v>0</v>
      </c>
      <c r="P121" s="160">
        <f t="shared" si="35"/>
        <v>0</v>
      </c>
      <c r="Q121" s="162">
        <f t="shared" si="36"/>
        <v>0</v>
      </c>
      <c r="R121" s="182">
        <f t="shared" si="37"/>
        <v>0</v>
      </c>
      <c r="S121" s="183" t="str">
        <f t="shared" si="38"/>
        <v>C</v>
      </c>
      <c r="T121" s="184">
        <f t="shared" si="39"/>
        <v>0</v>
      </c>
      <c r="U121" s="185" t="str">
        <f t="shared" si="40"/>
        <v>C</v>
      </c>
      <c r="V121" s="182">
        <f t="shared" si="41"/>
        <v>0</v>
      </c>
      <c r="W121" s="186">
        <f t="shared" si="42"/>
        <v>0</v>
      </c>
      <c r="X121" s="184">
        <f t="shared" si="43"/>
        <v>0</v>
      </c>
      <c r="Y121" s="184">
        <f t="shared" si="44"/>
        <v>0</v>
      </c>
      <c r="Z121" s="187">
        <f t="shared" si="45"/>
        <v>0</v>
      </c>
      <c r="AA121" s="169">
        <f t="shared" si="46"/>
        <v>0</v>
      </c>
      <c r="AB121" s="59"/>
    </row>
    <row r="122" spans="1:28" ht="14.25" customHeight="1" x14ac:dyDescent="0.2">
      <c r="A122" s="29">
        <f t="shared" si="23"/>
        <v>0</v>
      </c>
      <c r="B122" s="62">
        <f t="shared" si="23"/>
        <v>0</v>
      </c>
      <c r="C122" s="69">
        <f t="shared" si="23"/>
        <v>0</v>
      </c>
      <c r="D122" s="33" t="str">
        <f t="shared" si="23"/>
        <v>C</v>
      </c>
      <c r="E122" s="109">
        <f t="shared" si="24"/>
        <v>0</v>
      </c>
      <c r="F122" s="110">
        <f t="shared" si="25"/>
        <v>0</v>
      </c>
      <c r="G122" s="110">
        <f t="shared" si="26"/>
        <v>0</v>
      </c>
      <c r="H122" s="111">
        <f t="shared" si="27"/>
        <v>0</v>
      </c>
      <c r="I122" s="110">
        <f t="shared" si="28"/>
        <v>0</v>
      </c>
      <c r="J122" s="112">
        <f t="shared" si="29"/>
        <v>0</v>
      </c>
      <c r="K122" s="110">
        <f t="shared" si="30"/>
        <v>0</v>
      </c>
      <c r="L122" s="110">
        <f t="shared" si="31"/>
        <v>0</v>
      </c>
      <c r="M122" s="110">
        <f t="shared" si="32"/>
        <v>0</v>
      </c>
      <c r="N122" s="109">
        <f t="shared" si="33"/>
        <v>0</v>
      </c>
      <c r="O122" s="111">
        <f t="shared" si="34"/>
        <v>0</v>
      </c>
      <c r="P122" s="111">
        <f t="shared" si="35"/>
        <v>0</v>
      </c>
      <c r="Q122" s="113">
        <f t="shared" si="36"/>
        <v>0</v>
      </c>
      <c r="R122" s="134">
        <f t="shared" si="37"/>
        <v>0</v>
      </c>
      <c r="S122" s="135" t="str">
        <f t="shared" si="38"/>
        <v>C</v>
      </c>
      <c r="T122" s="136">
        <f t="shared" si="39"/>
        <v>0</v>
      </c>
      <c r="U122" s="137" t="str">
        <f t="shared" si="40"/>
        <v>C</v>
      </c>
      <c r="V122" s="134">
        <f t="shared" si="41"/>
        <v>0</v>
      </c>
      <c r="W122" s="138">
        <f t="shared" si="42"/>
        <v>0</v>
      </c>
      <c r="X122" s="136">
        <f t="shared" si="43"/>
        <v>0</v>
      </c>
      <c r="Y122" s="136">
        <f t="shared" si="44"/>
        <v>0</v>
      </c>
      <c r="Z122" s="139">
        <f t="shared" si="45"/>
        <v>0</v>
      </c>
      <c r="AA122" s="120">
        <f t="shared" si="46"/>
        <v>0</v>
      </c>
      <c r="AB122" s="59"/>
    </row>
    <row r="123" spans="1:28" ht="14.25" customHeight="1" x14ac:dyDescent="0.2">
      <c r="A123" s="157">
        <f t="shared" si="23"/>
        <v>0</v>
      </c>
      <c r="B123" s="145">
        <f t="shared" si="23"/>
        <v>0</v>
      </c>
      <c r="C123" s="146">
        <f t="shared" si="23"/>
        <v>0</v>
      </c>
      <c r="D123" s="147" t="str">
        <f t="shared" si="23"/>
        <v>C</v>
      </c>
      <c r="E123" s="158">
        <f t="shared" si="24"/>
        <v>0</v>
      </c>
      <c r="F123" s="159">
        <f t="shared" si="25"/>
        <v>0</v>
      </c>
      <c r="G123" s="159">
        <f t="shared" si="26"/>
        <v>0</v>
      </c>
      <c r="H123" s="160">
        <f t="shared" si="27"/>
        <v>0</v>
      </c>
      <c r="I123" s="159">
        <f t="shared" si="28"/>
        <v>0</v>
      </c>
      <c r="J123" s="161">
        <f t="shared" si="29"/>
        <v>0</v>
      </c>
      <c r="K123" s="159">
        <f t="shared" si="30"/>
        <v>0</v>
      </c>
      <c r="L123" s="159">
        <f t="shared" si="31"/>
        <v>0</v>
      </c>
      <c r="M123" s="159">
        <f t="shared" si="32"/>
        <v>0</v>
      </c>
      <c r="N123" s="158">
        <f t="shared" si="33"/>
        <v>0</v>
      </c>
      <c r="O123" s="160">
        <f t="shared" si="34"/>
        <v>0</v>
      </c>
      <c r="P123" s="160">
        <f t="shared" si="35"/>
        <v>0</v>
      </c>
      <c r="Q123" s="162">
        <f t="shared" si="36"/>
        <v>0</v>
      </c>
      <c r="R123" s="182">
        <f t="shared" si="37"/>
        <v>0</v>
      </c>
      <c r="S123" s="183" t="str">
        <f t="shared" si="38"/>
        <v>C</v>
      </c>
      <c r="T123" s="184">
        <f t="shared" si="39"/>
        <v>0</v>
      </c>
      <c r="U123" s="185" t="str">
        <f t="shared" si="40"/>
        <v>C</v>
      </c>
      <c r="V123" s="182">
        <f t="shared" si="41"/>
        <v>0</v>
      </c>
      <c r="W123" s="186">
        <f t="shared" si="42"/>
        <v>0</v>
      </c>
      <c r="X123" s="184">
        <f t="shared" si="43"/>
        <v>0</v>
      </c>
      <c r="Y123" s="184">
        <f t="shared" si="44"/>
        <v>0</v>
      </c>
      <c r="Z123" s="187">
        <f t="shared" si="45"/>
        <v>0</v>
      </c>
      <c r="AA123" s="169">
        <f t="shared" si="46"/>
        <v>0</v>
      </c>
      <c r="AB123" s="59"/>
    </row>
    <row r="124" spans="1:28" ht="14.25" customHeight="1" x14ac:dyDescent="0.2">
      <c r="A124" s="29">
        <f t="shared" si="23"/>
        <v>0</v>
      </c>
      <c r="B124" s="62">
        <f t="shared" si="23"/>
        <v>0</v>
      </c>
      <c r="C124" s="69">
        <f t="shared" si="23"/>
        <v>0</v>
      </c>
      <c r="D124" s="33" t="str">
        <f t="shared" si="23"/>
        <v>C</v>
      </c>
      <c r="E124" s="109">
        <f t="shared" si="24"/>
        <v>0</v>
      </c>
      <c r="F124" s="110">
        <f t="shared" si="25"/>
        <v>0</v>
      </c>
      <c r="G124" s="110">
        <f t="shared" si="26"/>
        <v>0</v>
      </c>
      <c r="H124" s="111">
        <f t="shared" si="27"/>
        <v>0</v>
      </c>
      <c r="I124" s="110">
        <f t="shared" si="28"/>
        <v>0</v>
      </c>
      <c r="J124" s="112">
        <f t="shared" si="29"/>
        <v>0</v>
      </c>
      <c r="K124" s="110">
        <f t="shared" si="30"/>
        <v>0</v>
      </c>
      <c r="L124" s="110">
        <f t="shared" si="31"/>
        <v>0</v>
      </c>
      <c r="M124" s="110">
        <f t="shared" si="32"/>
        <v>0</v>
      </c>
      <c r="N124" s="109">
        <f t="shared" si="33"/>
        <v>0</v>
      </c>
      <c r="O124" s="111">
        <f t="shared" si="34"/>
        <v>0</v>
      </c>
      <c r="P124" s="111">
        <f t="shared" si="35"/>
        <v>0</v>
      </c>
      <c r="Q124" s="113">
        <f t="shared" si="36"/>
        <v>0</v>
      </c>
      <c r="R124" s="134">
        <f t="shared" si="37"/>
        <v>0</v>
      </c>
      <c r="S124" s="135" t="str">
        <f t="shared" si="38"/>
        <v>C</v>
      </c>
      <c r="T124" s="136">
        <f t="shared" si="39"/>
        <v>0</v>
      </c>
      <c r="U124" s="137" t="str">
        <f t="shared" si="40"/>
        <v>C</v>
      </c>
      <c r="V124" s="134">
        <f t="shared" si="41"/>
        <v>0</v>
      </c>
      <c r="W124" s="138">
        <f t="shared" si="42"/>
        <v>0</v>
      </c>
      <c r="X124" s="136">
        <f t="shared" si="43"/>
        <v>0</v>
      </c>
      <c r="Y124" s="136">
        <f t="shared" si="44"/>
        <v>0</v>
      </c>
      <c r="Z124" s="139">
        <f t="shared" si="45"/>
        <v>0</v>
      </c>
      <c r="AA124" s="120">
        <f t="shared" si="46"/>
        <v>0</v>
      </c>
      <c r="AB124" s="59"/>
    </row>
    <row r="125" spans="1:28" ht="14.25" customHeight="1" x14ac:dyDescent="0.2">
      <c r="A125" s="157">
        <f t="shared" si="23"/>
        <v>0</v>
      </c>
      <c r="B125" s="145">
        <f t="shared" si="23"/>
        <v>0</v>
      </c>
      <c r="C125" s="146">
        <f t="shared" si="23"/>
        <v>0</v>
      </c>
      <c r="D125" s="147" t="str">
        <f t="shared" si="23"/>
        <v>C</v>
      </c>
      <c r="E125" s="158">
        <f t="shared" si="24"/>
        <v>0</v>
      </c>
      <c r="F125" s="159">
        <f t="shared" si="25"/>
        <v>0</v>
      </c>
      <c r="G125" s="159">
        <f t="shared" si="26"/>
        <v>0</v>
      </c>
      <c r="H125" s="160">
        <f t="shared" si="27"/>
        <v>0</v>
      </c>
      <c r="I125" s="159">
        <f t="shared" si="28"/>
        <v>0</v>
      </c>
      <c r="J125" s="161">
        <f t="shared" si="29"/>
        <v>0</v>
      </c>
      <c r="K125" s="159">
        <f t="shared" si="30"/>
        <v>0</v>
      </c>
      <c r="L125" s="159">
        <f t="shared" si="31"/>
        <v>0</v>
      </c>
      <c r="M125" s="159">
        <f t="shared" si="32"/>
        <v>0</v>
      </c>
      <c r="N125" s="158">
        <f t="shared" si="33"/>
        <v>0</v>
      </c>
      <c r="O125" s="160">
        <f t="shared" si="34"/>
        <v>0</v>
      </c>
      <c r="P125" s="160">
        <f t="shared" si="35"/>
        <v>0</v>
      </c>
      <c r="Q125" s="162">
        <f t="shared" si="36"/>
        <v>0</v>
      </c>
      <c r="R125" s="182">
        <f t="shared" si="37"/>
        <v>0</v>
      </c>
      <c r="S125" s="183" t="str">
        <f t="shared" si="38"/>
        <v>C</v>
      </c>
      <c r="T125" s="184">
        <f t="shared" si="39"/>
        <v>0</v>
      </c>
      <c r="U125" s="185" t="str">
        <f t="shared" si="40"/>
        <v>C</v>
      </c>
      <c r="V125" s="182">
        <f t="shared" si="41"/>
        <v>0</v>
      </c>
      <c r="W125" s="186">
        <f t="shared" si="42"/>
        <v>0</v>
      </c>
      <c r="X125" s="184">
        <f t="shared" si="43"/>
        <v>0</v>
      </c>
      <c r="Y125" s="184">
        <f t="shared" si="44"/>
        <v>0</v>
      </c>
      <c r="Z125" s="187">
        <f t="shared" si="45"/>
        <v>0</v>
      </c>
      <c r="AA125" s="169">
        <f t="shared" si="46"/>
        <v>0</v>
      </c>
      <c r="AB125" s="59"/>
    </row>
    <row r="126" spans="1:28" ht="14.25" customHeight="1" x14ac:dyDescent="0.2">
      <c r="A126" s="29">
        <f t="shared" si="23"/>
        <v>0</v>
      </c>
      <c r="B126" s="62">
        <f t="shared" si="23"/>
        <v>0</v>
      </c>
      <c r="C126" s="69">
        <f t="shared" si="23"/>
        <v>0</v>
      </c>
      <c r="D126" s="33" t="str">
        <f t="shared" si="23"/>
        <v>C</v>
      </c>
      <c r="E126" s="109">
        <f t="shared" si="24"/>
        <v>0</v>
      </c>
      <c r="F126" s="110">
        <f t="shared" si="25"/>
        <v>0</v>
      </c>
      <c r="G126" s="110">
        <f t="shared" si="26"/>
        <v>0</v>
      </c>
      <c r="H126" s="111">
        <f t="shared" si="27"/>
        <v>0</v>
      </c>
      <c r="I126" s="110">
        <f t="shared" si="28"/>
        <v>0</v>
      </c>
      <c r="J126" s="112">
        <f t="shared" si="29"/>
        <v>0</v>
      </c>
      <c r="K126" s="110">
        <f t="shared" si="30"/>
        <v>0</v>
      </c>
      <c r="L126" s="110">
        <f t="shared" si="31"/>
        <v>0</v>
      </c>
      <c r="M126" s="110">
        <f t="shared" si="32"/>
        <v>0</v>
      </c>
      <c r="N126" s="109">
        <f t="shared" si="33"/>
        <v>0</v>
      </c>
      <c r="O126" s="111">
        <f t="shared" si="34"/>
        <v>0</v>
      </c>
      <c r="P126" s="111">
        <f t="shared" si="35"/>
        <v>0</v>
      </c>
      <c r="Q126" s="113">
        <f t="shared" si="36"/>
        <v>0</v>
      </c>
      <c r="R126" s="134">
        <f t="shared" si="37"/>
        <v>0</v>
      </c>
      <c r="S126" s="135" t="str">
        <f t="shared" si="38"/>
        <v>C</v>
      </c>
      <c r="T126" s="136">
        <f t="shared" si="39"/>
        <v>0</v>
      </c>
      <c r="U126" s="137" t="str">
        <f t="shared" si="40"/>
        <v>C</v>
      </c>
      <c r="V126" s="134">
        <f t="shared" si="41"/>
        <v>0</v>
      </c>
      <c r="W126" s="138">
        <f t="shared" si="42"/>
        <v>0</v>
      </c>
      <c r="X126" s="136">
        <f t="shared" si="43"/>
        <v>0</v>
      </c>
      <c r="Y126" s="136">
        <f t="shared" si="44"/>
        <v>0</v>
      </c>
      <c r="Z126" s="139">
        <f t="shared" si="45"/>
        <v>0</v>
      </c>
      <c r="AA126" s="120">
        <f t="shared" si="46"/>
        <v>0</v>
      </c>
      <c r="AB126" s="59"/>
    </row>
    <row r="127" spans="1:28" ht="14.25" customHeight="1" x14ac:dyDescent="0.2">
      <c r="A127" s="157">
        <f t="shared" si="23"/>
        <v>0</v>
      </c>
      <c r="B127" s="145">
        <f t="shared" si="23"/>
        <v>0</v>
      </c>
      <c r="C127" s="146">
        <f t="shared" si="23"/>
        <v>0</v>
      </c>
      <c r="D127" s="147" t="str">
        <f t="shared" si="23"/>
        <v>C</v>
      </c>
      <c r="E127" s="158">
        <f t="shared" si="24"/>
        <v>0</v>
      </c>
      <c r="F127" s="159">
        <f t="shared" si="25"/>
        <v>0</v>
      </c>
      <c r="G127" s="159">
        <f t="shared" si="26"/>
        <v>0</v>
      </c>
      <c r="H127" s="160">
        <f t="shared" si="27"/>
        <v>0</v>
      </c>
      <c r="I127" s="159">
        <f t="shared" si="28"/>
        <v>0</v>
      </c>
      <c r="J127" s="161">
        <f t="shared" si="29"/>
        <v>0</v>
      </c>
      <c r="K127" s="159">
        <f t="shared" si="30"/>
        <v>0</v>
      </c>
      <c r="L127" s="159">
        <f t="shared" si="31"/>
        <v>0</v>
      </c>
      <c r="M127" s="159">
        <f t="shared" si="32"/>
        <v>0</v>
      </c>
      <c r="N127" s="158">
        <f t="shared" si="33"/>
        <v>0</v>
      </c>
      <c r="O127" s="160">
        <f t="shared" si="34"/>
        <v>0</v>
      </c>
      <c r="P127" s="160">
        <f t="shared" si="35"/>
        <v>0</v>
      </c>
      <c r="Q127" s="162">
        <f t="shared" si="36"/>
        <v>0</v>
      </c>
      <c r="R127" s="182">
        <f t="shared" si="37"/>
        <v>0</v>
      </c>
      <c r="S127" s="183" t="str">
        <f t="shared" si="38"/>
        <v>C</v>
      </c>
      <c r="T127" s="184">
        <f t="shared" si="39"/>
        <v>0</v>
      </c>
      <c r="U127" s="185" t="str">
        <f t="shared" si="40"/>
        <v>C</v>
      </c>
      <c r="V127" s="182">
        <f t="shared" si="41"/>
        <v>0</v>
      </c>
      <c r="W127" s="186">
        <f t="shared" si="42"/>
        <v>0</v>
      </c>
      <c r="X127" s="184">
        <f t="shared" si="43"/>
        <v>0</v>
      </c>
      <c r="Y127" s="184">
        <f t="shared" si="44"/>
        <v>0</v>
      </c>
      <c r="Z127" s="187">
        <f t="shared" si="45"/>
        <v>0</v>
      </c>
      <c r="AA127" s="169">
        <f t="shared" si="46"/>
        <v>0</v>
      </c>
      <c r="AB127" s="59"/>
    </row>
    <row r="128" spans="1:28" ht="14.25" customHeight="1" x14ac:dyDescent="0.2">
      <c r="A128" s="29">
        <f t="shared" si="23"/>
        <v>0</v>
      </c>
      <c r="B128" s="62">
        <f t="shared" si="23"/>
        <v>0</v>
      </c>
      <c r="C128" s="69">
        <f t="shared" si="23"/>
        <v>0</v>
      </c>
      <c r="D128" s="33" t="str">
        <f t="shared" si="23"/>
        <v>C</v>
      </c>
      <c r="E128" s="109">
        <f t="shared" si="24"/>
        <v>0</v>
      </c>
      <c r="F128" s="110">
        <f t="shared" si="25"/>
        <v>0</v>
      </c>
      <c r="G128" s="110">
        <f t="shared" si="26"/>
        <v>0</v>
      </c>
      <c r="H128" s="111">
        <f t="shared" si="27"/>
        <v>0</v>
      </c>
      <c r="I128" s="110">
        <f t="shared" si="28"/>
        <v>0</v>
      </c>
      <c r="J128" s="112">
        <f t="shared" si="29"/>
        <v>0</v>
      </c>
      <c r="K128" s="110">
        <f t="shared" si="30"/>
        <v>0</v>
      </c>
      <c r="L128" s="110">
        <f t="shared" si="31"/>
        <v>0</v>
      </c>
      <c r="M128" s="110">
        <f t="shared" si="32"/>
        <v>0</v>
      </c>
      <c r="N128" s="109">
        <f t="shared" si="33"/>
        <v>0</v>
      </c>
      <c r="O128" s="111">
        <f t="shared" si="34"/>
        <v>0</v>
      </c>
      <c r="P128" s="111">
        <f t="shared" si="35"/>
        <v>0</v>
      </c>
      <c r="Q128" s="113">
        <f t="shared" si="36"/>
        <v>0</v>
      </c>
      <c r="R128" s="134">
        <f t="shared" si="37"/>
        <v>0</v>
      </c>
      <c r="S128" s="135" t="str">
        <f t="shared" si="38"/>
        <v>C</v>
      </c>
      <c r="T128" s="136">
        <f t="shared" si="39"/>
        <v>0</v>
      </c>
      <c r="U128" s="137" t="str">
        <f t="shared" si="40"/>
        <v>C</v>
      </c>
      <c r="V128" s="134">
        <f t="shared" si="41"/>
        <v>0</v>
      </c>
      <c r="W128" s="138">
        <f t="shared" si="42"/>
        <v>0</v>
      </c>
      <c r="X128" s="136">
        <f t="shared" si="43"/>
        <v>0</v>
      </c>
      <c r="Y128" s="136">
        <f t="shared" si="44"/>
        <v>0</v>
      </c>
      <c r="Z128" s="139">
        <f t="shared" si="45"/>
        <v>0</v>
      </c>
      <c r="AA128" s="120">
        <f t="shared" si="46"/>
        <v>0</v>
      </c>
      <c r="AB128" s="59"/>
    </row>
    <row r="129" spans="1:28" ht="14.25" customHeight="1" x14ac:dyDescent="0.2">
      <c r="A129" s="157">
        <f t="shared" si="23"/>
        <v>0</v>
      </c>
      <c r="B129" s="145">
        <f t="shared" si="23"/>
        <v>0</v>
      </c>
      <c r="C129" s="146">
        <f t="shared" si="23"/>
        <v>0</v>
      </c>
      <c r="D129" s="147" t="str">
        <f t="shared" si="23"/>
        <v>C</v>
      </c>
      <c r="E129" s="158">
        <f t="shared" si="24"/>
        <v>0</v>
      </c>
      <c r="F129" s="159">
        <f t="shared" si="25"/>
        <v>0</v>
      </c>
      <c r="G129" s="159">
        <f t="shared" si="26"/>
        <v>0</v>
      </c>
      <c r="H129" s="160">
        <f t="shared" si="27"/>
        <v>0</v>
      </c>
      <c r="I129" s="159">
        <f t="shared" si="28"/>
        <v>0</v>
      </c>
      <c r="J129" s="161">
        <f t="shared" si="29"/>
        <v>0</v>
      </c>
      <c r="K129" s="159">
        <f t="shared" si="30"/>
        <v>0</v>
      </c>
      <c r="L129" s="159">
        <f t="shared" si="31"/>
        <v>0</v>
      </c>
      <c r="M129" s="159">
        <f t="shared" si="32"/>
        <v>0</v>
      </c>
      <c r="N129" s="158">
        <f t="shared" si="33"/>
        <v>0</v>
      </c>
      <c r="O129" s="160">
        <f t="shared" si="34"/>
        <v>0</v>
      </c>
      <c r="P129" s="160">
        <f t="shared" si="35"/>
        <v>0</v>
      </c>
      <c r="Q129" s="162">
        <f t="shared" si="36"/>
        <v>0</v>
      </c>
      <c r="R129" s="182">
        <f t="shared" si="37"/>
        <v>0</v>
      </c>
      <c r="S129" s="183" t="str">
        <f t="shared" si="38"/>
        <v>C</v>
      </c>
      <c r="T129" s="184">
        <f t="shared" si="39"/>
        <v>0</v>
      </c>
      <c r="U129" s="185" t="str">
        <f t="shared" si="40"/>
        <v>C</v>
      </c>
      <c r="V129" s="182">
        <f t="shared" si="41"/>
        <v>0</v>
      </c>
      <c r="W129" s="186">
        <f t="shared" si="42"/>
        <v>0</v>
      </c>
      <c r="X129" s="184">
        <f t="shared" si="43"/>
        <v>0</v>
      </c>
      <c r="Y129" s="184">
        <f t="shared" si="44"/>
        <v>0</v>
      </c>
      <c r="Z129" s="187">
        <f t="shared" si="45"/>
        <v>0</v>
      </c>
      <c r="AA129" s="169">
        <f t="shared" si="46"/>
        <v>0</v>
      </c>
      <c r="AB129" s="59"/>
    </row>
    <row r="130" spans="1:28" ht="14.25" customHeight="1" x14ac:dyDescent="0.2">
      <c r="A130" s="29">
        <f t="shared" si="23"/>
        <v>0</v>
      </c>
      <c r="B130" s="62">
        <f t="shared" si="23"/>
        <v>0</v>
      </c>
      <c r="C130" s="69">
        <f t="shared" si="23"/>
        <v>0</v>
      </c>
      <c r="D130" s="33" t="str">
        <f t="shared" si="23"/>
        <v>C</v>
      </c>
      <c r="E130" s="109">
        <f t="shared" si="24"/>
        <v>0</v>
      </c>
      <c r="F130" s="110">
        <f t="shared" si="25"/>
        <v>0</v>
      </c>
      <c r="G130" s="110">
        <f t="shared" si="26"/>
        <v>0</v>
      </c>
      <c r="H130" s="111">
        <f t="shared" si="27"/>
        <v>0</v>
      </c>
      <c r="I130" s="110">
        <f t="shared" si="28"/>
        <v>0</v>
      </c>
      <c r="J130" s="112">
        <f t="shared" si="29"/>
        <v>0</v>
      </c>
      <c r="K130" s="110">
        <f t="shared" si="30"/>
        <v>0</v>
      </c>
      <c r="L130" s="110">
        <f t="shared" si="31"/>
        <v>0</v>
      </c>
      <c r="M130" s="110">
        <f t="shared" si="32"/>
        <v>0</v>
      </c>
      <c r="N130" s="109">
        <f t="shared" si="33"/>
        <v>0</v>
      </c>
      <c r="O130" s="111">
        <f t="shared" si="34"/>
        <v>0</v>
      </c>
      <c r="P130" s="111">
        <f t="shared" si="35"/>
        <v>0</v>
      </c>
      <c r="Q130" s="113">
        <f t="shared" si="36"/>
        <v>0</v>
      </c>
      <c r="R130" s="134">
        <f t="shared" si="37"/>
        <v>0</v>
      </c>
      <c r="S130" s="135" t="str">
        <f t="shared" si="38"/>
        <v>C</v>
      </c>
      <c r="T130" s="136">
        <f t="shared" si="39"/>
        <v>0</v>
      </c>
      <c r="U130" s="137" t="str">
        <f t="shared" si="40"/>
        <v>C</v>
      </c>
      <c r="V130" s="134">
        <f t="shared" si="41"/>
        <v>0</v>
      </c>
      <c r="W130" s="138">
        <f t="shared" si="42"/>
        <v>0</v>
      </c>
      <c r="X130" s="136">
        <f t="shared" si="43"/>
        <v>0</v>
      </c>
      <c r="Y130" s="136">
        <f t="shared" si="44"/>
        <v>0</v>
      </c>
      <c r="Z130" s="139">
        <f t="shared" si="45"/>
        <v>0</v>
      </c>
      <c r="AA130" s="120">
        <f t="shared" si="46"/>
        <v>0</v>
      </c>
      <c r="AB130" s="59"/>
    </row>
    <row r="131" spans="1:28" ht="14.25" customHeight="1" thickBot="1" x14ac:dyDescent="0.25">
      <c r="A131" s="170">
        <f t="shared" si="23"/>
        <v>0</v>
      </c>
      <c r="B131" s="171">
        <f t="shared" si="23"/>
        <v>0</v>
      </c>
      <c r="C131" s="146">
        <f t="shared" si="23"/>
        <v>0</v>
      </c>
      <c r="D131" s="147" t="str">
        <f t="shared" si="23"/>
        <v>C</v>
      </c>
      <c r="E131" s="158">
        <f t="shared" si="24"/>
        <v>0</v>
      </c>
      <c r="F131" s="159">
        <f t="shared" si="25"/>
        <v>0</v>
      </c>
      <c r="G131" s="159">
        <f t="shared" si="26"/>
        <v>0</v>
      </c>
      <c r="H131" s="160">
        <f t="shared" si="27"/>
        <v>0</v>
      </c>
      <c r="I131" s="159">
        <f t="shared" si="28"/>
        <v>0</v>
      </c>
      <c r="J131" s="161">
        <f t="shared" si="29"/>
        <v>0</v>
      </c>
      <c r="K131" s="159">
        <f t="shared" si="30"/>
        <v>0</v>
      </c>
      <c r="L131" s="159">
        <f t="shared" si="31"/>
        <v>0</v>
      </c>
      <c r="M131" s="159">
        <f t="shared" si="32"/>
        <v>0</v>
      </c>
      <c r="N131" s="158">
        <f t="shared" si="33"/>
        <v>0</v>
      </c>
      <c r="O131" s="160">
        <f t="shared" si="34"/>
        <v>0</v>
      </c>
      <c r="P131" s="160">
        <f t="shared" si="35"/>
        <v>0</v>
      </c>
      <c r="Q131" s="162">
        <f t="shared" si="36"/>
        <v>0</v>
      </c>
      <c r="R131" s="182">
        <f t="shared" si="37"/>
        <v>0</v>
      </c>
      <c r="S131" s="183" t="str">
        <f t="shared" si="38"/>
        <v>C</v>
      </c>
      <c r="T131" s="184">
        <f t="shared" si="39"/>
        <v>0</v>
      </c>
      <c r="U131" s="185" t="str">
        <f t="shared" si="40"/>
        <v>C</v>
      </c>
      <c r="V131" s="182">
        <f t="shared" si="41"/>
        <v>0</v>
      </c>
      <c r="W131" s="186">
        <f t="shared" si="42"/>
        <v>0</v>
      </c>
      <c r="X131" s="184">
        <f t="shared" si="43"/>
        <v>0</v>
      </c>
      <c r="Y131" s="184">
        <f t="shared" si="44"/>
        <v>0</v>
      </c>
      <c r="Z131" s="187">
        <f t="shared" si="45"/>
        <v>0</v>
      </c>
      <c r="AA131" s="169">
        <f t="shared" si="46"/>
        <v>0</v>
      </c>
      <c r="AB131" s="59"/>
    </row>
    <row r="132" spans="1:28" ht="14.25" customHeight="1" thickBot="1" x14ac:dyDescent="0.25">
      <c r="A132" s="341" t="s">
        <v>35</v>
      </c>
      <c r="B132" s="352"/>
      <c r="C132" s="31"/>
      <c r="D132" s="32"/>
      <c r="E132" s="121" t="e">
        <f>E66</f>
        <v>#DIV/0!</v>
      </c>
      <c r="F132" s="122" t="e">
        <f t="shared" ref="F132:AA132" si="47">F66</f>
        <v>#DIV/0!</v>
      </c>
      <c r="G132" s="122" t="e">
        <f t="shared" si="47"/>
        <v>#DIV/0!</v>
      </c>
      <c r="H132" s="122" t="e">
        <f t="shared" si="47"/>
        <v>#DIV/0!</v>
      </c>
      <c r="I132" s="122" t="e">
        <f t="shared" si="47"/>
        <v>#DIV/0!</v>
      </c>
      <c r="J132" s="122" t="e">
        <f t="shared" si="47"/>
        <v>#DIV/0!</v>
      </c>
      <c r="K132" s="122" t="e">
        <f t="shared" si="47"/>
        <v>#DIV/0!</v>
      </c>
      <c r="L132" s="122" t="e">
        <f t="shared" si="47"/>
        <v>#DIV/0!</v>
      </c>
      <c r="M132" s="123" t="e">
        <f t="shared" si="47"/>
        <v>#DIV/0!</v>
      </c>
      <c r="N132" s="121" t="e">
        <f t="shared" si="47"/>
        <v>#DIV/0!</v>
      </c>
      <c r="O132" s="122" t="e">
        <f t="shared" si="47"/>
        <v>#DIV/0!</v>
      </c>
      <c r="P132" s="122" t="e">
        <f t="shared" si="47"/>
        <v>#DIV/0!</v>
      </c>
      <c r="Q132" s="123" t="e">
        <f t="shared" si="47"/>
        <v>#DIV/0!</v>
      </c>
      <c r="R132" s="140" t="e">
        <f t="shared" si="47"/>
        <v>#DIV/0!</v>
      </c>
      <c r="S132" s="141"/>
      <c r="T132" s="141" t="e">
        <f t="shared" si="47"/>
        <v>#DIV/0!</v>
      </c>
      <c r="U132" s="142"/>
      <c r="V132" s="140" t="e">
        <f t="shared" si="47"/>
        <v>#DIV/0!</v>
      </c>
      <c r="W132" s="141" t="e">
        <f t="shared" si="47"/>
        <v>#DIV/0!</v>
      </c>
      <c r="X132" s="141" t="e">
        <f t="shared" si="47"/>
        <v>#DIV/0!</v>
      </c>
      <c r="Y132" s="141" t="e">
        <f t="shared" si="47"/>
        <v>#DIV/0!</v>
      </c>
      <c r="Z132" s="142" t="e">
        <f t="shared" si="47"/>
        <v>#DIV/0!</v>
      </c>
      <c r="AA132" s="127" t="e">
        <f t="shared" si="47"/>
        <v>#DIV/0!</v>
      </c>
      <c r="AB132" s="59"/>
    </row>
    <row r="133" spans="1:28" ht="13.8" thickBot="1" x14ac:dyDescent="0.25">
      <c r="A133" s="341" t="s">
        <v>63</v>
      </c>
      <c r="B133" s="342"/>
      <c r="C133" s="65"/>
      <c r="D133" s="32"/>
      <c r="E133" s="104">
        <f>E67</f>
        <v>76.900000000000006</v>
      </c>
      <c r="F133" s="104">
        <f t="shared" ref="F133:R133" si="48">F67</f>
        <v>76.599999999999994</v>
      </c>
      <c r="G133" s="104">
        <f t="shared" si="48"/>
        <v>73</v>
      </c>
      <c r="H133" s="104">
        <f t="shared" si="48"/>
        <v>68.400000000000006</v>
      </c>
      <c r="I133" s="104">
        <f t="shared" si="48"/>
        <v>29.7</v>
      </c>
      <c r="J133" s="104">
        <f t="shared" si="48"/>
        <v>66.5</v>
      </c>
      <c r="K133" s="104">
        <f t="shared" si="48"/>
        <v>77.599999999999994</v>
      </c>
      <c r="L133" s="104">
        <f t="shared" si="48"/>
        <v>83.5</v>
      </c>
      <c r="M133" s="128">
        <f t="shared" si="48"/>
        <v>76.8</v>
      </c>
      <c r="N133" s="107">
        <f t="shared" si="48"/>
        <v>59</v>
      </c>
      <c r="O133" s="105">
        <f t="shared" si="48"/>
        <v>52.8</v>
      </c>
      <c r="P133" s="105">
        <f t="shared" si="48"/>
        <v>49.5</v>
      </c>
      <c r="Q133" s="129">
        <f t="shared" si="48"/>
        <v>27.3</v>
      </c>
      <c r="R133" s="104">
        <f t="shared" si="48"/>
        <v>67</v>
      </c>
      <c r="S133" s="104"/>
      <c r="T133" s="104">
        <f>T67</f>
        <v>47.7</v>
      </c>
      <c r="U133" s="128"/>
      <c r="V133" s="107">
        <f t="shared" ref="V133:AA133" si="49">V67</f>
        <v>75.5</v>
      </c>
      <c r="W133" s="105">
        <f t="shared" si="49"/>
        <v>53.3</v>
      </c>
      <c r="X133" s="105">
        <f t="shared" si="49"/>
        <v>79.900000000000006</v>
      </c>
      <c r="Y133" s="105">
        <f t="shared" si="49"/>
        <v>27.3</v>
      </c>
      <c r="Z133" s="129">
        <f t="shared" si="49"/>
        <v>53.4</v>
      </c>
      <c r="AA133" s="108">
        <f t="shared" si="49"/>
        <v>61.6</v>
      </c>
    </row>
    <row r="134" spans="1:28" ht="13.8" thickBot="1" x14ac:dyDescent="0.25">
      <c r="A134" s="341" t="s">
        <v>65</v>
      </c>
      <c r="B134" s="342"/>
      <c r="C134" s="65"/>
      <c r="D134" s="32"/>
      <c r="E134" s="189" t="e">
        <f>E66-E67</f>
        <v>#DIV/0!</v>
      </c>
      <c r="F134" s="190" t="e">
        <f t="shared" ref="F134:AA134" si="50">F66-F67</f>
        <v>#DIV/0!</v>
      </c>
      <c r="G134" s="190" t="e">
        <f t="shared" si="50"/>
        <v>#DIV/0!</v>
      </c>
      <c r="H134" s="190" t="e">
        <f t="shared" si="50"/>
        <v>#DIV/0!</v>
      </c>
      <c r="I134" s="190" t="e">
        <f t="shared" si="50"/>
        <v>#DIV/0!</v>
      </c>
      <c r="J134" s="190" t="e">
        <f t="shared" si="50"/>
        <v>#DIV/0!</v>
      </c>
      <c r="K134" s="190" t="e">
        <f t="shared" si="50"/>
        <v>#DIV/0!</v>
      </c>
      <c r="L134" s="190" t="e">
        <f t="shared" si="50"/>
        <v>#DIV/0!</v>
      </c>
      <c r="M134" s="191" t="e">
        <f t="shared" si="50"/>
        <v>#DIV/0!</v>
      </c>
      <c r="N134" s="189" t="e">
        <f t="shared" si="50"/>
        <v>#DIV/0!</v>
      </c>
      <c r="O134" s="190" t="e">
        <f t="shared" si="50"/>
        <v>#DIV/0!</v>
      </c>
      <c r="P134" s="190" t="e">
        <f t="shared" si="50"/>
        <v>#DIV/0!</v>
      </c>
      <c r="Q134" s="191" t="e">
        <f t="shared" si="50"/>
        <v>#DIV/0!</v>
      </c>
      <c r="R134" s="189" t="e">
        <f t="shared" si="50"/>
        <v>#DIV/0!</v>
      </c>
      <c r="S134" s="190"/>
      <c r="T134" s="190" t="e">
        <f t="shared" si="50"/>
        <v>#DIV/0!</v>
      </c>
      <c r="U134" s="191"/>
      <c r="V134" s="189" t="e">
        <f t="shared" si="50"/>
        <v>#DIV/0!</v>
      </c>
      <c r="W134" s="190" t="e">
        <f t="shared" si="50"/>
        <v>#DIV/0!</v>
      </c>
      <c r="X134" s="190" t="e">
        <f t="shared" si="50"/>
        <v>#DIV/0!</v>
      </c>
      <c r="Y134" s="190" t="e">
        <f t="shared" si="50"/>
        <v>#DIV/0!</v>
      </c>
      <c r="Z134" s="191" t="e">
        <f t="shared" si="50"/>
        <v>#DIV/0!</v>
      </c>
      <c r="AA134" s="192" t="e">
        <f t="shared" si="50"/>
        <v>#DIV/0!</v>
      </c>
    </row>
    <row r="135" spans="1:28" x14ac:dyDescent="0.2">
      <c r="A135" s="63"/>
      <c r="B135" s="63"/>
      <c r="C135" s="402" t="s">
        <v>66</v>
      </c>
      <c r="D135" s="402"/>
      <c r="E135" s="402"/>
      <c r="F135" s="402"/>
      <c r="G135" s="402"/>
      <c r="H135" s="402"/>
      <c r="I135" s="402"/>
      <c r="J135" s="402"/>
      <c r="K135" s="402"/>
      <c r="L135" s="402"/>
      <c r="M135" s="402"/>
      <c r="N135" s="402"/>
      <c r="O135" s="402"/>
      <c r="P135" s="402"/>
      <c r="Q135" s="402"/>
      <c r="R135" s="402"/>
      <c r="S135" s="402"/>
      <c r="T135" s="402"/>
      <c r="U135" s="402"/>
      <c r="V135" s="402"/>
      <c r="W135" s="402"/>
      <c r="X135" s="402"/>
      <c r="Y135" s="402"/>
      <c r="Z135" s="402"/>
      <c r="AA135" s="402"/>
      <c r="AB135" s="402"/>
    </row>
    <row r="136" spans="1:28" ht="12" customHeight="1" x14ac:dyDescent="0.2"/>
    <row r="137" spans="1:28" ht="5.4" customHeight="1" x14ac:dyDescent="0.2"/>
  </sheetData>
  <mergeCells count="118">
    <mergeCell ref="N18:N19"/>
    <mergeCell ref="O18:O19"/>
    <mergeCell ref="P18:P19"/>
    <mergeCell ref="Q18:Q19"/>
    <mergeCell ref="E86:E87"/>
    <mergeCell ref="F86:F87"/>
    <mergeCell ref="G86:G87"/>
    <mergeCell ref="H86:H87"/>
    <mergeCell ref="I86:I87"/>
    <mergeCell ref="J86:J87"/>
    <mergeCell ref="K86:K87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L86:L87"/>
    <mergeCell ref="M86:M87"/>
    <mergeCell ref="A133:B133"/>
    <mergeCell ref="A134:B134"/>
    <mergeCell ref="C135:AB135"/>
    <mergeCell ref="A81:A91"/>
    <mergeCell ref="B81:B91"/>
    <mergeCell ref="D81:D90"/>
    <mergeCell ref="E81:M82"/>
    <mergeCell ref="N81:Q82"/>
    <mergeCell ref="A132:B132"/>
    <mergeCell ref="Z81:Z90"/>
    <mergeCell ref="AA81:AA90"/>
    <mergeCell ref="C82:C90"/>
    <mergeCell ref="R82:R90"/>
    <mergeCell ref="T82:T90"/>
    <mergeCell ref="V81:V90"/>
    <mergeCell ref="N86:N87"/>
    <mergeCell ref="O86:O87"/>
    <mergeCell ref="P86:P87"/>
    <mergeCell ref="Q86:Q87"/>
    <mergeCell ref="T78:AA79"/>
    <mergeCell ref="X81:X90"/>
    <mergeCell ref="D13:D22"/>
    <mergeCell ref="W81:W90"/>
    <mergeCell ref="A67:B67"/>
    <mergeCell ref="AB13:AB22"/>
    <mergeCell ref="W13:W22"/>
    <mergeCell ref="A66:B66"/>
    <mergeCell ref="A13:A23"/>
    <mergeCell ref="B13:B23"/>
    <mergeCell ref="A64:B64"/>
    <mergeCell ref="A65:B65"/>
    <mergeCell ref="U13:U22"/>
    <mergeCell ref="X13:X22"/>
    <mergeCell ref="Y13:Y22"/>
    <mergeCell ref="E13:M14"/>
    <mergeCell ref="Y81:Y90"/>
    <mergeCell ref="C70:R72"/>
    <mergeCell ref="T74:AA75"/>
    <mergeCell ref="S81:S90"/>
    <mergeCell ref="U81:U90"/>
    <mergeCell ref="AB64:AB67"/>
    <mergeCell ref="T76:AA77"/>
    <mergeCell ref="C76:R78"/>
    <mergeCell ref="AI2:AS4"/>
    <mergeCell ref="AE4:AE5"/>
    <mergeCell ref="AF4:AG5"/>
    <mergeCell ref="AE6:AE9"/>
    <mergeCell ref="AF6:AG9"/>
    <mergeCell ref="AQ7:AV8"/>
    <mergeCell ref="C2:R4"/>
    <mergeCell ref="C14:C22"/>
    <mergeCell ref="V13:V22"/>
    <mergeCell ref="T6:AA7"/>
    <mergeCell ref="E8:R10"/>
    <mergeCell ref="T8:AA9"/>
    <mergeCell ref="T10:AA11"/>
    <mergeCell ref="Z13:Z22"/>
    <mergeCell ref="AA13:AA22"/>
    <mergeCell ref="R14:R22"/>
    <mergeCell ref="T14:T22"/>
    <mergeCell ref="S13:S22"/>
    <mergeCell ref="N13:Q14"/>
    <mergeCell ref="AD22:AD23"/>
    <mergeCell ref="AE22:AE23"/>
    <mergeCell ref="AF22:AF23"/>
    <mergeCell ref="AG22:AG23"/>
    <mergeCell ref="AI22:AJ23"/>
    <mergeCell ref="AH11:AO13"/>
    <mergeCell ref="AQ11:AV12"/>
    <mergeCell ref="AE19:AF20"/>
    <mergeCell ref="AY19:BA20"/>
    <mergeCell ref="AI20:AJ21"/>
    <mergeCell ref="AK20:AL21"/>
    <mergeCell ref="BB22:BB23"/>
    <mergeCell ref="BD24:BF24"/>
    <mergeCell ref="AI25:AJ25"/>
    <mergeCell ref="AI26:AJ26"/>
    <mergeCell ref="AL28:AM28"/>
    <mergeCell ref="AP28:AQ28"/>
    <mergeCell ref="AK22:AL23"/>
    <mergeCell ref="AX22:AX23"/>
    <mergeCell ref="AY22:AY23"/>
    <mergeCell ref="AZ22:AZ23"/>
    <mergeCell ref="BA22:BA23"/>
    <mergeCell ref="AL32:AM32"/>
    <mergeCell ref="AP32:AS32"/>
    <mergeCell ref="AI35:AK35"/>
    <mergeCell ref="BD41:BK43"/>
    <mergeCell ref="AD65:AG67"/>
    <mergeCell ref="AL29:AM29"/>
    <mergeCell ref="AP29:AQ29"/>
    <mergeCell ref="AL30:AM30"/>
    <mergeCell ref="AP30:AQ30"/>
    <mergeCell ref="AL31:AM31"/>
    <mergeCell ref="AP31:AQ31"/>
    <mergeCell ref="AX65:BB66"/>
  </mergeCells>
  <phoneticPr fontId="1"/>
  <pageMargins left="0" right="0" top="0.31496062992125984" bottom="0.27559055118110237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137"/>
  <sheetViews>
    <sheetView view="pageLayout" topLeftCell="AC42" zoomScaleNormal="115" workbookViewId="0">
      <selection activeCell="AX65" sqref="AX65:BB66"/>
    </sheetView>
  </sheetViews>
  <sheetFormatPr defaultRowHeight="13.2" x14ac:dyDescent="0.2"/>
  <cols>
    <col min="1" max="1" width="3.109375" customWidth="1"/>
    <col min="2" max="2" width="12.44140625" customWidth="1"/>
    <col min="3" max="3" width="4.33203125" customWidth="1"/>
    <col min="4" max="4" width="2.21875" customWidth="1"/>
    <col min="5" max="17" width="3.109375" customWidth="1"/>
    <col min="18" max="18" width="3.88671875" customWidth="1"/>
    <col min="19" max="19" width="2.21875" customWidth="1"/>
    <col min="20" max="20" width="4.21875" customWidth="1"/>
    <col min="21" max="21" width="2.21875" customWidth="1"/>
    <col min="22" max="26" width="3.77734375" customWidth="1"/>
    <col min="27" max="29" width="3.77734375" style="53" customWidth="1"/>
    <col min="30" max="30" width="3.6640625" style="53" customWidth="1"/>
    <col min="31" max="31" width="10.88671875" style="53" customWidth="1"/>
    <col min="32" max="33" width="5.88671875" style="53" customWidth="1"/>
    <col min="34" max="34" width="4" style="53" customWidth="1"/>
    <col min="35" max="35" width="6.88671875" customWidth="1"/>
    <col min="36" max="46" width="4.21875" customWidth="1"/>
    <col min="47" max="47" width="10" customWidth="1"/>
    <col min="48" max="48" width="3.5546875" customWidth="1"/>
    <col min="49" max="49" width="2.77734375" customWidth="1"/>
    <col min="50" max="50" width="3.77734375" customWidth="1"/>
    <col min="51" max="51" width="9.6640625" customWidth="1"/>
    <col min="52" max="53" width="6.21875" customWidth="1"/>
    <col min="54" max="54" width="9.88671875" customWidth="1"/>
    <col min="55" max="55" width="2.6640625" customWidth="1"/>
    <col min="57" max="57" width="7.77734375" customWidth="1"/>
    <col min="58" max="58" width="6.44140625" customWidth="1"/>
    <col min="59" max="59" width="7.109375" customWidth="1"/>
    <col min="60" max="60" width="6.88671875" customWidth="1"/>
    <col min="61" max="61" width="6.44140625" customWidth="1"/>
    <col min="63" max="63" width="7.21875" customWidth="1"/>
  </cols>
  <sheetData>
    <row r="1" spans="1:56" ht="7.5" customHeight="1" x14ac:dyDescent="0.2"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X1" s="53"/>
      <c r="AY1" s="188"/>
      <c r="AZ1" s="53"/>
      <c r="BA1" s="53"/>
      <c r="BB1" s="53"/>
    </row>
    <row r="2" spans="1:56" ht="7.5" customHeight="1" x14ac:dyDescent="0.2">
      <c r="B2" s="26" t="s">
        <v>14</v>
      </c>
      <c r="C2" s="291" t="s">
        <v>16</v>
      </c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AD2" s="61"/>
      <c r="AE2" s="61"/>
      <c r="AF2" s="61"/>
      <c r="AG2" s="197"/>
      <c r="AH2" s="61"/>
      <c r="AI2" s="392" t="s">
        <v>68</v>
      </c>
      <c r="AJ2" s="392"/>
      <c r="AK2" s="392"/>
      <c r="AL2" s="392"/>
      <c r="AM2" s="392"/>
      <c r="AN2" s="392"/>
      <c r="AO2" s="392"/>
      <c r="AP2" s="392"/>
      <c r="AQ2" s="392"/>
      <c r="AR2" s="392"/>
      <c r="AS2" s="392"/>
      <c r="AT2" s="198"/>
      <c r="AX2" s="53"/>
      <c r="AY2" s="188"/>
      <c r="AZ2" s="53"/>
      <c r="BA2" s="53"/>
      <c r="BB2" s="53"/>
    </row>
    <row r="3" spans="1:56" ht="7.5" customHeight="1" x14ac:dyDescent="0.2">
      <c r="B3" s="26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AD3" s="61"/>
      <c r="AE3" s="61"/>
      <c r="AF3" s="61"/>
      <c r="AG3" s="61"/>
      <c r="AH3" s="61"/>
      <c r="AI3" s="392"/>
      <c r="AJ3" s="392"/>
      <c r="AK3" s="392"/>
      <c r="AL3" s="392"/>
      <c r="AM3" s="392"/>
      <c r="AN3" s="392"/>
      <c r="AO3" s="392"/>
      <c r="AP3" s="392"/>
      <c r="AQ3" s="392"/>
      <c r="AR3" s="392"/>
      <c r="AS3" s="392"/>
      <c r="AT3" s="198"/>
      <c r="AX3" s="53"/>
      <c r="AY3" s="188"/>
      <c r="AZ3" s="53"/>
      <c r="BA3" s="53"/>
      <c r="BB3" s="53"/>
    </row>
    <row r="4" spans="1:56" ht="7.5" customHeight="1" x14ac:dyDescent="0.2">
      <c r="B4" s="26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AD4" s="61"/>
      <c r="AE4" s="383" t="s">
        <v>106</v>
      </c>
      <c r="AF4" s="385" t="s">
        <v>69</v>
      </c>
      <c r="AG4" s="386"/>
      <c r="AI4" s="392"/>
      <c r="AJ4" s="392"/>
      <c r="AK4" s="392"/>
      <c r="AL4" s="392"/>
      <c r="AM4" s="392"/>
      <c r="AN4" s="392"/>
      <c r="AO4" s="392"/>
      <c r="AP4" s="392"/>
      <c r="AQ4" s="392"/>
      <c r="AR4" s="392"/>
      <c r="AS4" s="392"/>
      <c r="AT4" s="198"/>
      <c r="AX4" s="53"/>
      <c r="AY4" s="188"/>
      <c r="AZ4" s="53"/>
      <c r="BA4" s="53"/>
      <c r="BB4" s="53"/>
    </row>
    <row r="5" spans="1:56" ht="7.5" customHeight="1" x14ac:dyDescent="0.2">
      <c r="AD5" s="61"/>
      <c r="AE5" s="384"/>
      <c r="AF5" s="387"/>
      <c r="AG5" s="388"/>
      <c r="AI5" s="61"/>
      <c r="AJ5" s="61"/>
      <c r="AK5" s="61"/>
      <c r="AL5" s="61"/>
      <c r="AM5" s="61"/>
      <c r="AN5" s="61"/>
      <c r="AO5" s="61"/>
      <c r="AX5" s="53"/>
      <c r="AY5" s="188"/>
      <c r="AZ5" s="53"/>
      <c r="BA5" s="53"/>
      <c r="BB5" s="53"/>
    </row>
    <row r="6" spans="1:56" ht="7.5" customHeight="1" x14ac:dyDescent="0.2">
      <c r="Q6" s="10"/>
      <c r="T6" s="305" t="s">
        <v>17</v>
      </c>
      <c r="U6" s="305"/>
      <c r="V6" s="305"/>
      <c r="W6" s="305"/>
      <c r="X6" s="305"/>
      <c r="Y6" s="305"/>
      <c r="Z6" s="305"/>
      <c r="AA6" s="305"/>
      <c r="AB6" s="54"/>
      <c r="AC6" s="54"/>
      <c r="AD6" s="61"/>
      <c r="AE6" s="383"/>
      <c r="AF6" s="385"/>
      <c r="AG6" s="386"/>
      <c r="AI6" s="61"/>
      <c r="AJ6" s="61"/>
      <c r="AK6" s="61"/>
      <c r="AL6" s="61"/>
      <c r="AM6" s="61"/>
      <c r="AN6" s="61"/>
      <c r="AO6" s="61"/>
      <c r="AX6" s="53"/>
      <c r="AY6" s="188"/>
      <c r="AZ6" s="53"/>
    </row>
    <row r="7" spans="1:56" ht="7.5" customHeight="1" x14ac:dyDescent="0.2">
      <c r="T7" s="305"/>
      <c r="U7" s="305"/>
      <c r="V7" s="305"/>
      <c r="W7" s="305"/>
      <c r="X7" s="305"/>
      <c r="Y7" s="305"/>
      <c r="Z7" s="305"/>
      <c r="AA7" s="305"/>
      <c r="AB7" s="54"/>
      <c r="AC7" s="54"/>
      <c r="AD7" s="61"/>
      <c r="AE7" s="389"/>
      <c r="AF7" s="390"/>
      <c r="AG7" s="391"/>
      <c r="AI7" s="61"/>
      <c r="AJ7" s="61"/>
      <c r="AK7" s="61"/>
      <c r="AL7" s="61"/>
      <c r="AM7" s="61"/>
      <c r="AN7" s="61"/>
      <c r="AO7" s="61"/>
      <c r="AQ7" s="381" t="s">
        <v>107</v>
      </c>
      <c r="AR7" s="381"/>
      <c r="AS7" s="381"/>
      <c r="AT7" s="381"/>
      <c r="AU7" s="381"/>
      <c r="AX7" s="53"/>
      <c r="AY7" s="188"/>
      <c r="AZ7" s="53"/>
    </row>
    <row r="8" spans="1:56" ht="8.25" customHeight="1" x14ac:dyDescent="0.2">
      <c r="E8" s="292" t="s">
        <v>3</v>
      </c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11"/>
      <c r="T8" s="306" t="s">
        <v>33</v>
      </c>
      <c r="U8" s="306"/>
      <c r="V8" s="306"/>
      <c r="W8" s="306"/>
      <c r="X8" s="306"/>
      <c r="Y8" s="306"/>
      <c r="Z8" s="306"/>
      <c r="AA8" s="306"/>
      <c r="AB8" s="55"/>
      <c r="AC8" s="55"/>
      <c r="AD8" s="61"/>
      <c r="AE8" s="389"/>
      <c r="AF8" s="390"/>
      <c r="AG8" s="391"/>
      <c r="AI8" s="61"/>
      <c r="AJ8" s="61"/>
      <c r="AK8" s="61"/>
      <c r="AL8" s="61"/>
      <c r="AM8" s="61"/>
      <c r="AN8" s="61"/>
      <c r="AO8" s="61"/>
      <c r="AQ8" s="381"/>
      <c r="AR8" s="381"/>
      <c r="AS8" s="381"/>
      <c r="AT8" s="381"/>
      <c r="AU8" s="381"/>
      <c r="AX8" s="53"/>
      <c r="AY8" s="188"/>
      <c r="AZ8" s="53"/>
      <c r="BA8" s="199"/>
      <c r="BB8" s="199"/>
      <c r="BC8" s="200"/>
      <c r="BD8" s="200"/>
    </row>
    <row r="9" spans="1:56" ht="8.25" customHeight="1" x14ac:dyDescent="0.2"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11"/>
      <c r="T9" s="306"/>
      <c r="U9" s="306"/>
      <c r="V9" s="306"/>
      <c r="W9" s="306"/>
      <c r="X9" s="306"/>
      <c r="Y9" s="306"/>
      <c r="Z9" s="306"/>
      <c r="AA9" s="306"/>
      <c r="AB9" s="55"/>
      <c r="AC9" s="55"/>
      <c r="AD9" s="61"/>
      <c r="AE9" s="384"/>
      <c r="AF9" s="387"/>
      <c r="AG9" s="388"/>
      <c r="AX9" s="53"/>
      <c r="AY9" s="188"/>
      <c r="AZ9" s="53"/>
      <c r="BA9" s="200"/>
      <c r="BB9" s="200"/>
      <c r="BC9" s="200"/>
      <c r="BD9" s="200"/>
    </row>
    <row r="10" spans="1:56" ht="8.25" customHeight="1" x14ac:dyDescent="0.2"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11"/>
      <c r="T10" s="306" t="s">
        <v>5</v>
      </c>
      <c r="U10" s="307"/>
      <c r="V10" s="307"/>
      <c r="W10" s="307"/>
      <c r="X10" s="307"/>
      <c r="Y10" s="307"/>
      <c r="Z10" s="307"/>
      <c r="AA10" s="307"/>
      <c r="AB10" s="56"/>
      <c r="AC10" s="56"/>
      <c r="AD10" s="61"/>
      <c r="AE10" s="61"/>
      <c r="AF10" s="61"/>
      <c r="AG10" s="61"/>
      <c r="AH10" s="61"/>
      <c r="AX10" s="53"/>
      <c r="AY10" s="188"/>
      <c r="AZ10" s="53"/>
    </row>
    <row r="11" spans="1:56" ht="8.25" customHeight="1" x14ac:dyDescent="0.2">
      <c r="Q11" s="11"/>
      <c r="R11" s="11"/>
      <c r="S11" s="11"/>
      <c r="T11" s="307"/>
      <c r="U11" s="307"/>
      <c r="V11" s="307"/>
      <c r="W11" s="307"/>
      <c r="X11" s="307"/>
      <c r="Y11" s="307"/>
      <c r="Z11" s="307"/>
      <c r="AA11" s="307"/>
      <c r="AB11" s="56"/>
      <c r="AC11" s="56"/>
      <c r="AD11" s="61"/>
      <c r="AE11" s="61"/>
      <c r="AF11" s="61"/>
      <c r="AG11" s="61"/>
      <c r="AH11" s="393" t="s">
        <v>70</v>
      </c>
      <c r="AI11" s="393"/>
      <c r="AJ11" s="393"/>
      <c r="AK11" s="393"/>
      <c r="AL11" s="393"/>
      <c r="AM11" s="393"/>
      <c r="AN11" s="393"/>
      <c r="AO11" s="393"/>
      <c r="AP11" s="240"/>
      <c r="AQ11" s="381" t="s">
        <v>71</v>
      </c>
      <c r="AR11" s="381"/>
      <c r="AS11" s="381"/>
      <c r="AT11" s="381"/>
      <c r="AU11" s="381"/>
      <c r="AX11" s="53"/>
      <c r="AY11" s="188"/>
      <c r="AZ11" s="53"/>
    </row>
    <row r="12" spans="1:56" ht="8.25" customHeight="1" thickBot="1" x14ac:dyDescent="0.25">
      <c r="B12" s="1"/>
      <c r="AD12" s="61"/>
      <c r="AE12" s="61"/>
      <c r="AF12" s="61"/>
      <c r="AG12" s="61"/>
      <c r="AH12" s="393"/>
      <c r="AI12" s="393"/>
      <c r="AJ12" s="393"/>
      <c r="AK12" s="393"/>
      <c r="AL12" s="393"/>
      <c r="AM12" s="393"/>
      <c r="AN12" s="393"/>
      <c r="AO12" s="393"/>
      <c r="AP12" s="240"/>
      <c r="AQ12" s="381"/>
      <c r="AR12" s="381"/>
      <c r="AS12" s="381"/>
      <c r="AT12" s="381"/>
      <c r="AU12" s="381"/>
      <c r="AX12" s="53"/>
      <c r="AY12" s="188"/>
      <c r="AZ12" s="53"/>
      <c r="BA12" s="53"/>
      <c r="BB12" s="53"/>
    </row>
    <row r="13" spans="1:56" ht="10.5" customHeight="1" x14ac:dyDescent="0.2">
      <c r="A13" s="320" t="s">
        <v>2</v>
      </c>
      <c r="B13" s="317" t="s">
        <v>23</v>
      </c>
      <c r="C13" s="14">
        <v>1</v>
      </c>
      <c r="D13" s="332" t="s">
        <v>25</v>
      </c>
      <c r="E13" s="334" t="s">
        <v>6</v>
      </c>
      <c r="F13" s="325"/>
      <c r="G13" s="325"/>
      <c r="H13" s="325"/>
      <c r="I13" s="325"/>
      <c r="J13" s="325"/>
      <c r="K13" s="325"/>
      <c r="L13" s="325"/>
      <c r="M13" s="325"/>
      <c r="N13" s="324" t="s">
        <v>26</v>
      </c>
      <c r="O13" s="325"/>
      <c r="P13" s="325"/>
      <c r="Q13" s="325"/>
      <c r="R13" s="13">
        <v>2</v>
      </c>
      <c r="S13" s="293" t="s">
        <v>28</v>
      </c>
      <c r="T13" s="12">
        <v>3</v>
      </c>
      <c r="U13" s="299" t="s">
        <v>30</v>
      </c>
      <c r="V13" s="311" t="s">
        <v>7</v>
      </c>
      <c r="W13" s="302" t="s">
        <v>8</v>
      </c>
      <c r="X13" s="314"/>
      <c r="Y13" s="314"/>
      <c r="Z13" s="308" t="s">
        <v>9</v>
      </c>
      <c r="AA13" s="288" t="s">
        <v>13</v>
      </c>
      <c r="AB13" s="288" t="s">
        <v>57</v>
      </c>
      <c r="AC13" s="48"/>
      <c r="AD13" s="61"/>
      <c r="AE13" s="61"/>
      <c r="AF13" s="61"/>
      <c r="AG13" s="61"/>
      <c r="AH13" s="393"/>
      <c r="AI13" s="393"/>
      <c r="AJ13" s="393"/>
      <c r="AK13" s="393"/>
      <c r="AL13" s="393"/>
      <c r="AM13" s="393"/>
      <c r="AN13" s="393"/>
      <c r="AO13" s="393"/>
      <c r="AP13" s="240"/>
      <c r="AX13" s="53"/>
      <c r="AY13" s="188"/>
      <c r="AZ13" s="53"/>
      <c r="BA13" s="53"/>
      <c r="BB13" s="53"/>
    </row>
    <row r="14" spans="1:56" ht="10.5" customHeight="1" x14ac:dyDescent="0.2">
      <c r="A14" s="321"/>
      <c r="B14" s="318"/>
      <c r="C14" s="403" t="s">
        <v>24</v>
      </c>
      <c r="D14" s="333"/>
      <c r="E14" s="326"/>
      <c r="F14" s="327"/>
      <c r="G14" s="327"/>
      <c r="H14" s="327"/>
      <c r="I14" s="327"/>
      <c r="J14" s="327"/>
      <c r="K14" s="327"/>
      <c r="L14" s="327"/>
      <c r="M14" s="327"/>
      <c r="N14" s="326"/>
      <c r="O14" s="327"/>
      <c r="P14" s="327"/>
      <c r="Q14" s="328"/>
      <c r="R14" s="322" t="s">
        <v>27</v>
      </c>
      <c r="S14" s="294"/>
      <c r="T14" s="296" t="s">
        <v>29</v>
      </c>
      <c r="U14" s="300"/>
      <c r="V14" s="312"/>
      <c r="W14" s="303"/>
      <c r="X14" s="315"/>
      <c r="Y14" s="315"/>
      <c r="Z14" s="309"/>
      <c r="AA14" s="289"/>
      <c r="AB14" s="289"/>
      <c r="AC14" s="48"/>
      <c r="AD14" s="61"/>
      <c r="AG14" s="61"/>
      <c r="AH14" s="61"/>
    </row>
    <row r="15" spans="1:56" ht="10.5" customHeight="1" x14ac:dyDescent="0.2">
      <c r="A15" s="321"/>
      <c r="B15" s="318"/>
      <c r="C15" s="404"/>
      <c r="D15" s="333"/>
      <c r="E15" s="270"/>
      <c r="F15" s="267"/>
      <c r="G15" s="267"/>
      <c r="H15" s="275"/>
      <c r="I15" s="267"/>
      <c r="J15" s="268"/>
      <c r="K15" s="268"/>
      <c r="L15" s="267"/>
      <c r="M15" s="268"/>
      <c r="N15" s="270"/>
      <c r="O15" s="268"/>
      <c r="P15" s="268"/>
      <c r="Q15" s="278"/>
      <c r="R15" s="323"/>
      <c r="S15" s="294"/>
      <c r="T15" s="297"/>
      <c r="U15" s="300"/>
      <c r="V15" s="312"/>
      <c r="W15" s="303"/>
      <c r="X15" s="315"/>
      <c r="Y15" s="315"/>
      <c r="Z15" s="309"/>
      <c r="AA15" s="289"/>
      <c r="AB15" s="289"/>
      <c r="AC15" s="48"/>
      <c r="AH15" s="61"/>
    </row>
    <row r="16" spans="1:56" ht="10.5" customHeight="1" x14ac:dyDescent="0.2">
      <c r="A16" s="321"/>
      <c r="B16" s="318"/>
      <c r="C16" s="404"/>
      <c r="D16" s="333"/>
      <c r="E16" s="271"/>
      <c r="F16" s="273"/>
      <c r="G16" s="273"/>
      <c r="H16" s="276"/>
      <c r="I16" s="273"/>
      <c r="J16" s="273"/>
      <c r="K16" s="273"/>
      <c r="L16" s="268"/>
      <c r="M16" s="273"/>
      <c r="N16" s="271"/>
      <c r="O16" s="273"/>
      <c r="P16" s="273"/>
      <c r="Q16" s="279"/>
      <c r="R16" s="323"/>
      <c r="S16" s="294"/>
      <c r="T16" s="297"/>
      <c r="U16" s="300"/>
      <c r="V16" s="312"/>
      <c r="W16" s="303"/>
      <c r="X16" s="315"/>
      <c r="Y16" s="315"/>
      <c r="Z16" s="309"/>
      <c r="AA16" s="289"/>
      <c r="AB16" s="289"/>
      <c r="AC16" s="48"/>
      <c r="AH16" s="61"/>
      <c r="AX16" s="53"/>
      <c r="BB16" s="53"/>
    </row>
    <row r="17" spans="1:61" ht="10.5" customHeight="1" x14ac:dyDescent="0.2">
      <c r="A17" s="321"/>
      <c r="B17" s="318"/>
      <c r="C17" s="404"/>
      <c r="D17" s="333"/>
      <c r="E17" s="271"/>
      <c r="F17" s="273"/>
      <c r="G17" s="273"/>
      <c r="H17" s="276"/>
      <c r="I17" s="273"/>
      <c r="J17" s="273"/>
      <c r="K17" s="273"/>
      <c r="L17" s="268"/>
      <c r="M17" s="273"/>
      <c r="N17" s="271"/>
      <c r="O17" s="273"/>
      <c r="P17" s="273"/>
      <c r="Q17" s="279"/>
      <c r="R17" s="323"/>
      <c r="S17" s="294"/>
      <c r="T17" s="297"/>
      <c r="U17" s="300"/>
      <c r="V17" s="312"/>
      <c r="W17" s="303"/>
      <c r="X17" s="315"/>
      <c r="Y17" s="315"/>
      <c r="Z17" s="309"/>
      <c r="AA17" s="289"/>
      <c r="AB17" s="289"/>
      <c r="AC17" s="48"/>
      <c r="AD17" s="61"/>
      <c r="AG17" s="61"/>
      <c r="AH17" s="61"/>
      <c r="AI17" s="61"/>
      <c r="AJ17" s="201"/>
      <c r="AK17" s="201"/>
      <c r="AL17" s="201"/>
      <c r="AM17" s="201"/>
      <c r="AN17" s="201"/>
      <c r="AX17" s="53"/>
      <c r="AY17" s="188"/>
      <c r="AZ17" s="53"/>
      <c r="BA17" s="53"/>
      <c r="BB17" s="53"/>
    </row>
    <row r="18" spans="1:61" ht="10.5" customHeight="1" x14ac:dyDescent="0.2">
      <c r="A18" s="321"/>
      <c r="B18" s="318"/>
      <c r="C18" s="404"/>
      <c r="D18" s="333"/>
      <c r="E18" s="337">
        <v>1</v>
      </c>
      <c r="F18" s="338">
        <v>2</v>
      </c>
      <c r="G18" s="338">
        <v>3</v>
      </c>
      <c r="H18" s="338">
        <v>4</v>
      </c>
      <c r="I18" s="338">
        <v>5</v>
      </c>
      <c r="J18" s="338">
        <v>6</v>
      </c>
      <c r="K18" s="338">
        <v>7</v>
      </c>
      <c r="L18" s="339">
        <v>8</v>
      </c>
      <c r="M18" s="340">
        <v>9</v>
      </c>
      <c r="N18" s="337">
        <v>10</v>
      </c>
      <c r="O18" s="338">
        <v>11</v>
      </c>
      <c r="P18" s="338">
        <v>12</v>
      </c>
      <c r="Q18" s="340">
        <v>13</v>
      </c>
      <c r="R18" s="323"/>
      <c r="S18" s="294"/>
      <c r="T18" s="297"/>
      <c r="U18" s="300"/>
      <c r="V18" s="312"/>
      <c r="W18" s="303"/>
      <c r="X18" s="315"/>
      <c r="Y18" s="315"/>
      <c r="Z18" s="309"/>
      <c r="AA18" s="289"/>
      <c r="AB18" s="289"/>
      <c r="AC18" s="48"/>
      <c r="AD18" s="61"/>
      <c r="AG18" s="61"/>
      <c r="AH18" s="61"/>
      <c r="AI18" s="61"/>
      <c r="AJ18" s="201"/>
      <c r="AK18" s="201"/>
      <c r="AL18" s="201"/>
      <c r="AM18" s="201"/>
      <c r="AN18" s="201"/>
      <c r="AX18" s="53"/>
      <c r="BB18" s="53"/>
    </row>
    <row r="19" spans="1:61" ht="10.5" customHeight="1" x14ac:dyDescent="0.2">
      <c r="A19" s="321"/>
      <c r="B19" s="318"/>
      <c r="C19" s="404"/>
      <c r="D19" s="333"/>
      <c r="E19" s="337"/>
      <c r="F19" s="338"/>
      <c r="G19" s="338"/>
      <c r="H19" s="338"/>
      <c r="I19" s="338"/>
      <c r="J19" s="338"/>
      <c r="K19" s="338"/>
      <c r="L19" s="339"/>
      <c r="M19" s="340"/>
      <c r="N19" s="337"/>
      <c r="O19" s="338"/>
      <c r="P19" s="338"/>
      <c r="Q19" s="340"/>
      <c r="R19" s="323"/>
      <c r="S19" s="294"/>
      <c r="T19" s="297"/>
      <c r="U19" s="300"/>
      <c r="V19" s="312"/>
      <c r="W19" s="303"/>
      <c r="X19" s="315"/>
      <c r="Y19" s="315"/>
      <c r="Z19" s="309"/>
      <c r="AA19" s="289"/>
      <c r="AB19" s="289"/>
      <c r="AC19" s="48"/>
      <c r="AD19" s="202" t="s">
        <v>73</v>
      </c>
      <c r="AE19" s="375" t="s">
        <v>111</v>
      </c>
      <c r="AF19" s="376"/>
      <c r="AG19" s="203"/>
      <c r="AH19" s="204"/>
      <c r="AI19" s="205"/>
      <c r="AJ19" s="205"/>
      <c r="AK19" s="205"/>
      <c r="AL19" s="205"/>
      <c r="AM19" s="205"/>
      <c r="AN19" s="206"/>
      <c r="AX19" s="53"/>
      <c r="AY19" s="377" t="s">
        <v>72</v>
      </c>
      <c r="AZ19" s="378"/>
      <c r="BA19" s="378"/>
      <c r="BB19" s="53"/>
    </row>
    <row r="20" spans="1:61" ht="10.5" customHeight="1" x14ac:dyDescent="0.2">
      <c r="A20" s="321"/>
      <c r="B20" s="318"/>
      <c r="C20" s="404"/>
      <c r="D20" s="333"/>
      <c r="E20" s="271"/>
      <c r="F20" s="273"/>
      <c r="G20" s="273"/>
      <c r="H20" s="276"/>
      <c r="I20" s="273"/>
      <c r="J20" s="273"/>
      <c r="K20" s="273"/>
      <c r="L20" s="268"/>
      <c r="M20" s="273"/>
      <c r="N20" s="271"/>
      <c r="O20" s="273"/>
      <c r="P20" s="273"/>
      <c r="Q20" s="279"/>
      <c r="R20" s="323"/>
      <c r="S20" s="294"/>
      <c r="T20" s="297"/>
      <c r="U20" s="300"/>
      <c r="V20" s="312"/>
      <c r="W20" s="303"/>
      <c r="X20" s="315"/>
      <c r="Y20" s="315"/>
      <c r="Z20" s="309"/>
      <c r="AA20" s="289"/>
      <c r="AB20" s="289"/>
      <c r="AC20" s="48"/>
      <c r="AD20" s="202"/>
      <c r="AE20" s="376"/>
      <c r="AF20" s="376"/>
      <c r="AG20" s="203"/>
      <c r="AH20" s="204"/>
      <c r="AI20" s="344" t="s">
        <v>74</v>
      </c>
      <c r="AJ20" s="344"/>
      <c r="AK20" s="345" t="e">
        <f>AA66</f>
        <v>#DIV/0!</v>
      </c>
      <c r="AL20" s="345"/>
      <c r="AM20" s="205"/>
      <c r="AN20" s="206"/>
      <c r="AX20" s="53"/>
      <c r="AY20" s="378"/>
      <c r="AZ20" s="378"/>
      <c r="BA20" s="378"/>
      <c r="BB20" s="53"/>
    </row>
    <row r="21" spans="1:61" ht="10.5" customHeight="1" thickBot="1" x14ac:dyDescent="0.25">
      <c r="A21" s="321"/>
      <c r="B21" s="318"/>
      <c r="C21" s="404"/>
      <c r="D21" s="333"/>
      <c r="E21" s="271"/>
      <c r="F21" s="273"/>
      <c r="G21" s="273"/>
      <c r="H21" s="276"/>
      <c r="I21" s="273"/>
      <c r="J21" s="273"/>
      <c r="K21" s="273"/>
      <c r="L21" s="268"/>
      <c r="M21" s="273"/>
      <c r="N21" s="271"/>
      <c r="O21" s="273"/>
      <c r="P21" s="273"/>
      <c r="Q21" s="279"/>
      <c r="R21" s="323"/>
      <c r="S21" s="294"/>
      <c r="T21" s="297"/>
      <c r="U21" s="300"/>
      <c r="V21" s="312"/>
      <c r="W21" s="303"/>
      <c r="X21" s="315"/>
      <c r="Y21" s="315"/>
      <c r="Z21" s="309"/>
      <c r="AA21" s="289"/>
      <c r="AB21" s="289"/>
      <c r="AC21" s="48"/>
      <c r="AH21" s="207"/>
      <c r="AI21" s="344"/>
      <c r="AJ21" s="344"/>
      <c r="AK21" s="345"/>
      <c r="AL21" s="345"/>
      <c r="AM21" s="205"/>
      <c r="AN21" s="207"/>
    </row>
    <row r="22" spans="1:61" ht="10.5" customHeight="1" x14ac:dyDescent="0.2">
      <c r="A22" s="321"/>
      <c r="B22" s="318"/>
      <c r="C22" s="405"/>
      <c r="D22" s="333"/>
      <c r="E22" s="272"/>
      <c r="F22" s="274"/>
      <c r="G22" s="274"/>
      <c r="H22" s="277"/>
      <c r="I22" s="274"/>
      <c r="J22" s="274"/>
      <c r="K22" s="274"/>
      <c r="L22" s="269"/>
      <c r="M22" s="274"/>
      <c r="N22" s="272"/>
      <c r="O22" s="274"/>
      <c r="P22" s="274"/>
      <c r="Q22" s="280"/>
      <c r="R22" s="323"/>
      <c r="S22" s="295"/>
      <c r="T22" s="298"/>
      <c r="U22" s="301"/>
      <c r="V22" s="313"/>
      <c r="W22" s="304"/>
      <c r="X22" s="316"/>
      <c r="Y22" s="316"/>
      <c r="Z22" s="310"/>
      <c r="AA22" s="290"/>
      <c r="AB22" s="290"/>
      <c r="AC22" s="48"/>
      <c r="AD22" s="346" t="s">
        <v>77</v>
      </c>
      <c r="AE22" s="346" t="s">
        <v>112</v>
      </c>
      <c r="AF22" s="348" t="s">
        <v>75</v>
      </c>
      <c r="AG22" s="350" t="s">
        <v>76</v>
      </c>
      <c r="AH22" s="207"/>
      <c r="AI22" s="344" t="s">
        <v>81</v>
      </c>
      <c r="AJ22" s="344"/>
      <c r="AK22" s="345" t="e">
        <f>BI28</f>
        <v>#DIV/0!</v>
      </c>
      <c r="AL22" s="345"/>
      <c r="AM22" s="205"/>
      <c r="AN22" s="207"/>
      <c r="AX22" s="365" t="s">
        <v>77</v>
      </c>
      <c r="AY22" s="367" t="s">
        <v>113</v>
      </c>
      <c r="AZ22" s="369" t="s">
        <v>61</v>
      </c>
      <c r="BA22" s="371" t="s">
        <v>79</v>
      </c>
      <c r="BB22" s="373" t="s">
        <v>80</v>
      </c>
    </row>
    <row r="23" spans="1:61" ht="10.5" customHeight="1" thickBot="1" x14ac:dyDescent="0.25">
      <c r="A23" s="321"/>
      <c r="B23" s="319"/>
      <c r="C23" s="15">
        <v>10</v>
      </c>
      <c r="D23" s="3"/>
      <c r="E23" s="4">
        <v>4</v>
      </c>
      <c r="F23" s="2">
        <v>6</v>
      </c>
      <c r="G23" s="2">
        <v>6</v>
      </c>
      <c r="H23" s="7">
        <v>10</v>
      </c>
      <c r="I23" s="2">
        <v>12</v>
      </c>
      <c r="J23" s="9">
        <v>10</v>
      </c>
      <c r="K23" s="2">
        <v>10</v>
      </c>
      <c r="L23" s="2">
        <v>10</v>
      </c>
      <c r="M23" s="2">
        <v>4</v>
      </c>
      <c r="N23" s="4">
        <v>6</v>
      </c>
      <c r="O23" s="2">
        <v>8</v>
      </c>
      <c r="P23" s="2">
        <v>8</v>
      </c>
      <c r="Q23" s="3">
        <v>6</v>
      </c>
      <c r="R23" s="6">
        <v>72</v>
      </c>
      <c r="S23" s="2"/>
      <c r="T23" s="5">
        <v>28</v>
      </c>
      <c r="U23" s="3"/>
      <c r="V23" s="4">
        <v>16</v>
      </c>
      <c r="W23" s="9">
        <v>22</v>
      </c>
      <c r="X23" s="2">
        <v>24</v>
      </c>
      <c r="Y23" s="2">
        <v>6</v>
      </c>
      <c r="Z23" s="7">
        <v>32</v>
      </c>
      <c r="AA23" s="8">
        <v>100</v>
      </c>
      <c r="AB23" s="8"/>
      <c r="AC23" s="49"/>
      <c r="AD23" s="347"/>
      <c r="AE23" s="347"/>
      <c r="AF23" s="349"/>
      <c r="AG23" s="351"/>
      <c r="AH23" s="211"/>
      <c r="AI23" s="344"/>
      <c r="AJ23" s="344"/>
      <c r="AK23" s="345"/>
      <c r="AL23" s="345"/>
      <c r="AM23" s="53"/>
      <c r="AN23" s="53"/>
      <c r="AX23" s="366"/>
      <c r="AY23" s="368"/>
      <c r="AZ23" s="370"/>
      <c r="BA23" s="372"/>
      <c r="BB23" s="374"/>
    </row>
    <row r="24" spans="1:61" ht="14.25" customHeight="1" x14ac:dyDescent="0.2">
      <c r="A24" s="70"/>
      <c r="B24" s="62"/>
      <c r="C24" s="69"/>
      <c r="D24" s="33" t="str">
        <f>IF(C24&gt;=8,"A",IF(C24&gt;=4,"B","C"))</f>
        <v>C</v>
      </c>
      <c r="E24" s="75"/>
      <c r="F24" s="76"/>
      <c r="G24" s="76"/>
      <c r="H24" s="77"/>
      <c r="I24" s="76"/>
      <c r="J24" s="78"/>
      <c r="K24" s="76"/>
      <c r="L24" s="76"/>
      <c r="M24" s="76"/>
      <c r="N24" s="75"/>
      <c r="O24" s="77"/>
      <c r="P24" s="77"/>
      <c r="Q24" s="79"/>
      <c r="R24" s="75">
        <f>SUM(E24:M24)</f>
        <v>0</v>
      </c>
      <c r="S24" s="80" t="str">
        <f>IF(R24&gt;=58,"A",IF(R24&gt;=30,"B","C"))</f>
        <v>C</v>
      </c>
      <c r="T24" s="76">
        <f>SUM(N24:Q24)</f>
        <v>0</v>
      </c>
      <c r="U24" s="81" t="str">
        <f>IF(T24&gt;=22,"A",IF(T24&gt;=8,"B","C"))</f>
        <v>C</v>
      </c>
      <c r="V24" s="75">
        <f>E24+F24+G24</f>
        <v>0</v>
      </c>
      <c r="W24" s="78">
        <f>N24+O24+P24</f>
        <v>0</v>
      </c>
      <c r="X24" s="76">
        <f>K24+L24+M24</f>
        <v>0</v>
      </c>
      <c r="Y24" s="76">
        <f>Q24</f>
        <v>0</v>
      </c>
      <c r="Z24" s="77">
        <f>H24+I24+J24</f>
        <v>0</v>
      </c>
      <c r="AA24" s="82">
        <f>R24+T24</f>
        <v>0</v>
      </c>
      <c r="AB24" s="60">
        <f>(AA24-64.2)/22.6*10+50</f>
        <v>21.592920353982304</v>
      </c>
      <c r="AC24" s="284"/>
      <c r="AD24" s="242">
        <v>1</v>
      </c>
      <c r="AE24" s="259">
        <f t="shared" ref="AE24:AE63" si="0">B24</f>
        <v>0</v>
      </c>
      <c r="AF24" s="247">
        <f t="shared" ref="AF24:AF63" si="1">AA24</f>
        <v>0</v>
      </c>
      <c r="AG24" s="260">
        <f t="shared" ref="AG24:AG63" si="2">AB24</f>
        <v>21.592920353982304</v>
      </c>
      <c r="AH24" s="211"/>
      <c r="AI24" s="53"/>
      <c r="AJ24" s="53"/>
      <c r="AK24" s="53"/>
      <c r="AL24" s="53"/>
      <c r="AM24" s="53"/>
      <c r="AN24" s="53"/>
      <c r="AX24" s="286">
        <f>A24</f>
        <v>0</v>
      </c>
      <c r="AY24" s="252">
        <f>B24</f>
        <v>0</v>
      </c>
      <c r="AZ24" s="253">
        <f t="shared" ref="AZ24:AZ63" si="3">AA24</f>
        <v>0</v>
      </c>
      <c r="BA24" s="256" t="e">
        <f t="shared" ref="BA24:BA63" si="4">AA24-$AA$66</f>
        <v>#DIV/0!</v>
      </c>
      <c r="BB24" s="264" t="e">
        <f>BA24^2</f>
        <v>#DIV/0!</v>
      </c>
      <c r="BD24" s="362" t="s">
        <v>82</v>
      </c>
      <c r="BE24" s="362"/>
      <c r="BF24" s="362"/>
      <c r="BG24" s="217"/>
      <c r="BH24" s="217"/>
      <c r="BI24" s="217"/>
    </row>
    <row r="25" spans="1:61" ht="14.25" customHeight="1" x14ac:dyDescent="0.2">
      <c r="A25" s="144"/>
      <c r="B25" s="145"/>
      <c r="C25" s="146"/>
      <c r="D25" s="147" t="str">
        <f t="shared" ref="D25:D63" si="5">IF(C25&gt;=8,"A",IF(C25&gt;=4,"B","C"))</f>
        <v>C</v>
      </c>
      <c r="E25" s="148"/>
      <c r="F25" s="149"/>
      <c r="G25" s="149"/>
      <c r="H25" s="150"/>
      <c r="I25" s="149"/>
      <c r="J25" s="151"/>
      <c r="K25" s="149"/>
      <c r="L25" s="149"/>
      <c r="M25" s="149"/>
      <c r="N25" s="148"/>
      <c r="O25" s="150"/>
      <c r="P25" s="150"/>
      <c r="Q25" s="152"/>
      <c r="R25" s="75">
        <f t="shared" ref="R25:R63" si="6">SUM(E25:M25)</f>
        <v>0</v>
      </c>
      <c r="S25" s="153" t="str">
        <f t="shared" ref="S25:S63" si="7">IF(R25&gt;=58,"A",IF(R25&gt;=30,"B","C"))</f>
        <v>C</v>
      </c>
      <c r="T25" s="149">
        <f>SUM(N25:Q25)</f>
        <v>0</v>
      </c>
      <c r="U25" s="154" t="str">
        <f t="shared" ref="U25:U63" si="8">IF(T25&gt;=22,"A",IF(T25&gt;=8,"B","C"))</f>
        <v>C</v>
      </c>
      <c r="V25" s="148">
        <f t="shared" ref="V25:V63" si="9">E25+F25+G25</f>
        <v>0</v>
      </c>
      <c r="W25" s="151">
        <f t="shared" ref="W25:W63" si="10">N25+O25+P25</f>
        <v>0</v>
      </c>
      <c r="X25" s="149">
        <f t="shared" ref="X25:X63" si="11">K25+L25+M25</f>
        <v>0</v>
      </c>
      <c r="Y25" s="149">
        <f t="shared" ref="Y25:Y63" si="12">Q25</f>
        <v>0</v>
      </c>
      <c r="Z25" s="150">
        <f t="shared" ref="Z25:Z63" si="13">H25+I25+J25</f>
        <v>0</v>
      </c>
      <c r="AA25" s="155">
        <f>R25+T25</f>
        <v>0</v>
      </c>
      <c r="AB25" s="172">
        <f t="shared" ref="AB25:AB63" si="14">(AA25-64.2)/22.6*10+50</f>
        <v>21.592920353982304</v>
      </c>
      <c r="AC25" s="284"/>
      <c r="AD25" s="242">
        <v>2</v>
      </c>
      <c r="AE25" s="209">
        <f t="shared" si="0"/>
        <v>0</v>
      </c>
      <c r="AF25" s="210">
        <f t="shared" si="1"/>
        <v>0</v>
      </c>
      <c r="AG25" s="258">
        <f t="shared" si="2"/>
        <v>21.592920353982304</v>
      </c>
      <c r="AH25" s="211"/>
      <c r="AI25" s="363" t="s">
        <v>83</v>
      </c>
      <c r="AJ25" s="364"/>
      <c r="AK25" s="282">
        <v>5</v>
      </c>
      <c r="AL25" s="219">
        <v>15</v>
      </c>
      <c r="AM25" s="219">
        <v>25</v>
      </c>
      <c r="AN25" s="219">
        <v>35</v>
      </c>
      <c r="AO25" s="219">
        <v>45</v>
      </c>
      <c r="AP25" s="2">
        <v>55</v>
      </c>
      <c r="AQ25" s="219">
        <v>65</v>
      </c>
      <c r="AR25" s="219">
        <v>75</v>
      </c>
      <c r="AS25" s="219">
        <v>85</v>
      </c>
      <c r="AT25" s="219">
        <v>95</v>
      </c>
      <c r="AX25" s="285">
        <f t="shared" ref="AX25:AX63" si="15">A25</f>
        <v>0</v>
      </c>
      <c r="AY25" s="213">
        <f t="shared" ref="AY25:AY63" si="16">B25</f>
        <v>0</v>
      </c>
      <c r="AZ25" s="214">
        <f t="shared" si="3"/>
        <v>0</v>
      </c>
      <c r="BA25" s="215" t="e">
        <f t="shared" si="4"/>
        <v>#DIV/0!</v>
      </c>
      <c r="BB25" s="265" t="e">
        <f t="shared" ref="BB25:BB63" si="17">BA25^2</f>
        <v>#DIV/0!</v>
      </c>
      <c r="BD25" s="217"/>
      <c r="BE25" s="217"/>
      <c r="BF25" s="217"/>
      <c r="BG25" s="217"/>
      <c r="BH25" s="217"/>
      <c r="BI25" s="217"/>
    </row>
    <row r="26" spans="1:61" ht="14.25" customHeight="1" x14ac:dyDescent="0.2">
      <c r="A26" s="70"/>
      <c r="B26" s="62"/>
      <c r="C26" s="69"/>
      <c r="D26" s="33" t="str">
        <f t="shared" si="5"/>
        <v>C</v>
      </c>
      <c r="E26" s="75"/>
      <c r="F26" s="76"/>
      <c r="G26" s="76"/>
      <c r="H26" s="77"/>
      <c r="I26" s="76"/>
      <c r="J26" s="78"/>
      <c r="K26" s="76"/>
      <c r="L26" s="76"/>
      <c r="M26" s="76"/>
      <c r="N26" s="75"/>
      <c r="O26" s="77"/>
      <c r="P26" s="77"/>
      <c r="Q26" s="79"/>
      <c r="R26" s="75">
        <f t="shared" si="6"/>
        <v>0</v>
      </c>
      <c r="S26" s="80" t="str">
        <f t="shared" si="7"/>
        <v>C</v>
      </c>
      <c r="T26" s="76">
        <f>SUM(N26:Q26)</f>
        <v>0</v>
      </c>
      <c r="U26" s="81" t="str">
        <f t="shared" si="8"/>
        <v>C</v>
      </c>
      <c r="V26" s="75">
        <f t="shared" si="9"/>
        <v>0</v>
      </c>
      <c r="W26" s="78">
        <f t="shared" si="10"/>
        <v>0</v>
      </c>
      <c r="X26" s="76">
        <f t="shared" si="11"/>
        <v>0</v>
      </c>
      <c r="Y26" s="76">
        <f t="shared" si="12"/>
        <v>0</v>
      </c>
      <c r="Z26" s="77">
        <f t="shared" si="13"/>
        <v>0</v>
      </c>
      <c r="AA26" s="82">
        <f>R26+T26</f>
        <v>0</v>
      </c>
      <c r="AB26" s="60">
        <f t="shared" si="14"/>
        <v>21.592920353982304</v>
      </c>
      <c r="AC26" s="284"/>
      <c r="AD26" s="242">
        <v>3</v>
      </c>
      <c r="AE26" s="209">
        <f t="shared" si="0"/>
        <v>0</v>
      </c>
      <c r="AF26" s="210">
        <f t="shared" si="1"/>
        <v>0</v>
      </c>
      <c r="AG26" s="258">
        <f t="shared" si="2"/>
        <v>21.592920353982304</v>
      </c>
      <c r="AH26" s="211"/>
      <c r="AI26" s="399" t="s">
        <v>85</v>
      </c>
      <c r="AJ26" s="400"/>
      <c r="AK26" s="219"/>
      <c r="AL26" s="222"/>
      <c r="AM26" s="222"/>
      <c r="AN26" s="222"/>
      <c r="AO26" s="222"/>
      <c r="AP26" s="223"/>
      <c r="AQ26" s="2"/>
      <c r="AR26" s="2"/>
      <c r="AS26" s="2"/>
      <c r="AT26" s="2"/>
      <c r="AX26" s="285">
        <f t="shared" si="15"/>
        <v>0</v>
      </c>
      <c r="AY26" s="213">
        <f t="shared" si="16"/>
        <v>0</v>
      </c>
      <c r="AZ26" s="214">
        <f t="shared" si="3"/>
        <v>0</v>
      </c>
      <c r="BA26" s="215" t="e">
        <f t="shared" si="4"/>
        <v>#DIV/0!</v>
      </c>
      <c r="BB26" s="265" t="e">
        <f t="shared" si="17"/>
        <v>#DIV/0!</v>
      </c>
      <c r="BD26" s="216" t="s">
        <v>84</v>
      </c>
      <c r="BE26" s="216"/>
      <c r="BF26" s="216"/>
      <c r="BG26" s="216"/>
      <c r="BH26" s="220" t="e">
        <f>SUM(BB24:BB63)/$D$65</f>
        <v>#DIV/0!</v>
      </c>
    </row>
    <row r="27" spans="1:61" ht="14.25" customHeight="1" x14ac:dyDescent="0.2">
      <c r="A27" s="144"/>
      <c r="B27" s="145"/>
      <c r="C27" s="146"/>
      <c r="D27" s="147" t="str">
        <f t="shared" si="5"/>
        <v>C</v>
      </c>
      <c r="E27" s="148"/>
      <c r="F27" s="149"/>
      <c r="G27" s="149"/>
      <c r="H27" s="150"/>
      <c r="I27" s="149"/>
      <c r="J27" s="151"/>
      <c r="K27" s="149"/>
      <c r="L27" s="149"/>
      <c r="M27" s="149"/>
      <c r="N27" s="148"/>
      <c r="O27" s="150"/>
      <c r="P27" s="150"/>
      <c r="Q27" s="152"/>
      <c r="R27" s="75">
        <f t="shared" si="6"/>
        <v>0</v>
      </c>
      <c r="S27" s="153" t="str">
        <f t="shared" si="7"/>
        <v>C</v>
      </c>
      <c r="T27" s="149">
        <f t="shared" ref="T27:T63" si="18">SUM(N27:Q27)</f>
        <v>0</v>
      </c>
      <c r="U27" s="154" t="str">
        <f t="shared" si="8"/>
        <v>C</v>
      </c>
      <c r="V27" s="148">
        <f t="shared" si="9"/>
        <v>0</v>
      </c>
      <c r="W27" s="151">
        <f t="shared" si="10"/>
        <v>0</v>
      </c>
      <c r="X27" s="149">
        <f t="shared" si="11"/>
        <v>0</v>
      </c>
      <c r="Y27" s="149">
        <f t="shared" si="12"/>
        <v>0</v>
      </c>
      <c r="Z27" s="150">
        <f t="shared" si="13"/>
        <v>0</v>
      </c>
      <c r="AA27" s="155">
        <f t="shared" ref="AA27:AA63" si="19">R27+T27</f>
        <v>0</v>
      </c>
      <c r="AB27" s="172">
        <f t="shared" si="14"/>
        <v>21.592920353982304</v>
      </c>
      <c r="AC27" s="284"/>
      <c r="AD27" s="242">
        <v>4</v>
      </c>
      <c r="AE27" s="209">
        <f t="shared" si="0"/>
        <v>0</v>
      </c>
      <c r="AF27" s="210">
        <f t="shared" si="1"/>
        <v>0</v>
      </c>
      <c r="AG27" s="258">
        <f t="shared" si="2"/>
        <v>21.592920353982304</v>
      </c>
      <c r="AH27" s="211"/>
      <c r="AI27" s="224"/>
      <c r="AJ27" s="224"/>
      <c r="AK27" s="224"/>
      <c r="AL27" s="224"/>
      <c r="AM27" s="224"/>
      <c r="AN27" s="224"/>
      <c r="AX27" s="285">
        <f t="shared" si="15"/>
        <v>0</v>
      </c>
      <c r="AY27" s="213">
        <f t="shared" si="16"/>
        <v>0</v>
      </c>
      <c r="AZ27" s="214">
        <f t="shared" si="3"/>
        <v>0</v>
      </c>
      <c r="BA27" s="215" t="e">
        <f t="shared" si="4"/>
        <v>#DIV/0!</v>
      </c>
      <c r="BB27" s="265" t="e">
        <f t="shared" si="17"/>
        <v>#DIV/0!</v>
      </c>
      <c r="BD27" s="217"/>
      <c r="BE27" s="217"/>
      <c r="BF27" s="217"/>
      <c r="BG27" s="217"/>
      <c r="BH27" s="217"/>
      <c r="BI27" s="217"/>
    </row>
    <row r="28" spans="1:61" ht="14.25" customHeight="1" x14ac:dyDescent="0.2">
      <c r="A28" s="70"/>
      <c r="B28" s="62"/>
      <c r="C28" s="69"/>
      <c r="D28" s="33" t="str">
        <f t="shared" si="5"/>
        <v>C</v>
      </c>
      <c r="E28" s="75"/>
      <c r="F28" s="76"/>
      <c r="G28" s="76"/>
      <c r="H28" s="77"/>
      <c r="I28" s="76"/>
      <c r="J28" s="78"/>
      <c r="K28" s="76"/>
      <c r="L28" s="76"/>
      <c r="M28" s="76"/>
      <c r="N28" s="75"/>
      <c r="O28" s="77"/>
      <c r="P28" s="77"/>
      <c r="Q28" s="79"/>
      <c r="R28" s="75">
        <f t="shared" si="6"/>
        <v>0</v>
      </c>
      <c r="S28" s="80" t="str">
        <f t="shared" si="7"/>
        <v>C</v>
      </c>
      <c r="T28" s="76">
        <f t="shared" si="18"/>
        <v>0</v>
      </c>
      <c r="U28" s="81" t="str">
        <f t="shared" si="8"/>
        <v>C</v>
      </c>
      <c r="V28" s="75">
        <f t="shared" si="9"/>
        <v>0</v>
      </c>
      <c r="W28" s="78">
        <f t="shared" si="10"/>
        <v>0</v>
      </c>
      <c r="X28" s="76">
        <f t="shared" si="11"/>
        <v>0</v>
      </c>
      <c r="Y28" s="76">
        <f t="shared" si="12"/>
        <v>0</v>
      </c>
      <c r="Z28" s="77">
        <f t="shared" si="13"/>
        <v>0</v>
      </c>
      <c r="AA28" s="82">
        <f t="shared" si="19"/>
        <v>0</v>
      </c>
      <c r="AB28" s="60">
        <f t="shared" si="14"/>
        <v>21.592920353982304</v>
      </c>
      <c r="AC28" s="284"/>
      <c r="AD28" s="242">
        <v>5</v>
      </c>
      <c r="AE28" s="209">
        <f t="shared" si="0"/>
        <v>0</v>
      </c>
      <c r="AF28" s="210">
        <f t="shared" si="1"/>
        <v>0</v>
      </c>
      <c r="AG28" s="258">
        <f t="shared" si="2"/>
        <v>21.592920353982304</v>
      </c>
      <c r="AH28" s="211"/>
      <c r="AI28" s="225" t="s">
        <v>87</v>
      </c>
      <c r="AJ28" s="224"/>
      <c r="AK28" s="224">
        <v>5</v>
      </c>
      <c r="AL28" s="394" t="s">
        <v>88</v>
      </c>
      <c r="AM28" s="394"/>
      <c r="AN28" s="224"/>
      <c r="AO28" s="49">
        <v>55</v>
      </c>
      <c r="AP28" s="401" t="s">
        <v>89</v>
      </c>
      <c r="AQ28" s="401"/>
      <c r="AX28" s="285">
        <f t="shared" si="15"/>
        <v>0</v>
      </c>
      <c r="AY28" s="213">
        <f t="shared" si="16"/>
        <v>0</v>
      </c>
      <c r="AZ28" s="214">
        <f t="shared" si="3"/>
        <v>0</v>
      </c>
      <c r="BA28" s="215" t="e">
        <f t="shared" si="4"/>
        <v>#DIV/0!</v>
      </c>
      <c r="BB28" s="265" t="e">
        <f t="shared" si="17"/>
        <v>#DIV/0!</v>
      </c>
      <c r="BD28" s="216" t="s">
        <v>86</v>
      </c>
      <c r="BE28" s="216"/>
      <c r="BF28" s="216"/>
      <c r="BG28" s="216"/>
      <c r="BH28" s="216"/>
      <c r="BI28" s="281" t="e">
        <f>BH26^(1/2)</f>
        <v>#DIV/0!</v>
      </c>
    </row>
    <row r="29" spans="1:61" ht="14.25" customHeight="1" x14ac:dyDescent="0.2">
      <c r="A29" s="144"/>
      <c r="B29" s="145"/>
      <c r="C29" s="146"/>
      <c r="D29" s="147" t="str">
        <f t="shared" si="5"/>
        <v>C</v>
      </c>
      <c r="E29" s="148"/>
      <c r="F29" s="149"/>
      <c r="G29" s="149"/>
      <c r="H29" s="150"/>
      <c r="I29" s="149"/>
      <c r="J29" s="151"/>
      <c r="K29" s="149"/>
      <c r="L29" s="149"/>
      <c r="M29" s="149"/>
      <c r="N29" s="148"/>
      <c r="O29" s="150"/>
      <c r="P29" s="150"/>
      <c r="Q29" s="152"/>
      <c r="R29" s="75">
        <f t="shared" si="6"/>
        <v>0</v>
      </c>
      <c r="S29" s="153" t="str">
        <f t="shared" si="7"/>
        <v>C</v>
      </c>
      <c r="T29" s="149">
        <f t="shared" si="18"/>
        <v>0</v>
      </c>
      <c r="U29" s="154" t="str">
        <f t="shared" si="8"/>
        <v>C</v>
      </c>
      <c r="V29" s="148">
        <f t="shared" si="9"/>
        <v>0</v>
      </c>
      <c r="W29" s="151">
        <f t="shared" si="10"/>
        <v>0</v>
      </c>
      <c r="X29" s="149">
        <f t="shared" si="11"/>
        <v>0</v>
      </c>
      <c r="Y29" s="149">
        <f t="shared" si="12"/>
        <v>0</v>
      </c>
      <c r="Z29" s="150">
        <f t="shared" si="13"/>
        <v>0</v>
      </c>
      <c r="AA29" s="155">
        <f t="shared" si="19"/>
        <v>0</v>
      </c>
      <c r="AB29" s="172">
        <f t="shared" si="14"/>
        <v>21.592920353982304</v>
      </c>
      <c r="AC29" s="284"/>
      <c r="AD29" s="242">
        <v>6</v>
      </c>
      <c r="AE29" s="209">
        <f t="shared" si="0"/>
        <v>0</v>
      </c>
      <c r="AF29" s="210">
        <f t="shared" si="1"/>
        <v>0</v>
      </c>
      <c r="AG29" s="258">
        <f t="shared" si="2"/>
        <v>21.592920353982304</v>
      </c>
      <c r="AH29" s="211"/>
      <c r="AI29" s="224"/>
      <c r="AJ29" s="224"/>
      <c r="AK29" s="224">
        <v>15</v>
      </c>
      <c r="AL29" s="394" t="s">
        <v>90</v>
      </c>
      <c r="AM29" s="394"/>
      <c r="AN29" s="224"/>
      <c r="AO29" s="49">
        <v>65</v>
      </c>
      <c r="AP29" s="395" t="s">
        <v>91</v>
      </c>
      <c r="AQ29" s="395"/>
      <c r="AX29" s="285">
        <f t="shared" si="15"/>
        <v>0</v>
      </c>
      <c r="AY29" s="213">
        <f t="shared" si="16"/>
        <v>0</v>
      </c>
      <c r="AZ29" s="214">
        <f t="shared" si="3"/>
        <v>0</v>
      </c>
      <c r="BA29" s="215" t="e">
        <f t="shared" si="4"/>
        <v>#DIV/0!</v>
      </c>
      <c r="BB29" s="265" t="e">
        <f t="shared" si="17"/>
        <v>#DIV/0!</v>
      </c>
    </row>
    <row r="30" spans="1:61" ht="14.25" customHeight="1" x14ac:dyDescent="0.2">
      <c r="A30" s="70"/>
      <c r="B30" s="62"/>
      <c r="C30" s="69"/>
      <c r="D30" s="33" t="str">
        <f t="shared" si="5"/>
        <v>C</v>
      </c>
      <c r="E30" s="75"/>
      <c r="F30" s="76"/>
      <c r="G30" s="76"/>
      <c r="H30" s="77"/>
      <c r="I30" s="76"/>
      <c r="J30" s="78"/>
      <c r="K30" s="76"/>
      <c r="L30" s="76"/>
      <c r="M30" s="76"/>
      <c r="N30" s="75"/>
      <c r="O30" s="77"/>
      <c r="P30" s="77"/>
      <c r="Q30" s="79"/>
      <c r="R30" s="75">
        <f t="shared" si="6"/>
        <v>0</v>
      </c>
      <c r="S30" s="80" t="str">
        <f t="shared" si="7"/>
        <v>C</v>
      </c>
      <c r="T30" s="76">
        <f t="shared" si="18"/>
        <v>0</v>
      </c>
      <c r="U30" s="81" t="str">
        <f t="shared" si="8"/>
        <v>C</v>
      </c>
      <c r="V30" s="75">
        <f t="shared" si="9"/>
        <v>0</v>
      </c>
      <c r="W30" s="78">
        <f t="shared" si="10"/>
        <v>0</v>
      </c>
      <c r="X30" s="76">
        <f t="shared" si="11"/>
        <v>0</v>
      </c>
      <c r="Y30" s="76">
        <f t="shared" si="12"/>
        <v>0</v>
      </c>
      <c r="Z30" s="77">
        <f t="shared" si="13"/>
        <v>0</v>
      </c>
      <c r="AA30" s="82">
        <f t="shared" si="19"/>
        <v>0</v>
      </c>
      <c r="AB30" s="60">
        <f t="shared" si="14"/>
        <v>21.592920353982304</v>
      </c>
      <c r="AC30" s="284"/>
      <c r="AD30" s="242">
        <v>7</v>
      </c>
      <c r="AE30" s="209">
        <f t="shared" si="0"/>
        <v>0</v>
      </c>
      <c r="AF30" s="210">
        <f t="shared" si="1"/>
        <v>0</v>
      </c>
      <c r="AG30" s="258">
        <f t="shared" si="2"/>
        <v>21.592920353982304</v>
      </c>
      <c r="AH30" s="211"/>
      <c r="AI30" s="224"/>
      <c r="AJ30" s="224"/>
      <c r="AK30" s="224">
        <v>25</v>
      </c>
      <c r="AL30" s="394" t="s">
        <v>95</v>
      </c>
      <c r="AM30" s="394"/>
      <c r="AN30" s="224"/>
      <c r="AO30" s="49">
        <v>75</v>
      </c>
      <c r="AP30" s="395" t="s">
        <v>96</v>
      </c>
      <c r="AQ30" s="395"/>
      <c r="AX30" s="285">
        <f t="shared" si="15"/>
        <v>0</v>
      </c>
      <c r="AY30" s="213">
        <f t="shared" si="16"/>
        <v>0</v>
      </c>
      <c r="AZ30" s="214">
        <f t="shared" si="3"/>
        <v>0</v>
      </c>
      <c r="BA30" s="215" t="e">
        <f t="shared" si="4"/>
        <v>#DIV/0!</v>
      </c>
      <c r="BB30" s="265" t="e">
        <f t="shared" si="17"/>
        <v>#DIV/0!</v>
      </c>
      <c r="BE30" s="226" t="s">
        <v>92</v>
      </c>
      <c r="BF30" s="227" t="s">
        <v>93</v>
      </c>
      <c r="BG30" s="228" t="s">
        <v>94</v>
      </c>
    </row>
    <row r="31" spans="1:61" ht="14.25" customHeight="1" x14ac:dyDescent="0.2">
      <c r="A31" s="144"/>
      <c r="B31" s="145"/>
      <c r="C31" s="146"/>
      <c r="D31" s="147" t="str">
        <f t="shared" si="5"/>
        <v>C</v>
      </c>
      <c r="E31" s="148"/>
      <c r="F31" s="149"/>
      <c r="G31" s="149"/>
      <c r="H31" s="150"/>
      <c r="I31" s="149"/>
      <c r="J31" s="151"/>
      <c r="K31" s="149"/>
      <c r="L31" s="149"/>
      <c r="M31" s="149"/>
      <c r="N31" s="148"/>
      <c r="O31" s="150"/>
      <c r="P31" s="150"/>
      <c r="Q31" s="152"/>
      <c r="R31" s="75">
        <f t="shared" si="6"/>
        <v>0</v>
      </c>
      <c r="S31" s="153" t="str">
        <f t="shared" si="7"/>
        <v>C</v>
      </c>
      <c r="T31" s="149">
        <f t="shared" si="18"/>
        <v>0</v>
      </c>
      <c r="U31" s="154" t="str">
        <f t="shared" si="8"/>
        <v>C</v>
      </c>
      <c r="V31" s="148">
        <f t="shared" si="9"/>
        <v>0</v>
      </c>
      <c r="W31" s="151">
        <f t="shared" si="10"/>
        <v>0</v>
      </c>
      <c r="X31" s="149">
        <f t="shared" si="11"/>
        <v>0</v>
      </c>
      <c r="Y31" s="149">
        <f t="shared" si="12"/>
        <v>0</v>
      </c>
      <c r="Z31" s="150">
        <f t="shared" si="13"/>
        <v>0</v>
      </c>
      <c r="AA31" s="155">
        <f t="shared" si="19"/>
        <v>0</v>
      </c>
      <c r="AB31" s="172">
        <f t="shared" si="14"/>
        <v>21.592920353982304</v>
      </c>
      <c r="AC31" s="284"/>
      <c r="AD31" s="242">
        <v>8</v>
      </c>
      <c r="AE31" s="209">
        <f t="shared" si="0"/>
        <v>0</v>
      </c>
      <c r="AF31" s="210">
        <f t="shared" si="1"/>
        <v>0</v>
      </c>
      <c r="AG31" s="258">
        <f t="shared" si="2"/>
        <v>21.592920353982304</v>
      </c>
      <c r="AH31" s="211"/>
      <c r="AI31" s="224"/>
      <c r="AJ31" s="229"/>
      <c r="AK31" s="224">
        <v>35</v>
      </c>
      <c r="AL31" s="394" t="s">
        <v>97</v>
      </c>
      <c r="AM31" s="394"/>
      <c r="AN31" s="224"/>
      <c r="AO31" s="49">
        <v>85</v>
      </c>
      <c r="AP31" s="395" t="s">
        <v>98</v>
      </c>
      <c r="AQ31" s="396"/>
      <c r="AX31" s="285">
        <f t="shared" si="15"/>
        <v>0</v>
      </c>
      <c r="AY31" s="213">
        <f t="shared" si="16"/>
        <v>0</v>
      </c>
      <c r="AZ31" s="214">
        <f t="shared" si="3"/>
        <v>0</v>
      </c>
      <c r="BA31" s="215" t="e">
        <f t="shared" si="4"/>
        <v>#DIV/0!</v>
      </c>
      <c r="BB31" s="265" t="e">
        <f t="shared" si="17"/>
        <v>#DIV/0!</v>
      </c>
    </row>
    <row r="32" spans="1:61" ht="14.25" customHeight="1" x14ac:dyDescent="0.2">
      <c r="A32" s="70"/>
      <c r="B32" s="62"/>
      <c r="C32" s="69"/>
      <c r="D32" s="33" t="str">
        <f t="shared" si="5"/>
        <v>C</v>
      </c>
      <c r="E32" s="75"/>
      <c r="F32" s="76"/>
      <c r="G32" s="76"/>
      <c r="H32" s="77"/>
      <c r="I32" s="76"/>
      <c r="J32" s="78"/>
      <c r="K32" s="76"/>
      <c r="L32" s="76"/>
      <c r="M32" s="76"/>
      <c r="N32" s="75"/>
      <c r="O32" s="77"/>
      <c r="P32" s="77"/>
      <c r="Q32" s="79"/>
      <c r="R32" s="75">
        <f t="shared" si="6"/>
        <v>0</v>
      </c>
      <c r="S32" s="80" t="str">
        <f t="shared" si="7"/>
        <v>C</v>
      </c>
      <c r="T32" s="76">
        <f t="shared" si="18"/>
        <v>0</v>
      </c>
      <c r="U32" s="81" t="str">
        <f t="shared" si="8"/>
        <v>C</v>
      </c>
      <c r="V32" s="75">
        <f t="shared" si="9"/>
        <v>0</v>
      </c>
      <c r="W32" s="78">
        <f t="shared" si="10"/>
        <v>0</v>
      </c>
      <c r="X32" s="76">
        <f t="shared" si="11"/>
        <v>0</v>
      </c>
      <c r="Y32" s="76">
        <f t="shared" si="12"/>
        <v>0</v>
      </c>
      <c r="Z32" s="77">
        <f t="shared" si="13"/>
        <v>0</v>
      </c>
      <c r="AA32" s="82">
        <f t="shared" si="19"/>
        <v>0</v>
      </c>
      <c r="AB32" s="60">
        <f t="shared" si="14"/>
        <v>21.592920353982304</v>
      </c>
      <c r="AC32" s="284"/>
      <c r="AD32" s="242">
        <v>9</v>
      </c>
      <c r="AE32" s="209">
        <f t="shared" si="0"/>
        <v>0</v>
      </c>
      <c r="AF32" s="210">
        <f t="shared" si="1"/>
        <v>0</v>
      </c>
      <c r="AG32" s="258">
        <f t="shared" si="2"/>
        <v>21.592920353982304</v>
      </c>
      <c r="AH32" s="211"/>
      <c r="AI32" s="224"/>
      <c r="AJ32" s="224"/>
      <c r="AK32" s="224">
        <v>45</v>
      </c>
      <c r="AL32" s="397" t="s">
        <v>99</v>
      </c>
      <c r="AM32" s="397"/>
      <c r="AN32" s="224"/>
      <c r="AO32" s="49">
        <v>95</v>
      </c>
      <c r="AP32" s="398" t="s">
        <v>100</v>
      </c>
      <c r="AQ32" s="398"/>
      <c r="AR32" s="398"/>
      <c r="AS32" s="398"/>
      <c r="AX32" s="285">
        <f t="shared" si="15"/>
        <v>0</v>
      </c>
      <c r="AY32" s="213">
        <f t="shared" si="16"/>
        <v>0</v>
      </c>
      <c r="AZ32" s="214">
        <f t="shared" si="3"/>
        <v>0</v>
      </c>
      <c r="BA32" s="215" t="e">
        <f t="shared" si="4"/>
        <v>#DIV/0!</v>
      </c>
      <c r="BB32" s="265" t="e">
        <f t="shared" si="17"/>
        <v>#DIV/0!</v>
      </c>
    </row>
    <row r="33" spans="1:63" ht="14.25" customHeight="1" x14ac:dyDescent="0.2">
      <c r="A33" s="144"/>
      <c r="B33" s="145"/>
      <c r="C33" s="146"/>
      <c r="D33" s="147" t="str">
        <f t="shared" si="5"/>
        <v>C</v>
      </c>
      <c r="E33" s="148"/>
      <c r="F33" s="149"/>
      <c r="G33" s="149"/>
      <c r="H33" s="150"/>
      <c r="I33" s="149"/>
      <c r="J33" s="151"/>
      <c r="K33" s="149"/>
      <c r="L33" s="149"/>
      <c r="M33" s="149"/>
      <c r="N33" s="148"/>
      <c r="O33" s="150"/>
      <c r="P33" s="150"/>
      <c r="Q33" s="152"/>
      <c r="R33" s="75">
        <f t="shared" si="6"/>
        <v>0</v>
      </c>
      <c r="S33" s="153" t="str">
        <f t="shared" si="7"/>
        <v>C</v>
      </c>
      <c r="T33" s="149">
        <f t="shared" si="18"/>
        <v>0</v>
      </c>
      <c r="U33" s="154" t="str">
        <f t="shared" si="8"/>
        <v>C</v>
      </c>
      <c r="V33" s="148">
        <f t="shared" si="9"/>
        <v>0</v>
      </c>
      <c r="W33" s="151">
        <f t="shared" si="10"/>
        <v>0</v>
      </c>
      <c r="X33" s="149">
        <f t="shared" si="11"/>
        <v>0</v>
      </c>
      <c r="Y33" s="149">
        <f t="shared" si="12"/>
        <v>0</v>
      </c>
      <c r="Z33" s="150">
        <f t="shared" si="13"/>
        <v>0</v>
      </c>
      <c r="AA33" s="155">
        <f t="shared" si="19"/>
        <v>0</v>
      </c>
      <c r="AB33" s="172">
        <f t="shared" si="14"/>
        <v>21.592920353982304</v>
      </c>
      <c r="AC33" s="284"/>
      <c r="AD33" s="242">
        <v>10</v>
      </c>
      <c r="AE33" s="209">
        <f t="shared" si="0"/>
        <v>0</v>
      </c>
      <c r="AF33" s="210">
        <f t="shared" si="1"/>
        <v>0</v>
      </c>
      <c r="AG33" s="258">
        <f t="shared" si="2"/>
        <v>21.592920353982304</v>
      </c>
      <c r="AH33" s="74"/>
      <c r="AX33" s="285">
        <f t="shared" si="15"/>
        <v>0</v>
      </c>
      <c r="AY33" s="213">
        <f t="shared" si="16"/>
        <v>0</v>
      </c>
      <c r="AZ33" s="214">
        <f t="shared" si="3"/>
        <v>0</v>
      </c>
      <c r="BA33" s="215" t="e">
        <f t="shared" si="4"/>
        <v>#DIV/0!</v>
      </c>
      <c r="BB33" s="265" t="e">
        <f t="shared" si="17"/>
        <v>#DIV/0!</v>
      </c>
    </row>
    <row r="34" spans="1:63" ht="14.25" customHeight="1" x14ac:dyDescent="0.2">
      <c r="A34" s="70"/>
      <c r="B34" s="62"/>
      <c r="C34" s="69"/>
      <c r="D34" s="33" t="str">
        <f t="shared" si="5"/>
        <v>C</v>
      </c>
      <c r="E34" s="75"/>
      <c r="F34" s="76"/>
      <c r="G34" s="76"/>
      <c r="H34" s="77"/>
      <c r="I34" s="76"/>
      <c r="J34" s="78"/>
      <c r="K34" s="76"/>
      <c r="L34" s="76"/>
      <c r="M34" s="76"/>
      <c r="N34" s="75"/>
      <c r="O34" s="77"/>
      <c r="P34" s="77"/>
      <c r="Q34" s="79"/>
      <c r="R34" s="75">
        <f t="shared" si="6"/>
        <v>0</v>
      </c>
      <c r="S34" s="80" t="str">
        <f t="shared" si="7"/>
        <v>C</v>
      </c>
      <c r="T34" s="76">
        <f t="shared" si="18"/>
        <v>0</v>
      </c>
      <c r="U34" s="81" t="str">
        <f t="shared" si="8"/>
        <v>C</v>
      </c>
      <c r="V34" s="75">
        <f t="shared" si="9"/>
        <v>0</v>
      </c>
      <c r="W34" s="78">
        <f t="shared" si="10"/>
        <v>0</v>
      </c>
      <c r="X34" s="76">
        <f t="shared" si="11"/>
        <v>0</v>
      </c>
      <c r="Y34" s="76">
        <f t="shared" si="12"/>
        <v>0</v>
      </c>
      <c r="Z34" s="77">
        <f t="shared" si="13"/>
        <v>0</v>
      </c>
      <c r="AA34" s="82">
        <f t="shared" si="19"/>
        <v>0</v>
      </c>
      <c r="AB34" s="60">
        <f t="shared" si="14"/>
        <v>21.592920353982304</v>
      </c>
      <c r="AC34" s="284"/>
      <c r="AD34" s="242">
        <v>11</v>
      </c>
      <c r="AE34" s="209">
        <f t="shared" si="0"/>
        <v>0</v>
      </c>
      <c r="AF34" s="210">
        <f t="shared" si="1"/>
        <v>0</v>
      </c>
      <c r="AG34" s="258">
        <f t="shared" si="2"/>
        <v>21.592920353982304</v>
      </c>
      <c r="AH34" s="74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X34" s="285">
        <f t="shared" si="15"/>
        <v>0</v>
      </c>
      <c r="AY34" s="213">
        <f t="shared" si="16"/>
        <v>0</v>
      </c>
      <c r="AZ34" s="214">
        <f t="shared" si="3"/>
        <v>0</v>
      </c>
      <c r="BA34" s="215" t="e">
        <f t="shared" si="4"/>
        <v>#DIV/0!</v>
      </c>
      <c r="BB34" s="265" t="e">
        <f t="shared" si="17"/>
        <v>#DIV/0!</v>
      </c>
    </row>
    <row r="35" spans="1:63" ht="14.25" customHeight="1" x14ac:dyDescent="0.2">
      <c r="A35" s="144"/>
      <c r="B35" s="145"/>
      <c r="C35" s="146"/>
      <c r="D35" s="147" t="str">
        <f t="shared" si="5"/>
        <v>C</v>
      </c>
      <c r="E35" s="148"/>
      <c r="F35" s="149"/>
      <c r="G35" s="149"/>
      <c r="H35" s="150"/>
      <c r="I35" s="149"/>
      <c r="J35" s="151"/>
      <c r="K35" s="149"/>
      <c r="L35" s="149"/>
      <c r="M35" s="149"/>
      <c r="N35" s="148"/>
      <c r="O35" s="150"/>
      <c r="P35" s="150"/>
      <c r="Q35" s="152"/>
      <c r="R35" s="75">
        <f t="shared" si="6"/>
        <v>0</v>
      </c>
      <c r="S35" s="153" t="str">
        <f t="shared" si="7"/>
        <v>C</v>
      </c>
      <c r="T35" s="149">
        <f t="shared" si="18"/>
        <v>0</v>
      </c>
      <c r="U35" s="154" t="str">
        <f t="shared" si="8"/>
        <v>C</v>
      </c>
      <c r="V35" s="148">
        <f t="shared" si="9"/>
        <v>0</v>
      </c>
      <c r="W35" s="151">
        <f t="shared" si="10"/>
        <v>0</v>
      </c>
      <c r="X35" s="149">
        <f t="shared" si="11"/>
        <v>0</v>
      </c>
      <c r="Y35" s="149">
        <f t="shared" si="12"/>
        <v>0</v>
      </c>
      <c r="Z35" s="150">
        <f t="shared" si="13"/>
        <v>0</v>
      </c>
      <c r="AA35" s="155">
        <f t="shared" si="19"/>
        <v>0</v>
      </c>
      <c r="AB35" s="172">
        <f t="shared" si="14"/>
        <v>21.592920353982304</v>
      </c>
      <c r="AC35" s="284"/>
      <c r="AD35" s="242">
        <v>12</v>
      </c>
      <c r="AE35" s="209">
        <f t="shared" si="0"/>
        <v>0</v>
      </c>
      <c r="AF35" s="210">
        <f t="shared" si="1"/>
        <v>0</v>
      </c>
      <c r="AG35" s="258">
        <f t="shared" si="2"/>
        <v>21.592920353982304</v>
      </c>
      <c r="AH35" s="74"/>
      <c r="AI35" s="382" t="s">
        <v>102</v>
      </c>
      <c r="AJ35" s="382"/>
      <c r="AK35" s="382"/>
      <c r="AL35" s="61"/>
      <c r="AM35" s="61"/>
      <c r="AN35" s="61"/>
      <c r="AO35" s="61"/>
      <c r="AP35" s="61"/>
      <c r="AQ35" s="61"/>
      <c r="AR35" s="61"/>
      <c r="AS35" s="61"/>
      <c r="AX35" s="285">
        <f t="shared" si="15"/>
        <v>0</v>
      </c>
      <c r="AY35" s="213">
        <f t="shared" si="16"/>
        <v>0</v>
      </c>
      <c r="AZ35" s="214">
        <f t="shared" si="3"/>
        <v>0</v>
      </c>
      <c r="BA35" s="215" t="e">
        <f t="shared" si="4"/>
        <v>#DIV/0!</v>
      </c>
      <c r="BB35" s="265" t="e">
        <f t="shared" si="17"/>
        <v>#DIV/0!</v>
      </c>
      <c r="BD35" s="230" t="s">
        <v>101</v>
      </c>
    </row>
    <row r="36" spans="1:63" ht="14.25" customHeight="1" x14ac:dyDescent="0.2">
      <c r="A36" s="70"/>
      <c r="B36" s="62"/>
      <c r="C36" s="69"/>
      <c r="D36" s="33" t="str">
        <f t="shared" si="5"/>
        <v>C</v>
      </c>
      <c r="E36" s="75"/>
      <c r="F36" s="76"/>
      <c r="G36" s="76"/>
      <c r="H36" s="77"/>
      <c r="I36" s="76"/>
      <c r="J36" s="78"/>
      <c r="K36" s="76"/>
      <c r="L36" s="76"/>
      <c r="M36" s="76"/>
      <c r="N36" s="75"/>
      <c r="O36" s="77"/>
      <c r="P36" s="77"/>
      <c r="Q36" s="79"/>
      <c r="R36" s="75">
        <f t="shared" si="6"/>
        <v>0</v>
      </c>
      <c r="S36" s="80" t="str">
        <f t="shared" si="7"/>
        <v>C</v>
      </c>
      <c r="T36" s="76">
        <f t="shared" si="18"/>
        <v>0</v>
      </c>
      <c r="U36" s="81" t="str">
        <f t="shared" si="8"/>
        <v>C</v>
      </c>
      <c r="V36" s="75">
        <f t="shared" si="9"/>
        <v>0</v>
      </c>
      <c r="W36" s="78">
        <f t="shared" si="10"/>
        <v>0</v>
      </c>
      <c r="X36" s="76">
        <f t="shared" si="11"/>
        <v>0</v>
      </c>
      <c r="Y36" s="76">
        <f t="shared" si="12"/>
        <v>0</v>
      </c>
      <c r="Z36" s="77">
        <f t="shared" si="13"/>
        <v>0</v>
      </c>
      <c r="AA36" s="82">
        <f t="shared" si="19"/>
        <v>0</v>
      </c>
      <c r="AB36" s="60">
        <f t="shared" si="14"/>
        <v>21.592920353982304</v>
      </c>
      <c r="AC36" s="284"/>
      <c r="AD36" s="242">
        <v>13</v>
      </c>
      <c r="AE36" s="209">
        <f t="shared" si="0"/>
        <v>0</v>
      </c>
      <c r="AF36" s="210">
        <f t="shared" si="1"/>
        <v>0</v>
      </c>
      <c r="AG36" s="258">
        <f t="shared" si="2"/>
        <v>21.592920353982304</v>
      </c>
      <c r="AH36" s="74"/>
      <c r="AI36" s="23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X36" s="285">
        <f t="shared" si="15"/>
        <v>0</v>
      </c>
      <c r="AY36" s="213">
        <f t="shared" si="16"/>
        <v>0</v>
      </c>
      <c r="AZ36" s="214">
        <f t="shared" si="3"/>
        <v>0</v>
      </c>
      <c r="BA36" s="215" t="e">
        <f t="shared" si="4"/>
        <v>#DIV/0!</v>
      </c>
      <c r="BB36" s="265" t="e">
        <f t="shared" si="17"/>
        <v>#DIV/0!</v>
      </c>
      <c r="BD36" s="225" t="s">
        <v>103</v>
      </c>
    </row>
    <row r="37" spans="1:63" ht="14.25" customHeight="1" x14ac:dyDescent="0.2">
      <c r="A37" s="144"/>
      <c r="B37" s="145"/>
      <c r="C37" s="146"/>
      <c r="D37" s="147" t="str">
        <f t="shared" si="5"/>
        <v>C</v>
      </c>
      <c r="E37" s="148"/>
      <c r="F37" s="149"/>
      <c r="G37" s="149"/>
      <c r="H37" s="150"/>
      <c r="I37" s="149"/>
      <c r="J37" s="151"/>
      <c r="K37" s="149"/>
      <c r="L37" s="149"/>
      <c r="M37" s="149"/>
      <c r="N37" s="148"/>
      <c r="O37" s="150"/>
      <c r="P37" s="150"/>
      <c r="Q37" s="152"/>
      <c r="R37" s="75">
        <f t="shared" si="6"/>
        <v>0</v>
      </c>
      <c r="S37" s="153" t="str">
        <f t="shared" si="7"/>
        <v>C</v>
      </c>
      <c r="T37" s="149">
        <f t="shared" si="18"/>
        <v>0</v>
      </c>
      <c r="U37" s="154" t="str">
        <f t="shared" si="8"/>
        <v>C</v>
      </c>
      <c r="V37" s="148">
        <f t="shared" si="9"/>
        <v>0</v>
      </c>
      <c r="W37" s="151">
        <f t="shared" si="10"/>
        <v>0</v>
      </c>
      <c r="X37" s="149">
        <f t="shared" si="11"/>
        <v>0</v>
      </c>
      <c r="Y37" s="149">
        <f t="shared" si="12"/>
        <v>0</v>
      </c>
      <c r="Z37" s="150">
        <f t="shared" si="13"/>
        <v>0</v>
      </c>
      <c r="AA37" s="155">
        <f t="shared" si="19"/>
        <v>0</v>
      </c>
      <c r="AB37" s="172">
        <f t="shared" si="14"/>
        <v>21.592920353982304</v>
      </c>
      <c r="AC37" s="284"/>
      <c r="AD37" s="242">
        <v>14</v>
      </c>
      <c r="AE37" s="209">
        <f t="shared" si="0"/>
        <v>0</v>
      </c>
      <c r="AF37" s="210">
        <f t="shared" si="1"/>
        <v>0</v>
      </c>
      <c r="AG37" s="258">
        <f t="shared" si="2"/>
        <v>21.592920353982304</v>
      </c>
      <c r="AH37" s="74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X37" s="285">
        <f t="shared" si="15"/>
        <v>0</v>
      </c>
      <c r="AY37" s="213">
        <f t="shared" si="16"/>
        <v>0</v>
      </c>
      <c r="AZ37" s="214">
        <f t="shared" si="3"/>
        <v>0</v>
      </c>
      <c r="BA37" s="215" t="e">
        <f t="shared" si="4"/>
        <v>#DIV/0!</v>
      </c>
      <c r="BB37" s="265" t="e">
        <f t="shared" si="17"/>
        <v>#DIV/0!</v>
      </c>
    </row>
    <row r="38" spans="1:63" ht="14.25" customHeight="1" x14ac:dyDescent="0.2">
      <c r="A38" s="70"/>
      <c r="B38" s="62"/>
      <c r="C38" s="69"/>
      <c r="D38" s="33" t="str">
        <f t="shared" si="5"/>
        <v>C</v>
      </c>
      <c r="E38" s="75"/>
      <c r="F38" s="76"/>
      <c r="G38" s="76"/>
      <c r="H38" s="77"/>
      <c r="I38" s="76"/>
      <c r="J38" s="78"/>
      <c r="K38" s="76"/>
      <c r="L38" s="76"/>
      <c r="M38" s="76"/>
      <c r="N38" s="75"/>
      <c r="O38" s="77"/>
      <c r="P38" s="77"/>
      <c r="Q38" s="79"/>
      <c r="R38" s="75">
        <f t="shared" si="6"/>
        <v>0</v>
      </c>
      <c r="S38" s="80" t="str">
        <f t="shared" si="7"/>
        <v>C</v>
      </c>
      <c r="T38" s="76">
        <f t="shared" si="18"/>
        <v>0</v>
      </c>
      <c r="U38" s="81" t="str">
        <f t="shared" si="8"/>
        <v>C</v>
      </c>
      <c r="V38" s="75">
        <f t="shared" si="9"/>
        <v>0</v>
      </c>
      <c r="W38" s="78">
        <f t="shared" si="10"/>
        <v>0</v>
      </c>
      <c r="X38" s="76">
        <f t="shared" si="11"/>
        <v>0</v>
      </c>
      <c r="Y38" s="76">
        <f t="shared" si="12"/>
        <v>0</v>
      </c>
      <c r="Z38" s="77">
        <f t="shared" si="13"/>
        <v>0</v>
      </c>
      <c r="AA38" s="82">
        <f t="shared" si="19"/>
        <v>0</v>
      </c>
      <c r="AB38" s="60">
        <f t="shared" si="14"/>
        <v>21.592920353982304</v>
      </c>
      <c r="AC38" s="284"/>
      <c r="AD38" s="242">
        <v>15</v>
      </c>
      <c r="AE38" s="209">
        <f t="shared" si="0"/>
        <v>0</v>
      </c>
      <c r="AF38" s="210">
        <f t="shared" si="1"/>
        <v>0</v>
      </c>
      <c r="AG38" s="258">
        <f t="shared" si="2"/>
        <v>21.592920353982304</v>
      </c>
      <c r="AH38" s="74"/>
      <c r="AX38" s="285">
        <f t="shared" si="15"/>
        <v>0</v>
      </c>
      <c r="AY38" s="213">
        <f t="shared" si="16"/>
        <v>0</v>
      </c>
      <c r="AZ38" s="214">
        <f t="shared" si="3"/>
        <v>0</v>
      </c>
      <c r="BA38" s="215" t="e">
        <f t="shared" si="4"/>
        <v>#DIV/0!</v>
      </c>
      <c r="BB38" s="265" t="e">
        <f t="shared" si="17"/>
        <v>#DIV/0!</v>
      </c>
    </row>
    <row r="39" spans="1:63" ht="14.25" customHeight="1" x14ac:dyDescent="0.2">
      <c r="A39" s="144"/>
      <c r="B39" s="145"/>
      <c r="C39" s="146"/>
      <c r="D39" s="147" t="str">
        <f t="shared" si="5"/>
        <v>C</v>
      </c>
      <c r="E39" s="148"/>
      <c r="F39" s="149"/>
      <c r="G39" s="149"/>
      <c r="H39" s="150"/>
      <c r="I39" s="149"/>
      <c r="J39" s="151"/>
      <c r="K39" s="149"/>
      <c r="L39" s="149"/>
      <c r="M39" s="149"/>
      <c r="N39" s="148"/>
      <c r="O39" s="150"/>
      <c r="P39" s="150"/>
      <c r="Q39" s="152"/>
      <c r="R39" s="75">
        <f t="shared" si="6"/>
        <v>0</v>
      </c>
      <c r="S39" s="153" t="str">
        <f t="shared" si="7"/>
        <v>C</v>
      </c>
      <c r="T39" s="149">
        <f t="shared" si="18"/>
        <v>0</v>
      </c>
      <c r="U39" s="154" t="str">
        <f t="shared" si="8"/>
        <v>C</v>
      </c>
      <c r="V39" s="148">
        <f t="shared" si="9"/>
        <v>0</v>
      </c>
      <c r="W39" s="151">
        <f t="shared" si="10"/>
        <v>0</v>
      </c>
      <c r="X39" s="149">
        <f t="shared" si="11"/>
        <v>0</v>
      </c>
      <c r="Y39" s="149">
        <f t="shared" si="12"/>
        <v>0</v>
      </c>
      <c r="Z39" s="150">
        <f t="shared" si="13"/>
        <v>0</v>
      </c>
      <c r="AA39" s="155">
        <f t="shared" si="19"/>
        <v>0</v>
      </c>
      <c r="AB39" s="172">
        <f t="shared" si="14"/>
        <v>21.592920353982304</v>
      </c>
      <c r="AC39" s="284"/>
      <c r="AD39" s="242">
        <v>16</v>
      </c>
      <c r="AE39" s="209">
        <f t="shared" si="0"/>
        <v>0</v>
      </c>
      <c r="AF39" s="210">
        <f t="shared" si="1"/>
        <v>0</v>
      </c>
      <c r="AG39" s="258">
        <f t="shared" si="2"/>
        <v>21.592920353982304</v>
      </c>
      <c r="AH39" s="74"/>
      <c r="AL39" s="208"/>
      <c r="AX39" s="285">
        <f t="shared" si="15"/>
        <v>0</v>
      </c>
      <c r="AY39" s="213">
        <f t="shared" si="16"/>
        <v>0</v>
      </c>
      <c r="AZ39" s="214">
        <f t="shared" si="3"/>
        <v>0</v>
      </c>
      <c r="BA39" s="215" t="e">
        <f t="shared" si="4"/>
        <v>#DIV/0!</v>
      </c>
      <c r="BB39" s="265" t="e">
        <f t="shared" si="17"/>
        <v>#DIV/0!</v>
      </c>
    </row>
    <row r="40" spans="1:63" ht="14.25" customHeight="1" x14ac:dyDescent="0.2">
      <c r="A40" s="70"/>
      <c r="B40" s="62"/>
      <c r="C40" s="69"/>
      <c r="D40" s="33" t="str">
        <f t="shared" si="5"/>
        <v>C</v>
      </c>
      <c r="E40" s="75"/>
      <c r="F40" s="76"/>
      <c r="G40" s="76"/>
      <c r="H40" s="77"/>
      <c r="I40" s="76"/>
      <c r="J40" s="78"/>
      <c r="K40" s="76"/>
      <c r="L40" s="76"/>
      <c r="M40" s="76"/>
      <c r="N40" s="75"/>
      <c r="O40" s="77"/>
      <c r="P40" s="77"/>
      <c r="Q40" s="79"/>
      <c r="R40" s="75">
        <f t="shared" si="6"/>
        <v>0</v>
      </c>
      <c r="S40" s="80" t="str">
        <f t="shared" si="7"/>
        <v>C</v>
      </c>
      <c r="T40" s="76">
        <f t="shared" si="18"/>
        <v>0</v>
      </c>
      <c r="U40" s="81" t="str">
        <f t="shared" si="8"/>
        <v>C</v>
      </c>
      <c r="V40" s="75">
        <f t="shared" si="9"/>
        <v>0</v>
      </c>
      <c r="W40" s="78">
        <f t="shared" si="10"/>
        <v>0</v>
      </c>
      <c r="X40" s="76">
        <f t="shared" si="11"/>
        <v>0</v>
      </c>
      <c r="Y40" s="76">
        <f t="shared" si="12"/>
        <v>0</v>
      </c>
      <c r="Z40" s="77">
        <f t="shared" si="13"/>
        <v>0</v>
      </c>
      <c r="AA40" s="82">
        <f t="shared" si="19"/>
        <v>0</v>
      </c>
      <c r="AB40" s="60">
        <f t="shared" si="14"/>
        <v>21.592920353982304</v>
      </c>
      <c r="AC40" s="284"/>
      <c r="AD40" s="242">
        <v>17</v>
      </c>
      <c r="AE40" s="209">
        <f t="shared" si="0"/>
        <v>0</v>
      </c>
      <c r="AF40" s="210">
        <f t="shared" si="1"/>
        <v>0</v>
      </c>
      <c r="AG40" s="258">
        <f t="shared" si="2"/>
        <v>21.592920353982304</v>
      </c>
      <c r="AH40" s="74"/>
      <c r="AX40" s="285">
        <f t="shared" si="15"/>
        <v>0</v>
      </c>
      <c r="AY40" s="213">
        <f t="shared" si="16"/>
        <v>0</v>
      </c>
      <c r="AZ40" s="214">
        <f t="shared" si="3"/>
        <v>0</v>
      </c>
      <c r="BA40" s="215" t="e">
        <f t="shared" si="4"/>
        <v>#DIV/0!</v>
      </c>
      <c r="BB40" s="265" t="e">
        <f t="shared" si="17"/>
        <v>#DIV/0!</v>
      </c>
    </row>
    <row r="41" spans="1:63" ht="14.25" customHeight="1" x14ac:dyDescent="0.2">
      <c r="A41" s="144"/>
      <c r="B41" s="145"/>
      <c r="C41" s="146"/>
      <c r="D41" s="147" t="str">
        <f t="shared" si="5"/>
        <v>C</v>
      </c>
      <c r="E41" s="148"/>
      <c r="F41" s="149"/>
      <c r="G41" s="149"/>
      <c r="H41" s="150"/>
      <c r="I41" s="149"/>
      <c r="J41" s="151"/>
      <c r="K41" s="149"/>
      <c r="L41" s="149"/>
      <c r="M41" s="149"/>
      <c r="N41" s="148"/>
      <c r="O41" s="150"/>
      <c r="P41" s="150"/>
      <c r="Q41" s="152"/>
      <c r="R41" s="75">
        <f t="shared" si="6"/>
        <v>0</v>
      </c>
      <c r="S41" s="153" t="str">
        <f t="shared" si="7"/>
        <v>C</v>
      </c>
      <c r="T41" s="149">
        <f t="shared" si="18"/>
        <v>0</v>
      </c>
      <c r="U41" s="154" t="str">
        <f t="shared" si="8"/>
        <v>C</v>
      </c>
      <c r="V41" s="148">
        <f t="shared" si="9"/>
        <v>0</v>
      </c>
      <c r="W41" s="151">
        <f t="shared" si="10"/>
        <v>0</v>
      </c>
      <c r="X41" s="149">
        <f t="shared" si="11"/>
        <v>0</v>
      </c>
      <c r="Y41" s="149">
        <f t="shared" si="12"/>
        <v>0</v>
      </c>
      <c r="Z41" s="150">
        <f t="shared" si="13"/>
        <v>0</v>
      </c>
      <c r="AA41" s="155">
        <f t="shared" si="19"/>
        <v>0</v>
      </c>
      <c r="AB41" s="172">
        <f t="shared" si="14"/>
        <v>21.592920353982304</v>
      </c>
      <c r="AC41" s="284"/>
      <c r="AD41" s="242">
        <v>18</v>
      </c>
      <c r="AE41" s="209">
        <f t="shared" si="0"/>
        <v>0</v>
      </c>
      <c r="AF41" s="210">
        <f t="shared" si="1"/>
        <v>0</v>
      </c>
      <c r="AG41" s="258">
        <f t="shared" si="2"/>
        <v>21.592920353982304</v>
      </c>
      <c r="AH41" s="74"/>
      <c r="AX41" s="285">
        <f t="shared" si="15"/>
        <v>0</v>
      </c>
      <c r="AY41" s="213">
        <f t="shared" si="16"/>
        <v>0</v>
      </c>
      <c r="AZ41" s="214">
        <f t="shared" si="3"/>
        <v>0</v>
      </c>
      <c r="BA41" s="215" t="e">
        <f t="shared" si="4"/>
        <v>#DIV/0!</v>
      </c>
      <c r="BB41" s="265" t="e">
        <f t="shared" si="17"/>
        <v>#DIV/0!</v>
      </c>
      <c r="BD41" s="380" t="s">
        <v>104</v>
      </c>
      <c r="BE41" s="380"/>
      <c r="BF41" s="380"/>
      <c r="BG41" s="380"/>
      <c r="BH41" s="380"/>
      <c r="BI41" s="380"/>
      <c r="BJ41" s="380"/>
      <c r="BK41" s="380"/>
    </row>
    <row r="42" spans="1:63" ht="14.25" customHeight="1" x14ac:dyDescent="0.2">
      <c r="A42" s="70"/>
      <c r="B42" s="62"/>
      <c r="C42" s="69"/>
      <c r="D42" s="33" t="str">
        <f t="shared" si="5"/>
        <v>C</v>
      </c>
      <c r="E42" s="75"/>
      <c r="F42" s="76"/>
      <c r="G42" s="76"/>
      <c r="H42" s="77"/>
      <c r="I42" s="76"/>
      <c r="J42" s="78"/>
      <c r="K42" s="76"/>
      <c r="L42" s="76"/>
      <c r="M42" s="76"/>
      <c r="N42" s="75"/>
      <c r="O42" s="77"/>
      <c r="P42" s="77"/>
      <c r="Q42" s="79"/>
      <c r="R42" s="75">
        <f t="shared" si="6"/>
        <v>0</v>
      </c>
      <c r="S42" s="80" t="str">
        <f t="shared" si="7"/>
        <v>C</v>
      </c>
      <c r="T42" s="76">
        <f t="shared" si="18"/>
        <v>0</v>
      </c>
      <c r="U42" s="81" t="str">
        <f t="shared" si="8"/>
        <v>C</v>
      </c>
      <c r="V42" s="75">
        <f t="shared" si="9"/>
        <v>0</v>
      </c>
      <c r="W42" s="78">
        <f t="shared" si="10"/>
        <v>0</v>
      </c>
      <c r="X42" s="76">
        <f t="shared" si="11"/>
        <v>0</v>
      </c>
      <c r="Y42" s="76">
        <f t="shared" si="12"/>
        <v>0</v>
      </c>
      <c r="Z42" s="77">
        <f t="shared" si="13"/>
        <v>0</v>
      </c>
      <c r="AA42" s="82">
        <f t="shared" si="19"/>
        <v>0</v>
      </c>
      <c r="AB42" s="60">
        <f t="shared" si="14"/>
        <v>21.592920353982304</v>
      </c>
      <c r="AC42" s="284"/>
      <c r="AD42" s="242">
        <v>19</v>
      </c>
      <c r="AE42" s="209">
        <f t="shared" si="0"/>
        <v>0</v>
      </c>
      <c r="AF42" s="210">
        <f t="shared" si="1"/>
        <v>0</v>
      </c>
      <c r="AG42" s="258">
        <f t="shared" si="2"/>
        <v>21.592920353982304</v>
      </c>
      <c r="AH42" s="74"/>
      <c r="AX42" s="285">
        <f t="shared" si="15"/>
        <v>0</v>
      </c>
      <c r="AY42" s="213">
        <f t="shared" si="16"/>
        <v>0</v>
      </c>
      <c r="AZ42" s="214">
        <f t="shared" si="3"/>
        <v>0</v>
      </c>
      <c r="BA42" s="215" t="e">
        <f t="shared" si="4"/>
        <v>#DIV/0!</v>
      </c>
      <c r="BB42" s="265" t="e">
        <f t="shared" si="17"/>
        <v>#DIV/0!</v>
      </c>
      <c r="BD42" s="380"/>
      <c r="BE42" s="380"/>
      <c r="BF42" s="380"/>
      <c r="BG42" s="380"/>
      <c r="BH42" s="380"/>
      <c r="BI42" s="380"/>
      <c r="BJ42" s="380"/>
      <c r="BK42" s="380"/>
    </row>
    <row r="43" spans="1:63" ht="14.25" customHeight="1" x14ac:dyDescent="0.2">
      <c r="A43" s="144"/>
      <c r="B43" s="145"/>
      <c r="C43" s="146"/>
      <c r="D43" s="147" t="str">
        <f t="shared" si="5"/>
        <v>C</v>
      </c>
      <c r="E43" s="148"/>
      <c r="F43" s="149"/>
      <c r="G43" s="149"/>
      <c r="H43" s="150"/>
      <c r="I43" s="149"/>
      <c r="J43" s="151"/>
      <c r="K43" s="149"/>
      <c r="L43" s="149"/>
      <c r="M43" s="149"/>
      <c r="N43" s="148"/>
      <c r="O43" s="150"/>
      <c r="P43" s="150"/>
      <c r="Q43" s="152"/>
      <c r="R43" s="75">
        <f t="shared" si="6"/>
        <v>0</v>
      </c>
      <c r="S43" s="153" t="str">
        <f t="shared" si="7"/>
        <v>C</v>
      </c>
      <c r="T43" s="149">
        <f t="shared" si="18"/>
        <v>0</v>
      </c>
      <c r="U43" s="154" t="str">
        <f t="shared" si="8"/>
        <v>C</v>
      </c>
      <c r="V43" s="148">
        <f t="shared" si="9"/>
        <v>0</v>
      </c>
      <c r="W43" s="151">
        <f t="shared" si="10"/>
        <v>0</v>
      </c>
      <c r="X43" s="149">
        <f t="shared" si="11"/>
        <v>0</v>
      </c>
      <c r="Y43" s="149">
        <f t="shared" si="12"/>
        <v>0</v>
      </c>
      <c r="Z43" s="150">
        <f t="shared" si="13"/>
        <v>0</v>
      </c>
      <c r="AA43" s="155">
        <f t="shared" si="19"/>
        <v>0</v>
      </c>
      <c r="AB43" s="172">
        <f t="shared" si="14"/>
        <v>21.592920353982304</v>
      </c>
      <c r="AC43" s="284"/>
      <c r="AD43" s="242">
        <v>20</v>
      </c>
      <c r="AE43" s="209">
        <f t="shared" si="0"/>
        <v>0</v>
      </c>
      <c r="AF43" s="210">
        <f t="shared" si="1"/>
        <v>0</v>
      </c>
      <c r="AG43" s="258">
        <f t="shared" si="2"/>
        <v>21.592920353982304</v>
      </c>
      <c r="AH43" s="74"/>
      <c r="AX43" s="285">
        <f t="shared" si="15"/>
        <v>0</v>
      </c>
      <c r="AY43" s="213">
        <f t="shared" si="16"/>
        <v>0</v>
      </c>
      <c r="AZ43" s="214">
        <f t="shared" si="3"/>
        <v>0</v>
      </c>
      <c r="BA43" s="215" t="e">
        <f t="shared" si="4"/>
        <v>#DIV/0!</v>
      </c>
      <c r="BB43" s="265" t="e">
        <f t="shared" si="17"/>
        <v>#DIV/0!</v>
      </c>
      <c r="BD43" s="380"/>
      <c r="BE43" s="380"/>
      <c r="BF43" s="380"/>
      <c r="BG43" s="380"/>
      <c r="BH43" s="380"/>
      <c r="BI43" s="380"/>
      <c r="BJ43" s="380"/>
      <c r="BK43" s="380"/>
    </row>
    <row r="44" spans="1:63" ht="14.25" customHeight="1" x14ac:dyDescent="0.2">
      <c r="A44" s="70"/>
      <c r="B44" s="62"/>
      <c r="C44" s="69"/>
      <c r="D44" s="33" t="str">
        <f t="shared" si="5"/>
        <v>C</v>
      </c>
      <c r="E44" s="75"/>
      <c r="F44" s="76"/>
      <c r="G44" s="76"/>
      <c r="H44" s="77"/>
      <c r="I44" s="76"/>
      <c r="J44" s="78"/>
      <c r="K44" s="76"/>
      <c r="L44" s="76"/>
      <c r="M44" s="76"/>
      <c r="N44" s="75"/>
      <c r="O44" s="77"/>
      <c r="P44" s="77"/>
      <c r="Q44" s="79"/>
      <c r="R44" s="75">
        <f t="shared" si="6"/>
        <v>0</v>
      </c>
      <c r="S44" s="80" t="str">
        <f t="shared" si="7"/>
        <v>C</v>
      </c>
      <c r="T44" s="76">
        <f t="shared" si="18"/>
        <v>0</v>
      </c>
      <c r="U44" s="81" t="str">
        <f t="shared" si="8"/>
        <v>C</v>
      </c>
      <c r="V44" s="75">
        <f t="shared" si="9"/>
        <v>0</v>
      </c>
      <c r="W44" s="78">
        <f t="shared" si="10"/>
        <v>0</v>
      </c>
      <c r="X44" s="76">
        <f t="shared" si="11"/>
        <v>0</v>
      </c>
      <c r="Y44" s="76">
        <f t="shared" si="12"/>
        <v>0</v>
      </c>
      <c r="Z44" s="77">
        <f t="shared" si="13"/>
        <v>0</v>
      </c>
      <c r="AA44" s="82">
        <f t="shared" si="19"/>
        <v>0</v>
      </c>
      <c r="AB44" s="60">
        <f t="shared" si="14"/>
        <v>21.592920353982304</v>
      </c>
      <c r="AC44" s="284"/>
      <c r="AD44" s="242">
        <v>21</v>
      </c>
      <c r="AE44" s="209">
        <f t="shared" si="0"/>
        <v>0</v>
      </c>
      <c r="AF44" s="210">
        <f t="shared" si="1"/>
        <v>0</v>
      </c>
      <c r="AG44" s="258">
        <f t="shared" si="2"/>
        <v>21.592920353982304</v>
      </c>
      <c r="AH44" s="74"/>
      <c r="AX44" s="285">
        <f t="shared" si="15"/>
        <v>0</v>
      </c>
      <c r="AY44" s="213">
        <f t="shared" si="16"/>
        <v>0</v>
      </c>
      <c r="AZ44" s="214">
        <f t="shared" si="3"/>
        <v>0</v>
      </c>
      <c r="BA44" s="215" t="e">
        <f t="shared" si="4"/>
        <v>#DIV/0!</v>
      </c>
      <c r="BB44" s="265" t="e">
        <f t="shared" si="17"/>
        <v>#DIV/0!</v>
      </c>
    </row>
    <row r="45" spans="1:63" ht="14.25" customHeight="1" x14ac:dyDescent="0.2">
      <c r="A45" s="144"/>
      <c r="B45" s="145"/>
      <c r="C45" s="146"/>
      <c r="D45" s="147" t="str">
        <f t="shared" si="5"/>
        <v>C</v>
      </c>
      <c r="E45" s="148"/>
      <c r="F45" s="149"/>
      <c r="G45" s="149"/>
      <c r="H45" s="150"/>
      <c r="I45" s="149"/>
      <c r="J45" s="151"/>
      <c r="K45" s="149"/>
      <c r="L45" s="149"/>
      <c r="M45" s="149"/>
      <c r="N45" s="148"/>
      <c r="O45" s="150"/>
      <c r="P45" s="150"/>
      <c r="Q45" s="152"/>
      <c r="R45" s="75">
        <f t="shared" si="6"/>
        <v>0</v>
      </c>
      <c r="S45" s="153" t="str">
        <f t="shared" si="7"/>
        <v>C</v>
      </c>
      <c r="T45" s="149">
        <f t="shared" si="18"/>
        <v>0</v>
      </c>
      <c r="U45" s="154" t="str">
        <f t="shared" si="8"/>
        <v>C</v>
      </c>
      <c r="V45" s="148">
        <f t="shared" si="9"/>
        <v>0</v>
      </c>
      <c r="W45" s="151">
        <f t="shared" si="10"/>
        <v>0</v>
      </c>
      <c r="X45" s="149">
        <f t="shared" si="11"/>
        <v>0</v>
      </c>
      <c r="Y45" s="149">
        <f t="shared" si="12"/>
        <v>0</v>
      </c>
      <c r="Z45" s="150">
        <f t="shared" si="13"/>
        <v>0</v>
      </c>
      <c r="AA45" s="155">
        <f t="shared" si="19"/>
        <v>0</v>
      </c>
      <c r="AB45" s="172">
        <f t="shared" si="14"/>
        <v>21.592920353982304</v>
      </c>
      <c r="AC45" s="284"/>
      <c r="AD45" s="242">
        <v>22</v>
      </c>
      <c r="AE45" s="209">
        <f t="shared" si="0"/>
        <v>0</v>
      </c>
      <c r="AF45" s="210">
        <f t="shared" si="1"/>
        <v>0</v>
      </c>
      <c r="AG45" s="258">
        <f t="shared" si="2"/>
        <v>21.592920353982304</v>
      </c>
      <c r="AH45" s="74"/>
      <c r="AX45" s="285">
        <f t="shared" si="15"/>
        <v>0</v>
      </c>
      <c r="AY45" s="213">
        <f t="shared" si="16"/>
        <v>0</v>
      </c>
      <c r="AZ45" s="214">
        <f t="shared" si="3"/>
        <v>0</v>
      </c>
      <c r="BA45" s="215" t="e">
        <f t="shared" si="4"/>
        <v>#DIV/0!</v>
      </c>
      <c r="BB45" s="265" t="e">
        <f t="shared" si="17"/>
        <v>#DIV/0!</v>
      </c>
    </row>
    <row r="46" spans="1:63" ht="14.25" customHeight="1" x14ac:dyDescent="0.2">
      <c r="A46" s="70"/>
      <c r="B46" s="62"/>
      <c r="C46" s="69"/>
      <c r="D46" s="33" t="str">
        <f t="shared" si="5"/>
        <v>C</v>
      </c>
      <c r="E46" s="75"/>
      <c r="F46" s="76"/>
      <c r="G46" s="76"/>
      <c r="H46" s="77"/>
      <c r="I46" s="76"/>
      <c r="J46" s="78"/>
      <c r="K46" s="76"/>
      <c r="L46" s="76"/>
      <c r="M46" s="76"/>
      <c r="N46" s="75"/>
      <c r="O46" s="77"/>
      <c r="P46" s="77"/>
      <c r="Q46" s="79"/>
      <c r="R46" s="75">
        <f t="shared" si="6"/>
        <v>0</v>
      </c>
      <c r="S46" s="80" t="str">
        <f t="shared" si="7"/>
        <v>C</v>
      </c>
      <c r="T46" s="76">
        <f t="shared" si="18"/>
        <v>0</v>
      </c>
      <c r="U46" s="81" t="str">
        <f t="shared" si="8"/>
        <v>C</v>
      </c>
      <c r="V46" s="75">
        <f t="shared" si="9"/>
        <v>0</v>
      </c>
      <c r="W46" s="78">
        <f t="shared" si="10"/>
        <v>0</v>
      </c>
      <c r="X46" s="76">
        <f t="shared" si="11"/>
        <v>0</v>
      </c>
      <c r="Y46" s="76">
        <f t="shared" si="12"/>
        <v>0</v>
      </c>
      <c r="Z46" s="77">
        <f t="shared" si="13"/>
        <v>0</v>
      </c>
      <c r="AA46" s="82">
        <f t="shared" si="19"/>
        <v>0</v>
      </c>
      <c r="AB46" s="60">
        <f t="shared" si="14"/>
        <v>21.592920353982304</v>
      </c>
      <c r="AC46" s="284"/>
      <c r="AD46" s="242">
        <v>23</v>
      </c>
      <c r="AE46" s="209">
        <f t="shared" si="0"/>
        <v>0</v>
      </c>
      <c r="AF46" s="210">
        <f t="shared" si="1"/>
        <v>0</v>
      </c>
      <c r="AG46" s="258">
        <f t="shared" si="2"/>
        <v>21.592920353982304</v>
      </c>
      <c r="AH46" s="74"/>
      <c r="AX46" s="285">
        <f t="shared" si="15"/>
        <v>0</v>
      </c>
      <c r="AY46" s="213">
        <f t="shared" si="16"/>
        <v>0</v>
      </c>
      <c r="AZ46" s="214">
        <f t="shared" si="3"/>
        <v>0</v>
      </c>
      <c r="BA46" s="215" t="e">
        <f t="shared" si="4"/>
        <v>#DIV/0!</v>
      </c>
      <c r="BB46" s="265" t="e">
        <f t="shared" si="17"/>
        <v>#DIV/0!</v>
      </c>
    </row>
    <row r="47" spans="1:63" ht="14.25" customHeight="1" x14ac:dyDescent="0.2">
      <c r="A47" s="144"/>
      <c r="B47" s="145"/>
      <c r="C47" s="146"/>
      <c r="D47" s="147" t="str">
        <f t="shared" si="5"/>
        <v>C</v>
      </c>
      <c r="E47" s="148"/>
      <c r="F47" s="149"/>
      <c r="G47" s="149"/>
      <c r="H47" s="150"/>
      <c r="I47" s="149"/>
      <c r="J47" s="151"/>
      <c r="K47" s="149"/>
      <c r="L47" s="149"/>
      <c r="M47" s="149"/>
      <c r="N47" s="148"/>
      <c r="O47" s="150"/>
      <c r="P47" s="150"/>
      <c r="Q47" s="152"/>
      <c r="R47" s="75">
        <f t="shared" si="6"/>
        <v>0</v>
      </c>
      <c r="S47" s="153" t="str">
        <f t="shared" si="7"/>
        <v>C</v>
      </c>
      <c r="T47" s="149">
        <f t="shared" si="18"/>
        <v>0</v>
      </c>
      <c r="U47" s="154" t="str">
        <f t="shared" si="8"/>
        <v>C</v>
      </c>
      <c r="V47" s="148">
        <f t="shared" si="9"/>
        <v>0</v>
      </c>
      <c r="W47" s="151">
        <f t="shared" si="10"/>
        <v>0</v>
      </c>
      <c r="X47" s="149">
        <f t="shared" si="11"/>
        <v>0</v>
      </c>
      <c r="Y47" s="149">
        <f t="shared" si="12"/>
        <v>0</v>
      </c>
      <c r="Z47" s="150">
        <f t="shared" si="13"/>
        <v>0</v>
      </c>
      <c r="AA47" s="155">
        <f t="shared" si="19"/>
        <v>0</v>
      </c>
      <c r="AB47" s="172">
        <f t="shared" si="14"/>
        <v>21.592920353982304</v>
      </c>
      <c r="AC47" s="284"/>
      <c r="AD47" s="242">
        <v>24</v>
      </c>
      <c r="AE47" s="209">
        <f t="shared" si="0"/>
        <v>0</v>
      </c>
      <c r="AF47" s="210">
        <f t="shared" si="1"/>
        <v>0</v>
      </c>
      <c r="AG47" s="258">
        <f t="shared" si="2"/>
        <v>21.592920353982304</v>
      </c>
      <c r="AH47" s="74"/>
      <c r="AX47" s="285">
        <f t="shared" si="15"/>
        <v>0</v>
      </c>
      <c r="AY47" s="213">
        <f t="shared" si="16"/>
        <v>0</v>
      </c>
      <c r="AZ47" s="214">
        <f t="shared" si="3"/>
        <v>0</v>
      </c>
      <c r="BA47" s="215" t="e">
        <f t="shared" si="4"/>
        <v>#DIV/0!</v>
      </c>
      <c r="BB47" s="265" t="e">
        <f t="shared" si="17"/>
        <v>#DIV/0!</v>
      </c>
    </row>
    <row r="48" spans="1:63" ht="14.25" customHeight="1" x14ac:dyDescent="0.2">
      <c r="A48" s="70"/>
      <c r="B48" s="62"/>
      <c r="C48" s="69"/>
      <c r="D48" s="33" t="str">
        <f t="shared" si="5"/>
        <v>C</v>
      </c>
      <c r="E48" s="75"/>
      <c r="F48" s="76"/>
      <c r="G48" s="76"/>
      <c r="H48" s="77"/>
      <c r="I48" s="76"/>
      <c r="J48" s="78"/>
      <c r="K48" s="76"/>
      <c r="L48" s="76"/>
      <c r="M48" s="76"/>
      <c r="N48" s="75"/>
      <c r="O48" s="77"/>
      <c r="P48" s="77"/>
      <c r="Q48" s="79"/>
      <c r="R48" s="75">
        <f t="shared" si="6"/>
        <v>0</v>
      </c>
      <c r="S48" s="80" t="str">
        <f t="shared" si="7"/>
        <v>C</v>
      </c>
      <c r="T48" s="76">
        <f t="shared" si="18"/>
        <v>0</v>
      </c>
      <c r="U48" s="81" t="str">
        <f t="shared" si="8"/>
        <v>C</v>
      </c>
      <c r="V48" s="75">
        <f t="shared" si="9"/>
        <v>0</v>
      </c>
      <c r="W48" s="78">
        <f t="shared" si="10"/>
        <v>0</v>
      </c>
      <c r="X48" s="76">
        <f t="shared" si="11"/>
        <v>0</v>
      </c>
      <c r="Y48" s="76">
        <f t="shared" si="12"/>
        <v>0</v>
      </c>
      <c r="Z48" s="77">
        <f t="shared" si="13"/>
        <v>0</v>
      </c>
      <c r="AA48" s="82">
        <f t="shared" si="19"/>
        <v>0</v>
      </c>
      <c r="AB48" s="60">
        <f t="shared" si="14"/>
        <v>21.592920353982304</v>
      </c>
      <c r="AC48" s="284"/>
      <c r="AD48" s="242">
        <v>25</v>
      </c>
      <c r="AE48" s="209">
        <f t="shared" si="0"/>
        <v>0</v>
      </c>
      <c r="AF48" s="210">
        <f t="shared" si="1"/>
        <v>0</v>
      </c>
      <c r="AG48" s="258">
        <f t="shared" si="2"/>
        <v>21.592920353982304</v>
      </c>
      <c r="AH48" s="74"/>
      <c r="AX48" s="285">
        <f t="shared" si="15"/>
        <v>0</v>
      </c>
      <c r="AY48" s="213">
        <f t="shared" si="16"/>
        <v>0</v>
      </c>
      <c r="AZ48" s="214">
        <f t="shared" si="3"/>
        <v>0</v>
      </c>
      <c r="BA48" s="215" t="e">
        <f t="shared" si="4"/>
        <v>#DIV/0!</v>
      </c>
      <c r="BB48" s="265" t="e">
        <f t="shared" si="17"/>
        <v>#DIV/0!</v>
      </c>
    </row>
    <row r="49" spans="1:54" ht="14.25" customHeight="1" x14ac:dyDescent="0.2">
      <c r="A49" s="144"/>
      <c r="B49" s="145"/>
      <c r="C49" s="146"/>
      <c r="D49" s="147" t="str">
        <f t="shared" si="5"/>
        <v>C</v>
      </c>
      <c r="E49" s="148"/>
      <c r="F49" s="149"/>
      <c r="G49" s="149"/>
      <c r="H49" s="150"/>
      <c r="I49" s="149"/>
      <c r="J49" s="151"/>
      <c r="K49" s="149"/>
      <c r="L49" s="149"/>
      <c r="M49" s="149"/>
      <c r="N49" s="148"/>
      <c r="O49" s="150"/>
      <c r="P49" s="150"/>
      <c r="Q49" s="152"/>
      <c r="R49" s="75">
        <f t="shared" si="6"/>
        <v>0</v>
      </c>
      <c r="S49" s="153" t="str">
        <f t="shared" si="7"/>
        <v>C</v>
      </c>
      <c r="T49" s="149">
        <f t="shared" si="18"/>
        <v>0</v>
      </c>
      <c r="U49" s="154" t="str">
        <f t="shared" si="8"/>
        <v>C</v>
      </c>
      <c r="V49" s="148">
        <f t="shared" si="9"/>
        <v>0</v>
      </c>
      <c r="W49" s="151">
        <f t="shared" si="10"/>
        <v>0</v>
      </c>
      <c r="X49" s="149">
        <f t="shared" si="11"/>
        <v>0</v>
      </c>
      <c r="Y49" s="149">
        <f t="shared" si="12"/>
        <v>0</v>
      </c>
      <c r="Z49" s="150">
        <f t="shared" si="13"/>
        <v>0</v>
      </c>
      <c r="AA49" s="155">
        <f t="shared" si="19"/>
        <v>0</v>
      </c>
      <c r="AB49" s="172">
        <f t="shared" si="14"/>
        <v>21.592920353982304</v>
      </c>
      <c r="AC49" s="284"/>
      <c r="AD49" s="242">
        <v>26</v>
      </c>
      <c r="AE49" s="209">
        <f t="shared" si="0"/>
        <v>0</v>
      </c>
      <c r="AF49" s="210">
        <f t="shared" si="1"/>
        <v>0</v>
      </c>
      <c r="AG49" s="258">
        <f t="shared" si="2"/>
        <v>21.592920353982304</v>
      </c>
      <c r="AH49" s="74"/>
      <c r="AX49" s="285">
        <f t="shared" si="15"/>
        <v>0</v>
      </c>
      <c r="AY49" s="213">
        <f t="shared" si="16"/>
        <v>0</v>
      </c>
      <c r="AZ49" s="214">
        <f t="shared" si="3"/>
        <v>0</v>
      </c>
      <c r="BA49" s="215" t="e">
        <f t="shared" si="4"/>
        <v>#DIV/0!</v>
      </c>
      <c r="BB49" s="265" t="e">
        <f t="shared" si="17"/>
        <v>#DIV/0!</v>
      </c>
    </row>
    <row r="50" spans="1:54" ht="14.25" customHeight="1" x14ac:dyDescent="0.2">
      <c r="A50" s="70"/>
      <c r="B50" s="62"/>
      <c r="C50" s="69"/>
      <c r="D50" s="33" t="str">
        <f t="shared" si="5"/>
        <v>C</v>
      </c>
      <c r="E50" s="75"/>
      <c r="F50" s="76"/>
      <c r="G50" s="76"/>
      <c r="H50" s="77"/>
      <c r="I50" s="76"/>
      <c r="J50" s="78"/>
      <c r="K50" s="76"/>
      <c r="L50" s="76"/>
      <c r="M50" s="76"/>
      <c r="N50" s="75"/>
      <c r="O50" s="77"/>
      <c r="P50" s="77"/>
      <c r="Q50" s="79"/>
      <c r="R50" s="75">
        <f t="shared" si="6"/>
        <v>0</v>
      </c>
      <c r="S50" s="80" t="str">
        <f t="shared" si="7"/>
        <v>C</v>
      </c>
      <c r="T50" s="76">
        <f t="shared" si="18"/>
        <v>0</v>
      </c>
      <c r="U50" s="81" t="str">
        <f t="shared" si="8"/>
        <v>C</v>
      </c>
      <c r="V50" s="75">
        <f t="shared" si="9"/>
        <v>0</v>
      </c>
      <c r="W50" s="78">
        <f t="shared" si="10"/>
        <v>0</v>
      </c>
      <c r="X50" s="76">
        <f t="shared" si="11"/>
        <v>0</v>
      </c>
      <c r="Y50" s="76">
        <f t="shared" si="12"/>
        <v>0</v>
      </c>
      <c r="Z50" s="77">
        <f t="shared" si="13"/>
        <v>0</v>
      </c>
      <c r="AA50" s="82">
        <f t="shared" si="19"/>
        <v>0</v>
      </c>
      <c r="AB50" s="60">
        <f t="shared" si="14"/>
        <v>21.592920353982304</v>
      </c>
      <c r="AC50" s="284"/>
      <c r="AD50" s="242">
        <v>27</v>
      </c>
      <c r="AE50" s="209">
        <f t="shared" si="0"/>
        <v>0</v>
      </c>
      <c r="AF50" s="210">
        <f t="shared" si="1"/>
        <v>0</v>
      </c>
      <c r="AG50" s="258">
        <f t="shared" si="2"/>
        <v>21.592920353982304</v>
      </c>
      <c r="AH50" s="74"/>
      <c r="AI50" s="230"/>
      <c r="AJ50" s="74"/>
      <c r="AK50" s="74"/>
      <c r="AL50" s="74"/>
      <c r="AM50" s="74"/>
      <c r="AN50" s="74"/>
      <c r="AX50" s="285">
        <f t="shared" si="15"/>
        <v>0</v>
      </c>
      <c r="AY50" s="213">
        <f t="shared" si="16"/>
        <v>0</v>
      </c>
      <c r="AZ50" s="214">
        <f t="shared" si="3"/>
        <v>0</v>
      </c>
      <c r="BA50" s="215" t="e">
        <f t="shared" si="4"/>
        <v>#DIV/0!</v>
      </c>
      <c r="BB50" s="265" t="e">
        <f t="shared" si="17"/>
        <v>#DIV/0!</v>
      </c>
    </row>
    <row r="51" spans="1:54" ht="14.25" customHeight="1" x14ac:dyDescent="0.2">
      <c r="A51" s="144"/>
      <c r="B51" s="145"/>
      <c r="C51" s="146"/>
      <c r="D51" s="147" t="str">
        <f t="shared" si="5"/>
        <v>C</v>
      </c>
      <c r="E51" s="148"/>
      <c r="F51" s="149"/>
      <c r="G51" s="149"/>
      <c r="H51" s="150"/>
      <c r="I51" s="149"/>
      <c r="J51" s="151"/>
      <c r="K51" s="149"/>
      <c r="L51" s="149"/>
      <c r="M51" s="149"/>
      <c r="N51" s="148"/>
      <c r="O51" s="150"/>
      <c r="P51" s="150"/>
      <c r="Q51" s="152"/>
      <c r="R51" s="75">
        <f t="shared" si="6"/>
        <v>0</v>
      </c>
      <c r="S51" s="153" t="str">
        <f t="shared" si="7"/>
        <v>C</v>
      </c>
      <c r="T51" s="149">
        <f t="shared" si="18"/>
        <v>0</v>
      </c>
      <c r="U51" s="154" t="str">
        <f t="shared" si="8"/>
        <v>C</v>
      </c>
      <c r="V51" s="148">
        <f t="shared" si="9"/>
        <v>0</v>
      </c>
      <c r="W51" s="151">
        <f t="shared" si="10"/>
        <v>0</v>
      </c>
      <c r="X51" s="149">
        <f t="shared" si="11"/>
        <v>0</v>
      </c>
      <c r="Y51" s="149">
        <f t="shared" si="12"/>
        <v>0</v>
      </c>
      <c r="Z51" s="150">
        <f t="shared" si="13"/>
        <v>0</v>
      </c>
      <c r="AA51" s="155">
        <f t="shared" si="19"/>
        <v>0</v>
      </c>
      <c r="AB51" s="172">
        <f t="shared" si="14"/>
        <v>21.592920353982304</v>
      </c>
      <c r="AC51" s="284"/>
      <c r="AD51" s="242">
        <v>28</v>
      </c>
      <c r="AE51" s="209">
        <f t="shared" si="0"/>
        <v>0</v>
      </c>
      <c r="AF51" s="210">
        <f t="shared" si="1"/>
        <v>0</v>
      </c>
      <c r="AG51" s="258">
        <f t="shared" si="2"/>
        <v>21.592920353982304</v>
      </c>
      <c r="AH51" s="74"/>
      <c r="AI51" s="225"/>
      <c r="AJ51" s="74"/>
      <c r="AK51" s="74"/>
      <c r="AL51" s="74"/>
      <c r="AM51" s="74"/>
      <c r="AN51" s="74"/>
      <c r="AX51" s="285">
        <f t="shared" si="15"/>
        <v>0</v>
      </c>
      <c r="AY51" s="213">
        <f t="shared" si="16"/>
        <v>0</v>
      </c>
      <c r="AZ51" s="214">
        <f t="shared" si="3"/>
        <v>0</v>
      </c>
      <c r="BA51" s="215" t="e">
        <f t="shared" si="4"/>
        <v>#DIV/0!</v>
      </c>
      <c r="BB51" s="265" t="e">
        <f t="shared" si="17"/>
        <v>#DIV/0!</v>
      </c>
    </row>
    <row r="52" spans="1:54" ht="14.25" customHeight="1" x14ac:dyDescent="0.2">
      <c r="A52" s="70"/>
      <c r="B52" s="62"/>
      <c r="C52" s="69"/>
      <c r="D52" s="33" t="str">
        <f t="shared" si="5"/>
        <v>C</v>
      </c>
      <c r="E52" s="75"/>
      <c r="F52" s="76"/>
      <c r="G52" s="76"/>
      <c r="H52" s="77"/>
      <c r="I52" s="76"/>
      <c r="J52" s="78"/>
      <c r="K52" s="76"/>
      <c r="L52" s="76"/>
      <c r="M52" s="76"/>
      <c r="N52" s="75"/>
      <c r="O52" s="77"/>
      <c r="P52" s="77"/>
      <c r="Q52" s="79"/>
      <c r="R52" s="75">
        <f t="shared" si="6"/>
        <v>0</v>
      </c>
      <c r="S52" s="80" t="str">
        <f t="shared" si="7"/>
        <v>C</v>
      </c>
      <c r="T52" s="76">
        <f t="shared" si="18"/>
        <v>0</v>
      </c>
      <c r="U52" s="81" t="str">
        <f t="shared" si="8"/>
        <v>C</v>
      </c>
      <c r="V52" s="75">
        <f t="shared" si="9"/>
        <v>0</v>
      </c>
      <c r="W52" s="78">
        <f t="shared" si="10"/>
        <v>0</v>
      </c>
      <c r="X52" s="76">
        <f t="shared" si="11"/>
        <v>0</v>
      </c>
      <c r="Y52" s="76">
        <f t="shared" si="12"/>
        <v>0</v>
      </c>
      <c r="Z52" s="77">
        <f t="shared" si="13"/>
        <v>0</v>
      </c>
      <c r="AA52" s="82">
        <f t="shared" si="19"/>
        <v>0</v>
      </c>
      <c r="AB52" s="60">
        <f t="shared" si="14"/>
        <v>21.592920353982304</v>
      </c>
      <c r="AC52" s="284"/>
      <c r="AD52" s="242">
        <v>29</v>
      </c>
      <c r="AE52" s="209">
        <f t="shared" si="0"/>
        <v>0</v>
      </c>
      <c r="AF52" s="210">
        <f t="shared" si="1"/>
        <v>0</v>
      </c>
      <c r="AG52" s="258">
        <f t="shared" si="2"/>
        <v>21.592920353982304</v>
      </c>
      <c r="AH52" s="74"/>
      <c r="AI52" s="232"/>
      <c r="AJ52" s="232"/>
      <c r="AK52" s="233"/>
      <c r="AL52" s="224"/>
      <c r="AM52" s="224"/>
      <c r="AN52" s="224"/>
      <c r="AO52" s="224"/>
      <c r="AP52" s="221"/>
      <c r="AQ52" s="224"/>
      <c r="AR52" s="224"/>
      <c r="AS52" s="224"/>
      <c r="AT52" s="224"/>
      <c r="AX52" s="285">
        <f t="shared" si="15"/>
        <v>0</v>
      </c>
      <c r="AY52" s="213">
        <f t="shared" si="16"/>
        <v>0</v>
      </c>
      <c r="AZ52" s="214">
        <f t="shared" si="3"/>
        <v>0</v>
      </c>
      <c r="BA52" s="215" t="e">
        <f t="shared" si="4"/>
        <v>#DIV/0!</v>
      </c>
      <c r="BB52" s="265" t="e">
        <f t="shared" si="17"/>
        <v>#DIV/0!</v>
      </c>
    </row>
    <row r="53" spans="1:54" ht="14.25" customHeight="1" x14ac:dyDescent="0.2">
      <c r="A53" s="144"/>
      <c r="B53" s="145"/>
      <c r="C53" s="146"/>
      <c r="D53" s="147" t="str">
        <f t="shared" si="5"/>
        <v>C</v>
      </c>
      <c r="E53" s="148"/>
      <c r="F53" s="149"/>
      <c r="G53" s="149"/>
      <c r="H53" s="150"/>
      <c r="I53" s="149"/>
      <c r="J53" s="151"/>
      <c r="K53" s="149"/>
      <c r="L53" s="149"/>
      <c r="M53" s="149"/>
      <c r="N53" s="148"/>
      <c r="O53" s="150"/>
      <c r="P53" s="150"/>
      <c r="Q53" s="152"/>
      <c r="R53" s="75">
        <f t="shared" si="6"/>
        <v>0</v>
      </c>
      <c r="S53" s="153" t="str">
        <f t="shared" si="7"/>
        <v>C</v>
      </c>
      <c r="T53" s="149">
        <f t="shared" si="18"/>
        <v>0</v>
      </c>
      <c r="U53" s="154" t="str">
        <f t="shared" si="8"/>
        <v>C</v>
      </c>
      <c r="V53" s="148">
        <f t="shared" si="9"/>
        <v>0</v>
      </c>
      <c r="W53" s="151">
        <f t="shared" si="10"/>
        <v>0</v>
      </c>
      <c r="X53" s="149">
        <f t="shared" si="11"/>
        <v>0</v>
      </c>
      <c r="Y53" s="149">
        <f t="shared" si="12"/>
        <v>0</v>
      </c>
      <c r="Z53" s="150">
        <f t="shared" si="13"/>
        <v>0</v>
      </c>
      <c r="AA53" s="155">
        <f t="shared" si="19"/>
        <v>0</v>
      </c>
      <c r="AB53" s="172">
        <f t="shared" si="14"/>
        <v>21.592920353982304</v>
      </c>
      <c r="AC53" s="284"/>
      <c r="AD53" s="242">
        <v>30</v>
      </c>
      <c r="AE53" s="209">
        <f t="shared" si="0"/>
        <v>0</v>
      </c>
      <c r="AF53" s="210">
        <f t="shared" si="1"/>
        <v>0</v>
      </c>
      <c r="AG53" s="258">
        <f t="shared" si="2"/>
        <v>21.592920353982304</v>
      </c>
      <c r="AH53" s="74"/>
      <c r="AI53" s="234"/>
      <c r="AJ53" s="234"/>
      <c r="AK53" s="235"/>
      <c r="AL53" s="235"/>
      <c r="AM53" s="235"/>
      <c r="AN53" s="235"/>
      <c r="AO53" s="235"/>
      <c r="AP53" s="236"/>
      <c r="AQ53" s="236"/>
      <c r="AR53" s="236"/>
      <c r="AS53" s="236"/>
      <c r="AT53" s="236"/>
      <c r="AX53" s="285">
        <f t="shared" si="15"/>
        <v>0</v>
      </c>
      <c r="AY53" s="213">
        <f t="shared" si="16"/>
        <v>0</v>
      </c>
      <c r="AZ53" s="214">
        <f t="shared" si="3"/>
        <v>0</v>
      </c>
      <c r="BA53" s="215" t="e">
        <f t="shared" si="4"/>
        <v>#DIV/0!</v>
      </c>
      <c r="BB53" s="265" t="e">
        <f t="shared" si="17"/>
        <v>#DIV/0!</v>
      </c>
    </row>
    <row r="54" spans="1:54" ht="14.25" customHeight="1" x14ac:dyDescent="0.2">
      <c r="A54" s="70"/>
      <c r="B54" s="62"/>
      <c r="C54" s="69"/>
      <c r="D54" s="33" t="str">
        <f t="shared" si="5"/>
        <v>C</v>
      </c>
      <c r="E54" s="75"/>
      <c r="F54" s="76"/>
      <c r="G54" s="76"/>
      <c r="H54" s="77"/>
      <c r="I54" s="76"/>
      <c r="J54" s="78"/>
      <c r="K54" s="76"/>
      <c r="L54" s="76"/>
      <c r="M54" s="76"/>
      <c r="N54" s="75"/>
      <c r="O54" s="77"/>
      <c r="P54" s="77"/>
      <c r="Q54" s="79"/>
      <c r="R54" s="75">
        <f t="shared" si="6"/>
        <v>0</v>
      </c>
      <c r="S54" s="80" t="str">
        <f t="shared" si="7"/>
        <v>C</v>
      </c>
      <c r="T54" s="76">
        <f t="shared" si="18"/>
        <v>0</v>
      </c>
      <c r="U54" s="81" t="str">
        <f t="shared" si="8"/>
        <v>C</v>
      </c>
      <c r="V54" s="75">
        <f t="shared" si="9"/>
        <v>0</v>
      </c>
      <c r="W54" s="78">
        <f t="shared" si="10"/>
        <v>0</v>
      </c>
      <c r="X54" s="76">
        <f t="shared" si="11"/>
        <v>0</v>
      </c>
      <c r="Y54" s="76">
        <f t="shared" si="12"/>
        <v>0</v>
      </c>
      <c r="Z54" s="77">
        <f t="shared" si="13"/>
        <v>0</v>
      </c>
      <c r="AA54" s="82">
        <f t="shared" si="19"/>
        <v>0</v>
      </c>
      <c r="AB54" s="60">
        <f t="shared" si="14"/>
        <v>21.592920353982304</v>
      </c>
      <c r="AC54" s="284"/>
      <c r="AD54" s="242">
        <v>31</v>
      </c>
      <c r="AE54" s="209">
        <f t="shared" si="0"/>
        <v>0</v>
      </c>
      <c r="AF54" s="210">
        <f t="shared" si="1"/>
        <v>0</v>
      </c>
      <c r="AG54" s="258">
        <f t="shared" si="2"/>
        <v>21.592920353982304</v>
      </c>
      <c r="AH54" s="74"/>
      <c r="AI54" s="74"/>
      <c r="AJ54" s="74"/>
      <c r="AK54" s="74"/>
      <c r="AL54" s="74"/>
      <c r="AM54" s="74"/>
      <c r="AN54" s="74"/>
      <c r="AX54" s="285">
        <f t="shared" si="15"/>
        <v>0</v>
      </c>
      <c r="AY54" s="213">
        <f t="shared" si="16"/>
        <v>0</v>
      </c>
      <c r="AZ54" s="214">
        <f t="shared" si="3"/>
        <v>0</v>
      </c>
      <c r="BA54" s="215" t="e">
        <f t="shared" si="4"/>
        <v>#DIV/0!</v>
      </c>
      <c r="BB54" s="265" t="e">
        <f t="shared" si="17"/>
        <v>#DIV/0!</v>
      </c>
    </row>
    <row r="55" spans="1:54" ht="14.25" customHeight="1" x14ac:dyDescent="0.2">
      <c r="A55" s="144"/>
      <c r="B55" s="145"/>
      <c r="C55" s="146"/>
      <c r="D55" s="147" t="str">
        <f t="shared" si="5"/>
        <v>C</v>
      </c>
      <c r="E55" s="148"/>
      <c r="F55" s="149"/>
      <c r="G55" s="149"/>
      <c r="H55" s="150"/>
      <c r="I55" s="149"/>
      <c r="J55" s="151"/>
      <c r="K55" s="149"/>
      <c r="L55" s="149"/>
      <c r="M55" s="149"/>
      <c r="N55" s="148"/>
      <c r="O55" s="150"/>
      <c r="P55" s="150"/>
      <c r="Q55" s="152"/>
      <c r="R55" s="75">
        <f t="shared" si="6"/>
        <v>0</v>
      </c>
      <c r="S55" s="153" t="str">
        <f t="shared" si="7"/>
        <v>C</v>
      </c>
      <c r="T55" s="149">
        <f t="shared" si="18"/>
        <v>0</v>
      </c>
      <c r="U55" s="154" t="str">
        <f t="shared" si="8"/>
        <v>C</v>
      </c>
      <c r="V55" s="148">
        <f t="shared" si="9"/>
        <v>0</v>
      </c>
      <c r="W55" s="151">
        <f t="shared" si="10"/>
        <v>0</v>
      </c>
      <c r="X55" s="149">
        <f t="shared" si="11"/>
        <v>0</v>
      </c>
      <c r="Y55" s="149">
        <f t="shared" si="12"/>
        <v>0</v>
      </c>
      <c r="Z55" s="150">
        <f t="shared" si="13"/>
        <v>0</v>
      </c>
      <c r="AA55" s="155">
        <f t="shared" si="19"/>
        <v>0</v>
      </c>
      <c r="AB55" s="172">
        <f t="shared" si="14"/>
        <v>21.592920353982304</v>
      </c>
      <c r="AC55" s="284"/>
      <c r="AD55" s="242">
        <v>32</v>
      </c>
      <c r="AE55" s="209">
        <f t="shared" si="0"/>
        <v>0</v>
      </c>
      <c r="AF55" s="210">
        <f t="shared" si="1"/>
        <v>0</v>
      </c>
      <c r="AG55" s="258">
        <f t="shared" si="2"/>
        <v>21.592920353982304</v>
      </c>
      <c r="AH55" s="74"/>
      <c r="AI55" s="225"/>
      <c r="AJ55" s="74"/>
      <c r="AK55" s="225"/>
      <c r="AL55" s="74"/>
      <c r="AM55" s="74"/>
      <c r="AN55" s="74"/>
      <c r="AX55" s="285">
        <f t="shared" si="15"/>
        <v>0</v>
      </c>
      <c r="AY55" s="213">
        <f t="shared" si="16"/>
        <v>0</v>
      </c>
      <c r="AZ55" s="214">
        <f t="shared" si="3"/>
        <v>0</v>
      </c>
      <c r="BA55" s="215" t="e">
        <f t="shared" si="4"/>
        <v>#DIV/0!</v>
      </c>
      <c r="BB55" s="265" t="e">
        <f t="shared" si="17"/>
        <v>#DIV/0!</v>
      </c>
    </row>
    <row r="56" spans="1:54" ht="14.25" customHeight="1" x14ac:dyDescent="0.2">
      <c r="A56" s="70"/>
      <c r="B56" s="62"/>
      <c r="C56" s="69"/>
      <c r="D56" s="33" t="str">
        <f t="shared" si="5"/>
        <v>C</v>
      </c>
      <c r="E56" s="75"/>
      <c r="F56" s="76"/>
      <c r="G56" s="76"/>
      <c r="H56" s="77"/>
      <c r="I56" s="76"/>
      <c r="J56" s="78"/>
      <c r="K56" s="76"/>
      <c r="L56" s="76"/>
      <c r="M56" s="76"/>
      <c r="N56" s="75"/>
      <c r="O56" s="77"/>
      <c r="P56" s="77"/>
      <c r="Q56" s="79"/>
      <c r="R56" s="75">
        <f t="shared" si="6"/>
        <v>0</v>
      </c>
      <c r="S56" s="80" t="str">
        <f t="shared" si="7"/>
        <v>C</v>
      </c>
      <c r="T56" s="76">
        <f t="shared" si="18"/>
        <v>0</v>
      </c>
      <c r="U56" s="81" t="str">
        <f t="shared" si="8"/>
        <v>C</v>
      </c>
      <c r="V56" s="75">
        <f t="shared" si="9"/>
        <v>0</v>
      </c>
      <c r="W56" s="78">
        <f t="shared" si="10"/>
        <v>0</v>
      </c>
      <c r="X56" s="76">
        <f t="shared" si="11"/>
        <v>0</v>
      </c>
      <c r="Y56" s="76">
        <f t="shared" si="12"/>
        <v>0</v>
      </c>
      <c r="Z56" s="77">
        <f t="shared" si="13"/>
        <v>0</v>
      </c>
      <c r="AA56" s="82">
        <f t="shared" si="19"/>
        <v>0</v>
      </c>
      <c r="AB56" s="60">
        <f t="shared" si="14"/>
        <v>21.592920353982304</v>
      </c>
      <c r="AC56" s="284"/>
      <c r="AD56" s="242">
        <v>33</v>
      </c>
      <c r="AE56" s="209">
        <f t="shared" si="0"/>
        <v>0</v>
      </c>
      <c r="AF56" s="210">
        <f t="shared" si="1"/>
        <v>0</v>
      </c>
      <c r="AG56" s="258">
        <f t="shared" si="2"/>
        <v>21.592920353982304</v>
      </c>
      <c r="AH56" s="74"/>
      <c r="AI56" s="53"/>
      <c r="AJ56" s="228"/>
      <c r="AK56" s="74"/>
      <c r="AL56" s="74"/>
      <c r="AM56" s="74"/>
      <c r="AN56" s="74"/>
      <c r="AP56" s="228"/>
      <c r="AX56" s="285">
        <f t="shared" si="15"/>
        <v>0</v>
      </c>
      <c r="AY56" s="213">
        <f t="shared" si="16"/>
        <v>0</v>
      </c>
      <c r="AZ56" s="214">
        <f t="shared" si="3"/>
        <v>0</v>
      </c>
      <c r="BA56" s="215" t="e">
        <f t="shared" si="4"/>
        <v>#DIV/0!</v>
      </c>
      <c r="BB56" s="265" t="e">
        <f t="shared" si="17"/>
        <v>#DIV/0!</v>
      </c>
    </row>
    <row r="57" spans="1:54" ht="14.25" customHeight="1" x14ac:dyDescent="0.2">
      <c r="A57" s="144"/>
      <c r="B57" s="145"/>
      <c r="C57" s="146"/>
      <c r="D57" s="147" t="str">
        <f t="shared" si="5"/>
        <v>C</v>
      </c>
      <c r="E57" s="148"/>
      <c r="F57" s="149"/>
      <c r="G57" s="149"/>
      <c r="H57" s="150"/>
      <c r="I57" s="149"/>
      <c r="J57" s="151"/>
      <c r="K57" s="149"/>
      <c r="L57" s="149"/>
      <c r="M57" s="149"/>
      <c r="N57" s="148"/>
      <c r="O57" s="150"/>
      <c r="P57" s="150"/>
      <c r="Q57" s="152"/>
      <c r="R57" s="75">
        <f t="shared" si="6"/>
        <v>0</v>
      </c>
      <c r="S57" s="153" t="str">
        <f t="shared" si="7"/>
        <v>C</v>
      </c>
      <c r="T57" s="149">
        <f t="shared" si="18"/>
        <v>0</v>
      </c>
      <c r="U57" s="154" t="str">
        <f t="shared" si="8"/>
        <v>C</v>
      </c>
      <c r="V57" s="148">
        <f t="shared" si="9"/>
        <v>0</v>
      </c>
      <c r="W57" s="151">
        <f t="shared" si="10"/>
        <v>0</v>
      </c>
      <c r="X57" s="149">
        <f t="shared" si="11"/>
        <v>0</v>
      </c>
      <c r="Y57" s="149">
        <f t="shared" si="12"/>
        <v>0</v>
      </c>
      <c r="Z57" s="150">
        <f t="shared" si="13"/>
        <v>0</v>
      </c>
      <c r="AA57" s="155">
        <f t="shared" si="19"/>
        <v>0</v>
      </c>
      <c r="AB57" s="172">
        <f t="shared" si="14"/>
        <v>21.592920353982304</v>
      </c>
      <c r="AC57" s="284"/>
      <c r="AD57" s="242">
        <v>34</v>
      </c>
      <c r="AE57" s="209">
        <f t="shared" si="0"/>
        <v>0</v>
      </c>
      <c r="AF57" s="210">
        <f t="shared" si="1"/>
        <v>0</v>
      </c>
      <c r="AG57" s="258">
        <f t="shared" si="2"/>
        <v>21.592920353982304</v>
      </c>
      <c r="AH57" s="74"/>
      <c r="AI57" s="53"/>
      <c r="AJ57" s="53"/>
      <c r="AK57" s="53"/>
      <c r="AL57" s="53"/>
      <c r="AM57" s="53"/>
      <c r="AN57" s="53"/>
      <c r="AX57" s="285">
        <f t="shared" si="15"/>
        <v>0</v>
      </c>
      <c r="AY57" s="213">
        <f t="shared" si="16"/>
        <v>0</v>
      </c>
      <c r="AZ57" s="214">
        <f t="shared" si="3"/>
        <v>0</v>
      </c>
      <c r="BA57" s="215" t="e">
        <f t="shared" si="4"/>
        <v>#DIV/0!</v>
      </c>
      <c r="BB57" s="265" t="e">
        <f t="shared" si="17"/>
        <v>#DIV/0!</v>
      </c>
    </row>
    <row r="58" spans="1:54" ht="14.25" customHeight="1" x14ac:dyDescent="0.2">
      <c r="A58" s="70"/>
      <c r="B58" s="62"/>
      <c r="C58" s="69"/>
      <c r="D58" s="33" t="str">
        <f t="shared" si="5"/>
        <v>C</v>
      </c>
      <c r="E58" s="75"/>
      <c r="F58" s="76"/>
      <c r="G58" s="76"/>
      <c r="H58" s="77"/>
      <c r="I58" s="76"/>
      <c r="J58" s="78"/>
      <c r="K58" s="76"/>
      <c r="L58" s="76"/>
      <c r="M58" s="76"/>
      <c r="N58" s="75"/>
      <c r="O58" s="77"/>
      <c r="P58" s="77"/>
      <c r="Q58" s="79"/>
      <c r="R58" s="75">
        <f t="shared" si="6"/>
        <v>0</v>
      </c>
      <c r="S58" s="80" t="str">
        <f t="shared" si="7"/>
        <v>C</v>
      </c>
      <c r="T58" s="76">
        <f t="shared" si="18"/>
        <v>0</v>
      </c>
      <c r="U58" s="81" t="str">
        <f t="shared" si="8"/>
        <v>C</v>
      </c>
      <c r="V58" s="75">
        <f t="shared" si="9"/>
        <v>0</v>
      </c>
      <c r="W58" s="78">
        <f t="shared" si="10"/>
        <v>0</v>
      </c>
      <c r="X58" s="76">
        <f t="shared" si="11"/>
        <v>0</v>
      </c>
      <c r="Y58" s="76">
        <f t="shared" si="12"/>
        <v>0</v>
      </c>
      <c r="Z58" s="77">
        <f t="shared" si="13"/>
        <v>0</v>
      </c>
      <c r="AA58" s="82">
        <f t="shared" si="19"/>
        <v>0</v>
      </c>
      <c r="AB58" s="60">
        <f t="shared" si="14"/>
        <v>21.592920353982304</v>
      </c>
      <c r="AC58" s="284"/>
      <c r="AD58" s="242">
        <v>35</v>
      </c>
      <c r="AE58" s="209">
        <f t="shared" si="0"/>
        <v>0</v>
      </c>
      <c r="AF58" s="210">
        <f t="shared" si="1"/>
        <v>0</v>
      </c>
      <c r="AG58" s="258">
        <f t="shared" si="2"/>
        <v>21.592920353982304</v>
      </c>
      <c r="AH58" s="74"/>
      <c r="AI58" s="53"/>
      <c r="AJ58" s="53"/>
      <c r="AK58" s="53"/>
      <c r="AL58" s="53"/>
      <c r="AM58" s="53"/>
      <c r="AN58" s="53"/>
      <c r="AX58" s="285">
        <f t="shared" si="15"/>
        <v>0</v>
      </c>
      <c r="AY58" s="213">
        <f t="shared" si="16"/>
        <v>0</v>
      </c>
      <c r="AZ58" s="214">
        <f t="shared" si="3"/>
        <v>0</v>
      </c>
      <c r="BA58" s="215" t="e">
        <f t="shared" si="4"/>
        <v>#DIV/0!</v>
      </c>
      <c r="BB58" s="265" t="e">
        <f t="shared" si="17"/>
        <v>#DIV/0!</v>
      </c>
    </row>
    <row r="59" spans="1:54" ht="14.25" customHeight="1" x14ac:dyDescent="0.2">
      <c r="A59" s="144"/>
      <c r="B59" s="145"/>
      <c r="C59" s="146"/>
      <c r="D59" s="147" t="str">
        <f t="shared" si="5"/>
        <v>C</v>
      </c>
      <c r="E59" s="148"/>
      <c r="F59" s="149"/>
      <c r="G59" s="149"/>
      <c r="H59" s="150"/>
      <c r="I59" s="149"/>
      <c r="J59" s="151"/>
      <c r="K59" s="149"/>
      <c r="L59" s="149"/>
      <c r="M59" s="149"/>
      <c r="N59" s="148"/>
      <c r="O59" s="150"/>
      <c r="P59" s="150"/>
      <c r="Q59" s="152"/>
      <c r="R59" s="75">
        <f t="shared" si="6"/>
        <v>0</v>
      </c>
      <c r="S59" s="153" t="str">
        <f t="shared" si="7"/>
        <v>C</v>
      </c>
      <c r="T59" s="149">
        <f t="shared" si="18"/>
        <v>0</v>
      </c>
      <c r="U59" s="154" t="str">
        <f t="shared" si="8"/>
        <v>C</v>
      </c>
      <c r="V59" s="148">
        <f t="shared" si="9"/>
        <v>0</v>
      </c>
      <c r="W59" s="151">
        <f t="shared" si="10"/>
        <v>0</v>
      </c>
      <c r="X59" s="149">
        <f t="shared" si="11"/>
        <v>0</v>
      </c>
      <c r="Y59" s="149">
        <f t="shared" si="12"/>
        <v>0</v>
      </c>
      <c r="Z59" s="150">
        <f t="shared" si="13"/>
        <v>0</v>
      </c>
      <c r="AA59" s="155">
        <f t="shared" si="19"/>
        <v>0</v>
      </c>
      <c r="AB59" s="172">
        <f t="shared" si="14"/>
        <v>21.592920353982304</v>
      </c>
      <c r="AC59" s="284"/>
      <c r="AD59" s="242">
        <v>36</v>
      </c>
      <c r="AE59" s="209">
        <f t="shared" si="0"/>
        <v>0</v>
      </c>
      <c r="AF59" s="210">
        <f t="shared" si="1"/>
        <v>0</v>
      </c>
      <c r="AG59" s="258">
        <f t="shared" si="2"/>
        <v>21.592920353982304</v>
      </c>
      <c r="AH59" s="74"/>
      <c r="AI59" s="74"/>
      <c r="AJ59" s="74"/>
      <c r="AK59" s="74"/>
      <c r="AL59" s="74"/>
      <c r="AM59" s="74"/>
      <c r="AN59" s="74"/>
      <c r="AX59" s="285">
        <f t="shared" si="15"/>
        <v>0</v>
      </c>
      <c r="AY59" s="213">
        <f t="shared" si="16"/>
        <v>0</v>
      </c>
      <c r="AZ59" s="214">
        <f t="shared" si="3"/>
        <v>0</v>
      </c>
      <c r="BA59" s="215" t="e">
        <f t="shared" si="4"/>
        <v>#DIV/0!</v>
      </c>
      <c r="BB59" s="265" t="e">
        <f t="shared" si="17"/>
        <v>#DIV/0!</v>
      </c>
    </row>
    <row r="60" spans="1:54" ht="14.25" customHeight="1" x14ac:dyDescent="0.2">
      <c r="A60" s="70"/>
      <c r="B60" s="62"/>
      <c r="C60" s="69"/>
      <c r="D60" s="33" t="str">
        <f t="shared" si="5"/>
        <v>C</v>
      </c>
      <c r="E60" s="75"/>
      <c r="F60" s="76"/>
      <c r="G60" s="76"/>
      <c r="H60" s="77"/>
      <c r="I60" s="76"/>
      <c r="J60" s="78"/>
      <c r="K60" s="76"/>
      <c r="L60" s="76"/>
      <c r="M60" s="76"/>
      <c r="N60" s="75"/>
      <c r="O60" s="77"/>
      <c r="P60" s="77"/>
      <c r="Q60" s="79"/>
      <c r="R60" s="75">
        <f t="shared" si="6"/>
        <v>0</v>
      </c>
      <c r="S60" s="80" t="str">
        <f t="shared" si="7"/>
        <v>C</v>
      </c>
      <c r="T60" s="76">
        <f t="shared" si="18"/>
        <v>0</v>
      </c>
      <c r="U60" s="81" t="str">
        <f t="shared" si="8"/>
        <v>C</v>
      </c>
      <c r="V60" s="75">
        <f t="shared" si="9"/>
        <v>0</v>
      </c>
      <c r="W60" s="78">
        <f t="shared" si="10"/>
        <v>0</v>
      </c>
      <c r="X60" s="76">
        <f t="shared" si="11"/>
        <v>0</v>
      </c>
      <c r="Y60" s="76">
        <f t="shared" si="12"/>
        <v>0</v>
      </c>
      <c r="Z60" s="77">
        <f t="shared" si="13"/>
        <v>0</v>
      </c>
      <c r="AA60" s="82">
        <f t="shared" si="19"/>
        <v>0</v>
      </c>
      <c r="AB60" s="60">
        <f t="shared" si="14"/>
        <v>21.592920353982304</v>
      </c>
      <c r="AC60" s="284"/>
      <c r="AD60" s="242">
        <v>37</v>
      </c>
      <c r="AE60" s="209">
        <f t="shared" si="0"/>
        <v>0</v>
      </c>
      <c r="AF60" s="210">
        <f t="shared" si="1"/>
        <v>0</v>
      </c>
      <c r="AG60" s="258">
        <f t="shared" si="2"/>
        <v>21.592920353982304</v>
      </c>
      <c r="AH60" s="74"/>
      <c r="AI60" s="74"/>
      <c r="AJ60" s="74"/>
      <c r="AK60" s="74"/>
      <c r="AL60" s="74"/>
      <c r="AM60" s="74"/>
      <c r="AN60" s="74"/>
      <c r="AX60" s="285">
        <f t="shared" si="15"/>
        <v>0</v>
      </c>
      <c r="AY60" s="213">
        <f t="shared" si="16"/>
        <v>0</v>
      </c>
      <c r="AZ60" s="214">
        <f t="shared" si="3"/>
        <v>0</v>
      </c>
      <c r="BA60" s="215" t="e">
        <f t="shared" si="4"/>
        <v>#DIV/0!</v>
      </c>
      <c r="BB60" s="265" t="e">
        <f t="shared" si="17"/>
        <v>#DIV/0!</v>
      </c>
    </row>
    <row r="61" spans="1:54" ht="14.25" customHeight="1" x14ac:dyDescent="0.2">
      <c r="A61" s="144"/>
      <c r="B61" s="145"/>
      <c r="C61" s="146"/>
      <c r="D61" s="147" t="str">
        <f t="shared" si="5"/>
        <v>C</v>
      </c>
      <c r="E61" s="148"/>
      <c r="F61" s="149"/>
      <c r="G61" s="149"/>
      <c r="H61" s="150"/>
      <c r="I61" s="149"/>
      <c r="J61" s="151"/>
      <c r="K61" s="149"/>
      <c r="L61" s="149"/>
      <c r="M61" s="149"/>
      <c r="N61" s="148"/>
      <c r="O61" s="150"/>
      <c r="P61" s="150"/>
      <c r="Q61" s="152"/>
      <c r="R61" s="75">
        <f t="shared" si="6"/>
        <v>0</v>
      </c>
      <c r="S61" s="153" t="str">
        <f t="shared" si="7"/>
        <v>C</v>
      </c>
      <c r="T61" s="149">
        <f t="shared" si="18"/>
        <v>0</v>
      </c>
      <c r="U61" s="154" t="str">
        <f t="shared" si="8"/>
        <v>C</v>
      </c>
      <c r="V61" s="148">
        <f t="shared" si="9"/>
        <v>0</v>
      </c>
      <c r="W61" s="151">
        <f t="shared" si="10"/>
        <v>0</v>
      </c>
      <c r="X61" s="149">
        <f t="shared" si="11"/>
        <v>0</v>
      </c>
      <c r="Y61" s="149">
        <f t="shared" si="12"/>
        <v>0</v>
      </c>
      <c r="Z61" s="150">
        <f t="shared" si="13"/>
        <v>0</v>
      </c>
      <c r="AA61" s="155">
        <f t="shared" si="19"/>
        <v>0</v>
      </c>
      <c r="AB61" s="172">
        <f t="shared" si="14"/>
        <v>21.592920353982304</v>
      </c>
      <c r="AC61" s="284"/>
      <c r="AD61" s="242">
        <v>38</v>
      </c>
      <c r="AE61" s="209">
        <f t="shared" si="0"/>
        <v>0</v>
      </c>
      <c r="AF61" s="210">
        <f t="shared" si="1"/>
        <v>0</v>
      </c>
      <c r="AG61" s="258">
        <f t="shared" si="2"/>
        <v>21.592920353982304</v>
      </c>
      <c r="AH61" s="74"/>
      <c r="AI61" s="74"/>
      <c r="AJ61" s="74"/>
      <c r="AK61" s="74"/>
      <c r="AL61" s="74"/>
      <c r="AM61" s="74"/>
      <c r="AN61" s="74"/>
      <c r="AX61" s="285">
        <f t="shared" si="15"/>
        <v>0</v>
      </c>
      <c r="AY61" s="213">
        <f t="shared" si="16"/>
        <v>0</v>
      </c>
      <c r="AZ61" s="214">
        <f t="shared" si="3"/>
        <v>0</v>
      </c>
      <c r="BA61" s="215" t="e">
        <f t="shared" si="4"/>
        <v>#DIV/0!</v>
      </c>
      <c r="BB61" s="265" t="e">
        <f t="shared" si="17"/>
        <v>#DIV/0!</v>
      </c>
    </row>
    <row r="62" spans="1:54" ht="14.25" customHeight="1" x14ac:dyDescent="0.2">
      <c r="A62" s="70"/>
      <c r="B62" s="62"/>
      <c r="C62" s="69"/>
      <c r="D62" s="33" t="str">
        <f t="shared" si="5"/>
        <v>C</v>
      </c>
      <c r="E62" s="75"/>
      <c r="F62" s="76"/>
      <c r="G62" s="76"/>
      <c r="H62" s="77"/>
      <c r="I62" s="76"/>
      <c r="J62" s="78"/>
      <c r="K62" s="76"/>
      <c r="L62" s="76"/>
      <c r="M62" s="76"/>
      <c r="N62" s="75"/>
      <c r="O62" s="77"/>
      <c r="P62" s="77"/>
      <c r="Q62" s="79"/>
      <c r="R62" s="75">
        <f t="shared" si="6"/>
        <v>0</v>
      </c>
      <c r="S62" s="80" t="str">
        <f t="shared" si="7"/>
        <v>C</v>
      </c>
      <c r="T62" s="76">
        <f t="shared" si="18"/>
        <v>0</v>
      </c>
      <c r="U62" s="81" t="str">
        <f t="shared" si="8"/>
        <v>C</v>
      </c>
      <c r="V62" s="75">
        <f t="shared" si="9"/>
        <v>0</v>
      </c>
      <c r="W62" s="78">
        <f t="shared" si="10"/>
        <v>0</v>
      </c>
      <c r="X62" s="76">
        <f t="shared" si="11"/>
        <v>0</v>
      </c>
      <c r="Y62" s="76">
        <f t="shared" si="12"/>
        <v>0</v>
      </c>
      <c r="Z62" s="77">
        <f t="shared" si="13"/>
        <v>0</v>
      </c>
      <c r="AA62" s="82">
        <f t="shared" si="19"/>
        <v>0</v>
      </c>
      <c r="AB62" s="60">
        <f t="shared" si="14"/>
        <v>21.592920353982304</v>
      </c>
      <c r="AC62" s="284"/>
      <c r="AD62" s="242">
        <v>39</v>
      </c>
      <c r="AE62" s="209">
        <f t="shared" si="0"/>
        <v>0</v>
      </c>
      <c r="AF62" s="210">
        <f t="shared" si="1"/>
        <v>0</v>
      </c>
      <c r="AG62" s="258">
        <f t="shared" si="2"/>
        <v>21.592920353982304</v>
      </c>
      <c r="AH62" s="74"/>
      <c r="AI62" s="74"/>
      <c r="AJ62" s="74"/>
      <c r="AK62" s="74"/>
      <c r="AL62" s="74"/>
      <c r="AM62" s="74"/>
      <c r="AN62" s="74"/>
      <c r="AX62" s="285">
        <f t="shared" si="15"/>
        <v>0</v>
      </c>
      <c r="AY62" s="213">
        <f t="shared" si="16"/>
        <v>0</v>
      </c>
      <c r="AZ62" s="214">
        <f t="shared" si="3"/>
        <v>0</v>
      </c>
      <c r="BA62" s="215" t="e">
        <f t="shared" si="4"/>
        <v>#DIV/0!</v>
      </c>
      <c r="BB62" s="265" t="e">
        <f t="shared" si="17"/>
        <v>#DIV/0!</v>
      </c>
    </row>
    <row r="63" spans="1:54" ht="14.25" customHeight="1" thickBot="1" x14ac:dyDescent="0.25">
      <c r="A63" s="173"/>
      <c r="B63" s="174"/>
      <c r="C63" s="175"/>
      <c r="D63" s="147" t="str">
        <f t="shared" si="5"/>
        <v>C</v>
      </c>
      <c r="E63" s="176"/>
      <c r="F63" s="177"/>
      <c r="G63" s="177"/>
      <c r="H63" s="178"/>
      <c r="I63" s="177"/>
      <c r="J63" s="179"/>
      <c r="K63" s="177"/>
      <c r="L63" s="177"/>
      <c r="M63" s="177"/>
      <c r="N63" s="176"/>
      <c r="O63" s="178"/>
      <c r="P63" s="178"/>
      <c r="Q63" s="180"/>
      <c r="R63" s="75">
        <f t="shared" si="6"/>
        <v>0</v>
      </c>
      <c r="S63" s="153" t="str">
        <f t="shared" si="7"/>
        <v>C</v>
      </c>
      <c r="T63" s="149">
        <f t="shared" si="18"/>
        <v>0</v>
      </c>
      <c r="U63" s="154" t="str">
        <f t="shared" si="8"/>
        <v>C</v>
      </c>
      <c r="V63" s="148">
        <f t="shared" si="9"/>
        <v>0</v>
      </c>
      <c r="W63" s="151">
        <f t="shared" si="10"/>
        <v>0</v>
      </c>
      <c r="X63" s="149">
        <f t="shared" si="11"/>
        <v>0</v>
      </c>
      <c r="Y63" s="149">
        <f t="shared" si="12"/>
        <v>0</v>
      </c>
      <c r="Z63" s="150">
        <f t="shared" si="13"/>
        <v>0</v>
      </c>
      <c r="AA63" s="155">
        <f t="shared" si="19"/>
        <v>0</v>
      </c>
      <c r="AB63" s="181">
        <f t="shared" si="14"/>
        <v>21.592920353982304</v>
      </c>
      <c r="AC63" s="284"/>
      <c r="AD63" s="242">
        <v>40</v>
      </c>
      <c r="AE63" s="261">
        <f t="shared" si="0"/>
        <v>0</v>
      </c>
      <c r="AF63" s="248">
        <f t="shared" si="1"/>
        <v>0</v>
      </c>
      <c r="AG63" s="262">
        <f t="shared" si="2"/>
        <v>21.592920353982304</v>
      </c>
      <c r="AH63" s="74"/>
      <c r="AI63" s="74"/>
      <c r="AJ63" s="74"/>
      <c r="AK63" s="74"/>
      <c r="AL63" s="74"/>
      <c r="AM63" s="74"/>
      <c r="AN63" s="74"/>
      <c r="AX63" s="66">
        <f t="shared" si="15"/>
        <v>0</v>
      </c>
      <c r="AY63" s="254">
        <f t="shared" si="16"/>
        <v>0</v>
      </c>
      <c r="AZ63" s="255">
        <f t="shared" si="3"/>
        <v>0</v>
      </c>
      <c r="BA63" s="257" t="e">
        <f t="shared" si="4"/>
        <v>#DIV/0!</v>
      </c>
      <c r="BB63" s="266" t="e">
        <f t="shared" si="17"/>
        <v>#DIV/0!</v>
      </c>
    </row>
    <row r="64" spans="1:54" ht="14.25" customHeight="1" x14ac:dyDescent="0.2">
      <c r="A64" s="353" t="s">
        <v>0</v>
      </c>
      <c r="B64" s="354"/>
      <c r="C64" s="24"/>
      <c r="D64" s="25"/>
      <c r="E64" s="88">
        <f>SUM(E24:E63)</f>
        <v>0</v>
      </c>
      <c r="F64" s="89">
        <f>SUM(F24:F63)</f>
        <v>0</v>
      </c>
      <c r="G64" s="90">
        <f>SUM(G24:G63)</f>
        <v>0</v>
      </c>
      <c r="H64" s="89">
        <f t="shared" ref="H64:AA64" si="20">SUM(H24:H63)</f>
        <v>0</v>
      </c>
      <c r="I64" s="89">
        <f t="shared" si="20"/>
        <v>0</v>
      </c>
      <c r="J64" s="90">
        <f t="shared" si="20"/>
        <v>0</v>
      </c>
      <c r="K64" s="89">
        <f t="shared" si="20"/>
        <v>0</v>
      </c>
      <c r="L64" s="89">
        <f t="shared" si="20"/>
        <v>0</v>
      </c>
      <c r="M64" s="89">
        <f t="shared" si="20"/>
        <v>0</v>
      </c>
      <c r="N64" s="88">
        <f t="shared" si="20"/>
        <v>0</v>
      </c>
      <c r="O64" s="89">
        <f t="shared" si="20"/>
        <v>0</v>
      </c>
      <c r="P64" s="90">
        <f t="shared" si="20"/>
        <v>0</v>
      </c>
      <c r="Q64" s="91">
        <f t="shared" si="20"/>
        <v>0</v>
      </c>
      <c r="R64" s="92">
        <f t="shared" si="20"/>
        <v>0</v>
      </c>
      <c r="S64" s="90"/>
      <c r="T64" s="89">
        <f t="shared" si="20"/>
        <v>0</v>
      </c>
      <c r="U64" s="90"/>
      <c r="V64" s="88">
        <f t="shared" si="20"/>
        <v>0</v>
      </c>
      <c r="W64" s="92">
        <f t="shared" si="20"/>
        <v>0</v>
      </c>
      <c r="X64" s="89">
        <f t="shared" si="20"/>
        <v>0</v>
      </c>
      <c r="Y64" s="90">
        <f t="shared" si="20"/>
        <v>0</v>
      </c>
      <c r="Z64" s="91">
        <f t="shared" si="20"/>
        <v>0</v>
      </c>
      <c r="AA64" s="93">
        <f t="shared" si="20"/>
        <v>0</v>
      </c>
      <c r="AB64" s="359"/>
      <c r="AC64" s="64"/>
      <c r="AD64" s="49"/>
      <c r="AE64" s="74"/>
      <c r="AF64" s="74"/>
      <c r="AG64" s="74"/>
      <c r="AH64" s="237"/>
      <c r="AI64" s="74"/>
      <c r="AJ64" s="74"/>
      <c r="AK64" s="74"/>
      <c r="AL64" s="74"/>
      <c r="AM64" s="74"/>
      <c r="AN64" s="74"/>
    </row>
    <row r="65" spans="1:54" ht="14.25" customHeight="1" x14ac:dyDescent="0.2">
      <c r="A65" s="355" t="s">
        <v>1</v>
      </c>
      <c r="B65" s="356"/>
      <c r="C65" s="263" t="s">
        <v>19</v>
      </c>
      <c r="D65" s="287">
        <f>COUNTA(A24:A63)</f>
        <v>0</v>
      </c>
      <c r="E65" s="75">
        <f>E23*$D$65</f>
        <v>0</v>
      </c>
      <c r="F65" s="76">
        <f t="shared" ref="F65:AA65" si="21">F23*$D$65</f>
        <v>0</v>
      </c>
      <c r="G65" s="76">
        <f t="shared" si="21"/>
        <v>0</v>
      </c>
      <c r="H65" s="76">
        <f t="shared" si="21"/>
        <v>0</v>
      </c>
      <c r="I65" s="76">
        <f t="shared" si="21"/>
        <v>0</v>
      </c>
      <c r="J65" s="76">
        <f t="shared" si="21"/>
        <v>0</v>
      </c>
      <c r="K65" s="76">
        <f t="shared" si="21"/>
        <v>0</v>
      </c>
      <c r="L65" s="76">
        <f t="shared" si="21"/>
        <v>0</v>
      </c>
      <c r="M65" s="79">
        <f t="shared" si="21"/>
        <v>0</v>
      </c>
      <c r="N65" s="75">
        <f t="shared" si="21"/>
        <v>0</v>
      </c>
      <c r="O65" s="76">
        <f t="shared" si="21"/>
        <v>0</v>
      </c>
      <c r="P65" s="76">
        <f t="shared" si="21"/>
        <v>0</v>
      </c>
      <c r="Q65" s="79">
        <f t="shared" si="21"/>
        <v>0</v>
      </c>
      <c r="R65" s="75">
        <f t="shared" si="21"/>
        <v>0</v>
      </c>
      <c r="S65" s="76"/>
      <c r="T65" s="76">
        <f t="shared" si="21"/>
        <v>0</v>
      </c>
      <c r="U65" s="79"/>
      <c r="V65" s="75">
        <f t="shared" si="21"/>
        <v>0</v>
      </c>
      <c r="W65" s="76">
        <f t="shared" si="21"/>
        <v>0</v>
      </c>
      <c r="X65" s="76">
        <f t="shared" si="21"/>
        <v>0</v>
      </c>
      <c r="Y65" s="76">
        <f t="shared" si="21"/>
        <v>0</v>
      </c>
      <c r="Z65" s="79">
        <f t="shared" si="21"/>
        <v>0</v>
      </c>
      <c r="AA65" s="82">
        <f t="shared" si="21"/>
        <v>0</v>
      </c>
      <c r="AB65" s="360"/>
      <c r="AC65" s="64"/>
      <c r="AD65" s="379" t="s">
        <v>105</v>
      </c>
      <c r="AE65" s="379"/>
      <c r="AF65" s="379"/>
      <c r="AG65" s="379"/>
      <c r="AH65" s="237"/>
      <c r="AI65" s="53"/>
      <c r="AJ65" s="53"/>
      <c r="AK65" s="53"/>
      <c r="AL65" s="53"/>
      <c r="AM65" s="53"/>
      <c r="AN65" s="53"/>
      <c r="AX65" s="419" t="s">
        <v>110</v>
      </c>
      <c r="AY65" s="420"/>
      <c r="AZ65" s="420"/>
      <c r="BA65" s="420"/>
      <c r="BB65" s="420"/>
    </row>
    <row r="66" spans="1:54" ht="14.25" customHeight="1" thickBot="1" x14ac:dyDescent="0.25">
      <c r="A66" s="357" t="s">
        <v>4</v>
      </c>
      <c r="B66" s="358"/>
      <c r="C66" s="28" t="s">
        <v>21</v>
      </c>
      <c r="D66" s="27"/>
      <c r="E66" s="94" t="e">
        <f>E64/E65*100</f>
        <v>#DIV/0!</v>
      </c>
      <c r="F66" s="95" t="e">
        <f>F64/F65*100</f>
        <v>#DIV/0!</v>
      </c>
      <c r="G66" s="96" t="e">
        <f>G64/G65*100</f>
        <v>#DIV/0!</v>
      </c>
      <c r="H66" s="95" t="e">
        <f t="shared" ref="H66:AA66" si="22">H64/H65*100</f>
        <v>#DIV/0!</v>
      </c>
      <c r="I66" s="95" t="e">
        <f t="shared" si="22"/>
        <v>#DIV/0!</v>
      </c>
      <c r="J66" s="96" t="e">
        <f t="shared" si="22"/>
        <v>#DIV/0!</v>
      </c>
      <c r="K66" s="95" t="e">
        <f t="shared" si="22"/>
        <v>#DIV/0!</v>
      </c>
      <c r="L66" s="95" t="e">
        <f t="shared" si="22"/>
        <v>#DIV/0!</v>
      </c>
      <c r="M66" s="95" t="e">
        <f t="shared" si="22"/>
        <v>#DIV/0!</v>
      </c>
      <c r="N66" s="94" t="e">
        <f t="shared" si="22"/>
        <v>#DIV/0!</v>
      </c>
      <c r="O66" s="95" t="e">
        <f t="shared" si="22"/>
        <v>#DIV/0!</v>
      </c>
      <c r="P66" s="96" t="e">
        <f t="shared" si="22"/>
        <v>#DIV/0!</v>
      </c>
      <c r="Q66" s="97" t="e">
        <f t="shared" si="22"/>
        <v>#DIV/0!</v>
      </c>
      <c r="R66" s="98" t="e">
        <f>R64/R65*100</f>
        <v>#DIV/0!</v>
      </c>
      <c r="S66" s="102"/>
      <c r="T66" s="99" t="e">
        <f>T64/T65*100</f>
        <v>#DIV/0!</v>
      </c>
      <c r="U66" s="102"/>
      <c r="V66" s="101" t="e">
        <f t="shared" si="22"/>
        <v>#DIV/0!</v>
      </c>
      <c r="W66" s="98" t="e">
        <f t="shared" si="22"/>
        <v>#DIV/0!</v>
      </c>
      <c r="X66" s="99" t="e">
        <f t="shared" si="22"/>
        <v>#DIV/0!</v>
      </c>
      <c r="Y66" s="102" t="e">
        <f t="shared" si="22"/>
        <v>#DIV/0!</v>
      </c>
      <c r="Z66" s="100" t="e">
        <f t="shared" si="22"/>
        <v>#DIV/0!</v>
      </c>
      <c r="AA66" s="103" t="e">
        <f t="shared" si="22"/>
        <v>#DIV/0!</v>
      </c>
      <c r="AB66" s="360"/>
      <c r="AC66" s="64"/>
      <c r="AD66" s="379"/>
      <c r="AE66" s="379"/>
      <c r="AF66" s="379"/>
      <c r="AG66" s="379"/>
      <c r="AH66" s="237"/>
      <c r="AI66" s="53"/>
      <c r="AJ66" s="53"/>
      <c r="AK66" s="53"/>
      <c r="AL66" s="53"/>
      <c r="AM66" s="53"/>
      <c r="AN66" s="53"/>
      <c r="AX66" s="420"/>
      <c r="AY66" s="420"/>
      <c r="AZ66" s="420"/>
      <c r="BA66" s="420"/>
      <c r="BB66" s="420"/>
    </row>
    <row r="67" spans="1:54" ht="13.8" thickBot="1" x14ac:dyDescent="0.25">
      <c r="A67" s="335" t="s">
        <v>59</v>
      </c>
      <c r="B67" s="406"/>
      <c r="C67" s="52" t="s">
        <v>20</v>
      </c>
      <c r="D67" s="51"/>
      <c r="E67" s="104">
        <v>64.2</v>
      </c>
      <c r="F67" s="105">
        <v>83</v>
      </c>
      <c r="G67" s="105">
        <v>72</v>
      </c>
      <c r="H67" s="105">
        <v>73.900000000000006</v>
      </c>
      <c r="I67" s="105">
        <v>34.4</v>
      </c>
      <c r="J67" s="105">
        <v>58.2</v>
      </c>
      <c r="K67" s="105">
        <v>79.2</v>
      </c>
      <c r="L67" s="105">
        <v>75.400000000000006</v>
      </c>
      <c r="M67" s="106">
        <v>66.2</v>
      </c>
      <c r="N67" s="107">
        <v>77.3</v>
      </c>
      <c r="O67" s="105">
        <v>62.2</v>
      </c>
      <c r="P67" s="105">
        <v>60.2</v>
      </c>
      <c r="Q67" s="106">
        <v>40.5</v>
      </c>
      <c r="R67" s="107">
        <v>65.7</v>
      </c>
      <c r="S67" s="105"/>
      <c r="T67" s="105">
        <v>60.2</v>
      </c>
      <c r="U67" s="106"/>
      <c r="V67" s="107">
        <v>74.3</v>
      </c>
      <c r="W67" s="105">
        <v>65.599999999999994</v>
      </c>
      <c r="X67" s="105">
        <v>75.5</v>
      </c>
      <c r="Y67" s="105">
        <v>40.5</v>
      </c>
      <c r="Z67" s="106">
        <v>54.3</v>
      </c>
      <c r="AA67" s="108">
        <v>64.2</v>
      </c>
      <c r="AB67" s="361"/>
      <c r="AC67" s="64"/>
      <c r="AD67" s="379"/>
      <c r="AE67" s="379"/>
      <c r="AF67" s="379"/>
      <c r="AG67" s="379"/>
      <c r="AH67" s="238"/>
      <c r="AI67" s="53"/>
      <c r="AJ67" s="53"/>
      <c r="AK67" s="53"/>
      <c r="AL67" s="53"/>
      <c r="AM67" s="53"/>
      <c r="AN67" s="53"/>
    </row>
    <row r="68" spans="1:54" x14ac:dyDescent="0.2">
      <c r="C68" s="35" t="s">
        <v>58</v>
      </c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58"/>
      <c r="AB68" s="58"/>
      <c r="AC68" s="58"/>
      <c r="AD68" s="239"/>
      <c r="AE68" s="238"/>
      <c r="AF68" s="238"/>
      <c r="AG68" s="238"/>
      <c r="AH68" s="238"/>
      <c r="AI68" s="53"/>
      <c r="AJ68" s="53"/>
      <c r="AK68" s="53"/>
      <c r="AL68" s="53"/>
      <c r="AM68" s="53"/>
      <c r="AN68" s="53"/>
    </row>
    <row r="69" spans="1:54" ht="6.75" customHeight="1" x14ac:dyDescent="0.2">
      <c r="AI69" s="53"/>
      <c r="AJ69" s="53"/>
      <c r="AK69" s="53"/>
      <c r="AL69" s="53"/>
      <c r="AM69" s="53"/>
      <c r="AN69" s="53"/>
    </row>
    <row r="70" spans="1:54" ht="6.75" customHeight="1" x14ac:dyDescent="0.2">
      <c r="B70" s="26" t="s">
        <v>10</v>
      </c>
      <c r="C70" s="291" t="s">
        <v>11</v>
      </c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AI70" s="53"/>
      <c r="AJ70" s="53"/>
      <c r="AK70" s="53"/>
      <c r="AL70" s="53"/>
      <c r="AM70" s="53"/>
      <c r="AN70" s="53"/>
    </row>
    <row r="71" spans="1:54" ht="6.75" customHeight="1" x14ac:dyDescent="0.2">
      <c r="B71" s="26"/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</row>
    <row r="72" spans="1:54" ht="6.75" customHeight="1" x14ac:dyDescent="0.2">
      <c r="B72" s="26"/>
      <c r="C72" s="291"/>
      <c r="D72" s="291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</row>
    <row r="73" spans="1:54" ht="6.75" customHeight="1" x14ac:dyDescent="0.2"/>
    <row r="74" spans="1:54" ht="6.75" customHeight="1" x14ac:dyDescent="0.2">
      <c r="Q74" s="10"/>
      <c r="T74" s="305" t="s">
        <v>17</v>
      </c>
      <c r="U74" s="305"/>
      <c r="V74" s="305"/>
      <c r="W74" s="305"/>
      <c r="X74" s="305"/>
      <c r="Y74" s="305"/>
      <c r="Z74" s="305"/>
      <c r="AA74" s="305"/>
      <c r="AB74" s="54"/>
      <c r="AC74" s="54"/>
    </row>
    <row r="75" spans="1:54" ht="6.75" customHeight="1" x14ac:dyDescent="0.2">
      <c r="T75" s="305"/>
      <c r="U75" s="305"/>
      <c r="V75" s="305"/>
      <c r="W75" s="305"/>
      <c r="X75" s="305"/>
      <c r="Y75" s="305"/>
      <c r="Z75" s="305"/>
      <c r="AA75" s="305"/>
      <c r="AB75" s="54"/>
      <c r="AC75" s="54"/>
    </row>
    <row r="76" spans="1:54" ht="8.25" customHeight="1" x14ac:dyDescent="0.2">
      <c r="C76" s="292" t="s">
        <v>34</v>
      </c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11"/>
      <c r="T76" s="306" t="s">
        <v>33</v>
      </c>
      <c r="U76" s="306"/>
      <c r="V76" s="306"/>
      <c r="W76" s="306"/>
      <c r="X76" s="306"/>
      <c r="Y76" s="306"/>
      <c r="Z76" s="306"/>
      <c r="AA76" s="306"/>
      <c r="AB76" s="55"/>
      <c r="AC76" s="55"/>
    </row>
    <row r="77" spans="1:54" ht="8.25" customHeight="1" x14ac:dyDescent="0.2">
      <c r="C77" s="292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11"/>
      <c r="T77" s="306"/>
      <c r="U77" s="306"/>
      <c r="V77" s="306"/>
      <c r="W77" s="306"/>
      <c r="X77" s="306"/>
      <c r="Y77" s="306"/>
      <c r="Z77" s="306"/>
      <c r="AA77" s="306"/>
      <c r="AB77" s="55"/>
      <c r="AC77" s="55"/>
    </row>
    <row r="78" spans="1:54" ht="8.25" customHeight="1" x14ac:dyDescent="0.2">
      <c r="C78" s="292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11"/>
      <c r="T78" s="306" t="s">
        <v>5</v>
      </c>
      <c r="U78" s="307"/>
      <c r="V78" s="307"/>
      <c r="W78" s="307"/>
      <c r="X78" s="307"/>
      <c r="Y78" s="307"/>
      <c r="Z78" s="307"/>
      <c r="AA78" s="307"/>
      <c r="AB78" s="56"/>
      <c r="AC78" s="56"/>
    </row>
    <row r="79" spans="1:54" ht="8.25" customHeight="1" x14ac:dyDescent="0.2">
      <c r="Q79" s="11"/>
      <c r="R79" s="11"/>
      <c r="S79" s="11"/>
      <c r="T79" s="307"/>
      <c r="U79" s="307"/>
      <c r="V79" s="307"/>
      <c r="W79" s="307"/>
      <c r="X79" s="307"/>
      <c r="Y79" s="307"/>
      <c r="Z79" s="307"/>
      <c r="AA79" s="307"/>
      <c r="AB79" s="56"/>
      <c r="AC79" s="56"/>
    </row>
    <row r="80" spans="1:54" ht="8.25" customHeight="1" thickBot="1" x14ac:dyDescent="0.25">
      <c r="B80" s="1"/>
    </row>
    <row r="81" spans="1:29" ht="10.5" customHeight="1" x14ac:dyDescent="0.2">
      <c r="A81" s="320" t="s">
        <v>2</v>
      </c>
      <c r="B81" s="317" t="s">
        <v>23</v>
      </c>
      <c r="C81" s="14">
        <v>1</v>
      </c>
      <c r="D81" s="332" t="s">
        <v>25</v>
      </c>
      <c r="E81" s="334" t="s">
        <v>6</v>
      </c>
      <c r="F81" s="325"/>
      <c r="G81" s="325"/>
      <c r="H81" s="325"/>
      <c r="I81" s="325"/>
      <c r="J81" s="325"/>
      <c r="K81" s="325"/>
      <c r="L81" s="325"/>
      <c r="M81" s="325"/>
      <c r="N81" s="324" t="s">
        <v>26</v>
      </c>
      <c r="O81" s="325"/>
      <c r="P81" s="325"/>
      <c r="Q81" s="325"/>
      <c r="R81" s="13">
        <v>2</v>
      </c>
      <c r="S81" s="293" t="s">
        <v>28</v>
      </c>
      <c r="T81" s="12">
        <v>3</v>
      </c>
      <c r="U81" s="299" t="s">
        <v>30</v>
      </c>
      <c r="V81" s="311" t="s">
        <v>7</v>
      </c>
      <c r="W81" s="302" t="s">
        <v>8</v>
      </c>
      <c r="X81" s="314"/>
      <c r="Y81" s="314"/>
      <c r="Z81" s="308" t="s">
        <v>9</v>
      </c>
      <c r="AA81" s="288" t="s">
        <v>13</v>
      </c>
      <c r="AB81" s="48"/>
      <c r="AC81" s="48"/>
    </row>
    <row r="82" spans="1:29" ht="10.5" customHeight="1" x14ac:dyDescent="0.2">
      <c r="A82" s="321"/>
      <c r="B82" s="318"/>
      <c r="C82" s="403" t="s">
        <v>24</v>
      </c>
      <c r="D82" s="333"/>
      <c r="E82" s="326"/>
      <c r="F82" s="327"/>
      <c r="G82" s="327"/>
      <c r="H82" s="327"/>
      <c r="I82" s="327"/>
      <c r="J82" s="327"/>
      <c r="K82" s="327"/>
      <c r="L82" s="327"/>
      <c r="M82" s="327"/>
      <c r="N82" s="326"/>
      <c r="O82" s="327"/>
      <c r="P82" s="327"/>
      <c r="Q82" s="328"/>
      <c r="R82" s="322" t="s">
        <v>27</v>
      </c>
      <c r="S82" s="294"/>
      <c r="T82" s="296" t="s">
        <v>29</v>
      </c>
      <c r="U82" s="300"/>
      <c r="V82" s="312"/>
      <c r="W82" s="303"/>
      <c r="X82" s="315"/>
      <c r="Y82" s="315"/>
      <c r="Z82" s="309"/>
      <c r="AA82" s="289"/>
      <c r="AB82" s="48"/>
      <c r="AC82" s="48"/>
    </row>
    <row r="83" spans="1:29" ht="10.5" customHeight="1" x14ac:dyDescent="0.2">
      <c r="A83" s="321"/>
      <c r="B83" s="318"/>
      <c r="C83" s="404"/>
      <c r="D83" s="333"/>
      <c r="E83" s="270"/>
      <c r="F83" s="267"/>
      <c r="G83" s="267"/>
      <c r="H83" s="275"/>
      <c r="I83" s="267"/>
      <c r="J83" s="268"/>
      <c r="K83" s="268"/>
      <c r="L83" s="267"/>
      <c r="M83" s="268"/>
      <c r="N83" s="270"/>
      <c r="O83" s="268"/>
      <c r="P83" s="268"/>
      <c r="Q83" s="278"/>
      <c r="R83" s="323"/>
      <c r="S83" s="294"/>
      <c r="T83" s="297"/>
      <c r="U83" s="300"/>
      <c r="V83" s="312"/>
      <c r="W83" s="303"/>
      <c r="X83" s="315"/>
      <c r="Y83" s="315"/>
      <c r="Z83" s="309"/>
      <c r="AA83" s="289"/>
      <c r="AB83" s="48"/>
      <c r="AC83" s="48"/>
    </row>
    <row r="84" spans="1:29" ht="10.5" customHeight="1" x14ac:dyDescent="0.2">
      <c r="A84" s="321"/>
      <c r="B84" s="318"/>
      <c r="C84" s="404"/>
      <c r="D84" s="333"/>
      <c r="E84" s="271"/>
      <c r="F84" s="273"/>
      <c r="G84" s="273"/>
      <c r="H84" s="276"/>
      <c r="I84" s="273"/>
      <c r="J84" s="273"/>
      <c r="K84" s="273"/>
      <c r="L84" s="268"/>
      <c r="M84" s="273"/>
      <c r="N84" s="271"/>
      <c r="O84" s="273"/>
      <c r="P84" s="273"/>
      <c r="Q84" s="279"/>
      <c r="R84" s="323"/>
      <c r="S84" s="294"/>
      <c r="T84" s="297"/>
      <c r="U84" s="300"/>
      <c r="V84" s="312"/>
      <c r="W84" s="303"/>
      <c r="X84" s="315"/>
      <c r="Y84" s="315"/>
      <c r="Z84" s="309"/>
      <c r="AA84" s="289"/>
      <c r="AB84" s="48"/>
      <c r="AC84" s="48"/>
    </row>
    <row r="85" spans="1:29" ht="10.5" customHeight="1" x14ac:dyDescent="0.2">
      <c r="A85" s="321"/>
      <c r="B85" s="318"/>
      <c r="C85" s="404"/>
      <c r="D85" s="333"/>
      <c r="E85" s="271"/>
      <c r="F85" s="273"/>
      <c r="G85" s="273"/>
      <c r="H85" s="276"/>
      <c r="I85" s="273"/>
      <c r="J85" s="273"/>
      <c r="K85" s="273"/>
      <c r="L85" s="268"/>
      <c r="M85" s="273"/>
      <c r="N85" s="271"/>
      <c r="O85" s="273"/>
      <c r="P85" s="273"/>
      <c r="Q85" s="279"/>
      <c r="R85" s="323"/>
      <c r="S85" s="294"/>
      <c r="T85" s="297"/>
      <c r="U85" s="300"/>
      <c r="V85" s="312"/>
      <c r="W85" s="303"/>
      <c r="X85" s="315"/>
      <c r="Y85" s="315"/>
      <c r="Z85" s="309"/>
      <c r="AA85" s="289"/>
      <c r="AB85" s="48"/>
      <c r="AC85" s="48"/>
    </row>
    <row r="86" spans="1:29" ht="10.5" customHeight="1" x14ac:dyDescent="0.2">
      <c r="A86" s="321"/>
      <c r="B86" s="318"/>
      <c r="C86" s="404"/>
      <c r="D86" s="333"/>
      <c r="E86" s="337">
        <v>1</v>
      </c>
      <c r="F86" s="338">
        <v>2</v>
      </c>
      <c r="G86" s="338">
        <v>3</v>
      </c>
      <c r="H86" s="338">
        <v>4</v>
      </c>
      <c r="I86" s="338">
        <v>5</v>
      </c>
      <c r="J86" s="338">
        <v>6</v>
      </c>
      <c r="K86" s="338">
        <v>7</v>
      </c>
      <c r="L86" s="339">
        <v>8</v>
      </c>
      <c r="M86" s="340">
        <v>9</v>
      </c>
      <c r="N86" s="337">
        <v>10</v>
      </c>
      <c r="O86" s="338">
        <v>11</v>
      </c>
      <c r="P86" s="338">
        <v>12</v>
      </c>
      <c r="Q86" s="340">
        <v>13</v>
      </c>
      <c r="R86" s="323"/>
      <c r="S86" s="294"/>
      <c r="T86" s="297"/>
      <c r="U86" s="300"/>
      <c r="V86" s="312"/>
      <c r="W86" s="303"/>
      <c r="X86" s="315"/>
      <c r="Y86" s="315"/>
      <c r="Z86" s="309"/>
      <c r="AA86" s="289"/>
      <c r="AB86" s="48"/>
      <c r="AC86" s="48"/>
    </row>
    <row r="87" spans="1:29" ht="10.5" customHeight="1" x14ac:dyDescent="0.2">
      <c r="A87" s="321"/>
      <c r="B87" s="318"/>
      <c r="C87" s="404"/>
      <c r="D87" s="333"/>
      <c r="E87" s="337"/>
      <c r="F87" s="338"/>
      <c r="G87" s="338"/>
      <c r="H87" s="338"/>
      <c r="I87" s="338"/>
      <c r="J87" s="338"/>
      <c r="K87" s="338"/>
      <c r="L87" s="339"/>
      <c r="M87" s="340"/>
      <c r="N87" s="337"/>
      <c r="O87" s="338"/>
      <c r="P87" s="338"/>
      <c r="Q87" s="340"/>
      <c r="R87" s="323"/>
      <c r="S87" s="294"/>
      <c r="T87" s="297"/>
      <c r="U87" s="300"/>
      <c r="V87" s="312"/>
      <c r="W87" s="303"/>
      <c r="X87" s="315"/>
      <c r="Y87" s="315"/>
      <c r="Z87" s="309"/>
      <c r="AA87" s="289"/>
      <c r="AB87" s="48"/>
      <c r="AC87" s="48"/>
    </row>
    <row r="88" spans="1:29" ht="10.5" customHeight="1" x14ac:dyDescent="0.2">
      <c r="A88" s="321"/>
      <c r="B88" s="318"/>
      <c r="C88" s="404"/>
      <c r="D88" s="333"/>
      <c r="E88" s="271"/>
      <c r="F88" s="273"/>
      <c r="G88" s="273"/>
      <c r="H88" s="276"/>
      <c r="I88" s="273"/>
      <c r="J88" s="273"/>
      <c r="K88" s="273"/>
      <c r="L88" s="268"/>
      <c r="M88" s="273"/>
      <c r="N88" s="271"/>
      <c r="O88" s="273"/>
      <c r="P88" s="273"/>
      <c r="Q88" s="279"/>
      <c r="R88" s="323"/>
      <c r="S88" s="294"/>
      <c r="T88" s="297"/>
      <c r="U88" s="300"/>
      <c r="V88" s="312"/>
      <c r="W88" s="303"/>
      <c r="X88" s="315"/>
      <c r="Y88" s="315"/>
      <c r="Z88" s="309"/>
      <c r="AA88" s="289"/>
      <c r="AB88" s="48"/>
      <c r="AC88" s="48"/>
    </row>
    <row r="89" spans="1:29" ht="10.5" customHeight="1" x14ac:dyDescent="0.2">
      <c r="A89" s="321"/>
      <c r="B89" s="318"/>
      <c r="C89" s="404"/>
      <c r="D89" s="333"/>
      <c r="E89" s="271"/>
      <c r="F89" s="273"/>
      <c r="G89" s="273"/>
      <c r="H89" s="276"/>
      <c r="I89" s="273"/>
      <c r="J89" s="273"/>
      <c r="K89" s="273"/>
      <c r="L89" s="268"/>
      <c r="M89" s="273"/>
      <c r="N89" s="271"/>
      <c r="O89" s="273"/>
      <c r="P89" s="273"/>
      <c r="Q89" s="279"/>
      <c r="R89" s="323"/>
      <c r="S89" s="294"/>
      <c r="T89" s="297"/>
      <c r="U89" s="300"/>
      <c r="V89" s="312"/>
      <c r="W89" s="303"/>
      <c r="X89" s="315"/>
      <c r="Y89" s="315"/>
      <c r="Z89" s="309"/>
      <c r="AA89" s="289"/>
      <c r="AB89" s="48"/>
      <c r="AC89" s="48"/>
    </row>
    <row r="90" spans="1:29" ht="10.5" customHeight="1" x14ac:dyDescent="0.2">
      <c r="A90" s="321"/>
      <c r="B90" s="318"/>
      <c r="C90" s="405"/>
      <c r="D90" s="333"/>
      <c r="E90" s="272"/>
      <c r="F90" s="274"/>
      <c r="G90" s="274"/>
      <c r="H90" s="277"/>
      <c r="I90" s="274"/>
      <c r="J90" s="274"/>
      <c r="K90" s="274"/>
      <c r="L90" s="269"/>
      <c r="M90" s="274"/>
      <c r="N90" s="272"/>
      <c r="O90" s="274"/>
      <c r="P90" s="274"/>
      <c r="Q90" s="280"/>
      <c r="R90" s="323"/>
      <c r="S90" s="295"/>
      <c r="T90" s="298"/>
      <c r="U90" s="301"/>
      <c r="V90" s="313"/>
      <c r="W90" s="304"/>
      <c r="X90" s="316"/>
      <c r="Y90" s="316"/>
      <c r="Z90" s="310"/>
      <c r="AA90" s="290"/>
      <c r="AB90" s="48"/>
      <c r="AC90" s="48"/>
    </row>
    <row r="91" spans="1:29" ht="10.5" customHeight="1" x14ac:dyDescent="0.2">
      <c r="A91" s="321"/>
      <c r="B91" s="319"/>
      <c r="C91" s="15">
        <v>10</v>
      </c>
      <c r="D91" s="3"/>
      <c r="E91" s="4">
        <v>4</v>
      </c>
      <c r="F91" s="2">
        <v>6</v>
      </c>
      <c r="G91" s="2">
        <v>6</v>
      </c>
      <c r="H91" s="7">
        <v>10</v>
      </c>
      <c r="I91" s="2">
        <v>12</v>
      </c>
      <c r="J91" s="9">
        <v>10</v>
      </c>
      <c r="K91" s="2">
        <v>10</v>
      </c>
      <c r="L91" s="2">
        <v>10</v>
      </c>
      <c r="M91" s="2">
        <v>4</v>
      </c>
      <c r="N91" s="4">
        <v>6</v>
      </c>
      <c r="O91" s="2">
        <v>8</v>
      </c>
      <c r="P91" s="2">
        <v>8</v>
      </c>
      <c r="Q91" s="3">
        <v>6</v>
      </c>
      <c r="R91" s="6">
        <v>72</v>
      </c>
      <c r="S91" s="2"/>
      <c r="T91" s="5">
        <v>28</v>
      </c>
      <c r="U91" s="3"/>
      <c r="V91" s="4">
        <v>16</v>
      </c>
      <c r="W91" s="9">
        <v>22</v>
      </c>
      <c r="X91" s="2">
        <v>24</v>
      </c>
      <c r="Y91" s="2">
        <v>6</v>
      </c>
      <c r="Z91" s="7">
        <v>32</v>
      </c>
      <c r="AA91" s="8">
        <v>100</v>
      </c>
      <c r="AB91" s="49"/>
      <c r="AC91" s="49"/>
    </row>
    <row r="92" spans="1:29" ht="14.25" customHeight="1" x14ac:dyDescent="0.2">
      <c r="A92" s="29">
        <f>A24</f>
        <v>0</v>
      </c>
      <c r="B92" s="62">
        <f>B24</f>
        <v>0</v>
      </c>
      <c r="C92" s="69">
        <f>C24</f>
        <v>0</v>
      </c>
      <c r="D92" s="33" t="str">
        <f>D24</f>
        <v>C</v>
      </c>
      <c r="E92" s="109">
        <f>E24/$E$23*100</f>
        <v>0</v>
      </c>
      <c r="F92" s="110">
        <f>F24/$F$23*100</f>
        <v>0</v>
      </c>
      <c r="G92" s="110">
        <f>G24/$G$23*100</f>
        <v>0</v>
      </c>
      <c r="H92" s="111">
        <f>H24/$H$23*100</f>
        <v>0</v>
      </c>
      <c r="I92" s="110">
        <f>I24/$I$23*100</f>
        <v>0</v>
      </c>
      <c r="J92" s="112">
        <f>J24/$J$23*100</f>
        <v>0</v>
      </c>
      <c r="K92" s="110">
        <f>K24/$K$23*100</f>
        <v>0</v>
      </c>
      <c r="L92" s="110">
        <f>L24/$L$23*100</f>
        <v>0</v>
      </c>
      <c r="M92" s="110">
        <f>M24/$M$23*100</f>
        <v>0</v>
      </c>
      <c r="N92" s="109">
        <f>N24/$N$23*100</f>
        <v>0</v>
      </c>
      <c r="O92" s="111">
        <f>O24/$O$23*100</f>
        <v>0</v>
      </c>
      <c r="P92" s="111">
        <f>P24/$P$23*100</f>
        <v>0</v>
      </c>
      <c r="Q92" s="113">
        <f>Q24/$Q$23*100</f>
        <v>0</v>
      </c>
      <c r="R92" s="114">
        <f>R24/$R$23*100</f>
        <v>0</v>
      </c>
      <c r="S92" s="115" t="str">
        <f>S24</f>
        <v>C</v>
      </c>
      <c r="T92" s="116">
        <f>T24/$T$23*100</f>
        <v>0</v>
      </c>
      <c r="U92" s="117" t="str">
        <f>U24</f>
        <v>C</v>
      </c>
      <c r="V92" s="114">
        <f>V24/$V$23*100</f>
        <v>0</v>
      </c>
      <c r="W92" s="118">
        <f>W24/$W$23*100</f>
        <v>0</v>
      </c>
      <c r="X92" s="116">
        <f>X24/$X$23*100</f>
        <v>0</v>
      </c>
      <c r="Y92" s="116">
        <f>Y24/$Y$23*100</f>
        <v>0</v>
      </c>
      <c r="Z92" s="119">
        <f>Z24/$Z$23*100</f>
        <v>0</v>
      </c>
      <c r="AA92" s="120">
        <f>AA24</f>
        <v>0</v>
      </c>
      <c r="AB92" s="59"/>
      <c r="AC92" s="59"/>
    </row>
    <row r="93" spans="1:29" ht="14.25" customHeight="1" x14ac:dyDescent="0.2">
      <c r="A93" s="157">
        <f t="shared" ref="A93:D131" si="23">A25</f>
        <v>0</v>
      </c>
      <c r="B93" s="145">
        <f t="shared" si="23"/>
        <v>0</v>
      </c>
      <c r="C93" s="146">
        <f t="shared" si="23"/>
        <v>0</v>
      </c>
      <c r="D93" s="147" t="str">
        <f t="shared" si="23"/>
        <v>C</v>
      </c>
      <c r="E93" s="158">
        <f t="shared" ref="E93:E131" si="24">E25/$E$23*100</f>
        <v>0</v>
      </c>
      <c r="F93" s="159">
        <f t="shared" ref="F93:F131" si="25">F25/$F$23*100</f>
        <v>0</v>
      </c>
      <c r="G93" s="159">
        <f t="shared" ref="G93:G131" si="26">G25/$G$23*100</f>
        <v>0</v>
      </c>
      <c r="H93" s="160">
        <f t="shared" ref="H93:H131" si="27">H25/$H$23*100</f>
        <v>0</v>
      </c>
      <c r="I93" s="159">
        <f t="shared" ref="I93:I131" si="28">I25/$I$23*100</f>
        <v>0</v>
      </c>
      <c r="J93" s="161">
        <f t="shared" ref="J93:J131" si="29">J25/$J$23*100</f>
        <v>0</v>
      </c>
      <c r="K93" s="159">
        <f t="shared" ref="K93:K131" si="30">K25/$K$23*100</f>
        <v>0</v>
      </c>
      <c r="L93" s="159">
        <f t="shared" ref="L93:L131" si="31">L25/$L$23*100</f>
        <v>0</v>
      </c>
      <c r="M93" s="159">
        <f t="shared" ref="M93:M131" si="32">M25/$M$23*100</f>
        <v>0</v>
      </c>
      <c r="N93" s="158">
        <f t="shared" ref="N93:N131" si="33">N25/$N$23*100</f>
        <v>0</v>
      </c>
      <c r="O93" s="160">
        <f t="shared" ref="O93:O131" si="34">O25/$O$23*100</f>
        <v>0</v>
      </c>
      <c r="P93" s="160">
        <f t="shared" ref="P93:P131" si="35">P25/$P$23*100</f>
        <v>0</v>
      </c>
      <c r="Q93" s="162">
        <f t="shared" ref="Q93:Q131" si="36">Q25/$Q$23*100</f>
        <v>0</v>
      </c>
      <c r="R93" s="163">
        <f t="shared" ref="R93:R131" si="37">R25/$R$23*100</f>
        <v>0</v>
      </c>
      <c r="S93" s="164" t="str">
        <f t="shared" ref="S93:S131" si="38">S25</f>
        <v>C</v>
      </c>
      <c r="T93" s="165">
        <f t="shared" ref="T93:T131" si="39">T25/$T$23*100</f>
        <v>0</v>
      </c>
      <c r="U93" s="166" t="str">
        <f t="shared" ref="U93:U131" si="40">U25</f>
        <v>C</v>
      </c>
      <c r="V93" s="163">
        <f t="shared" ref="V93:V131" si="41">V25/$V$23*100</f>
        <v>0</v>
      </c>
      <c r="W93" s="167">
        <f t="shared" ref="W93:W131" si="42">W25/$W$23*100</f>
        <v>0</v>
      </c>
      <c r="X93" s="165">
        <f t="shared" ref="X93:X131" si="43">X25/$X$23*100</f>
        <v>0</v>
      </c>
      <c r="Y93" s="165">
        <f t="shared" ref="Y93:Y131" si="44">Y25/$Y$23*100</f>
        <v>0</v>
      </c>
      <c r="Z93" s="168">
        <f t="shared" ref="Z93:Z131" si="45">Z25/$Z$23*100</f>
        <v>0</v>
      </c>
      <c r="AA93" s="169">
        <f t="shared" ref="AA93:AA131" si="46">AA25</f>
        <v>0</v>
      </c>
      <c r="AB93" s="59"/>
      <c r="AC93" s="59"/>
    </row>
    <row r="94" spans="1:29" ht="14.25" customHeight="1" x14ac:dyDescent="0.2">
      <c r="A94" s="29">
        <f t="shared" si="23"/>
        <v>0</v>
      </c>
      <c r="B94" s="62">
        <f t="shared" si="23"/>
        <v>0</v>
      </c>
      <c r="C94" s="69">
        <f t="shared" si="23"/>
        <v>0</v>
      </c>
      <c r="D94" s="33" t="str">
        <f t="shared" si="23"/>
        <v>C</v>
      </c>
      <c r="E94" s="109">
        <f t="shared" si="24"/>
        <v>0</v>
      </c>
      <c r="F94" s="110">
        <f t="shared" si="25"/>
        <v>0</v>
      </c>
      <c r="G94" s="110">
        <f t="shared" si="26"/>
        <v>0</v>
      </c>
      <c r="H94" s="111">
        <f t="shared" si="27"/>
        <v>0</v>
      </c>
      <c r="I94" s="110">
        <f t="shared" si="28"/>
        <v>0</v>
      </c>
      <c r="J94" s="112">
        <f t="shared" si="29"/>
        <v>0</v>
      </c>
      <c r="K94" s="110">
        <f t="shared" si="30"/>
        <v>0</v>
      </c>
      <c r="L94" s="110">
        <f t="shared" si="31"/>
        <v>0</v>
      </c>
      <c r="M94" s="110">
        <f t="shared" si="32"/>
        <v>0</v>
      </c>
      <c r="N94" s="109">
        <f t="shared" si="33"/>
        <v>0</v>
      </c>
      <c r="O94" s="111">
        <f t="shared" si="34"/>
        <v>0</v>
      </c>
      <c r="P94" s="111">
        <f t="shared" si="35"/>
        <v>0</v>
      </c>
      <c r="Q94" s="113">
        <f t="shared" si="36"/>
        <v>0</v>
      </c>
      <c r="R94" s="114">
        <f t="shared" si="37"/>
        <v>0</v>
      </c>
      <c r="S94" s="115" t="str">
        <f t="shared" si="38"/>
        <v>C</v>
      </c>
      <c r="T94" s="116">
        <f t="shared" si="39"/>
        <v>0</v>
      </c>
      <c r="U94" s="117" t="str">
        <f t="shared" si="40"/>
        <v>C</v>
      </c>
      <c r="V94" s="114">
        <f t="shared" si="41"/>
        <v>0</v>
      </c>
      <c r="W94" s="118">
        <f t="shared" si="42"/>
        <v>0</v>
      </c>
      <c r="X94" s="116">
        <f t="shared" si="43"/>
        <v>0</v>
      </c>
      <c r="Y94" s="116">
        <f t="shared" si="44"/>
        <v>0</v>
      </c>
      <c r="Z94" s="119">
        <f t="shared" si="45"/>
        <v>0</v>
      </c>
      <c r="AA94" s="120">
        <f t="shared" si="46"/>
        <v>0</v>
      </c>
      <c r="AB94" s="59"/>
      <c r="AC94" s="59"/>
    </row>
    <row r="95" spans="1:29" ht="14.25" customHeight="1" x14ac:dyDescent="0.2">
      <c r="A95" s="157">
        <f t="shared" si="23"/>
        <v>0</v>
      </c>
      <c r="B95" s="145">
        <f t="shared" si="23"/>
        <v>0</v>
      </c>
      <c r="C95" s="146">
        <f t="shared" si="23"/>
        <v>0</v>
      </c>
      <c r="D95" s="147" t="str">
        <f t="shared" si="23"/>
        <v>C</v>
      </c>
      <c r="E95" s="158">
        <f t="shared" si="24"/>
        <v>0</v>
      </c>
      <c r="F95" s="159">
        <f t="shared" si="25"/>
        <v>0</v>
      </c>
      <c r="G95" s="159">
        <f t="shared" si="26"/>
        <v>0</v>
      </c>
      <c r="H95" s="160">
        <f t="shared" si="27"/>
        <v>0</v>
      </c>
      <c r="I95" s="159">
        <f t="shared" si="28"/>
        <v>0</v>
      </c>
      <c r="J95" s="161">
        <f t="shared" si="29"/>
        <v>0</v>
      </c>
      <c r="K95" s="159">
        <f t="shared" si="30"/>
        <v>0</v>
      </c>
      <c r="L95" s="159">
        <f t="shared" si="31"/>
        <v>0</v>
      </c>
      <c r="M95" s="159">
        <f t="shared" si="32"/>
        <v>0</v>
      </c>
      <c r="N95" s="158">
        <f t="shared" si="33"/>
        <v>0</v>
      </c>
      <c r="O95" s="160">
        <f t="shared" si="34"/>
        <v>0</v>
      </c>
      <c r="P95" s="160">
        <f t="shared" si="35"/>
        <v>0</v>
      </c>
      <c r="Q95" s="162">
        <f t="shared" si="36"/>
        <v>0</v>
      </c>
      <c r="R95" s="163">
        <f t="shared" si="37"/>
        <v>0</v>
      </c>
      <c r="S95" s="164" t="str">
        <f t="shared" si="38"/>
        <v>C</v>
      </c>
      <c r="T95" s="165">
        <f t="shared" si="39"/>
        <v>0</v>
      </c>
      <c r="U95" s="166" t="str">
        <f t="shared" si="40"/>
        <v>C</v>
      </c>
      <c r="V95" s="163">
        <f t="shared" si="41"/>
        <v>0</v>
      </c>
      <c r="W95" s="167">
        <f t="shared" si="42"/>
        <v>0</v>
      </c>
      <c r="X95" s="165">
        <f t="shared" si="43"/>
        <v>0</v>
      </c>
      <c r="Y95" s="165">
        <f t="shared" si="44"/>
        <v>0</v>
      </c>
      <c r="Z95" s="168">
        <f t="shared" si="45"/>
        <v>0</v>
      </c>
      <c r="AA95" s="169">
        <f t="shared" si="46"/>
        <v>0</v>
      </c>
      <c r="AB95" s="59"/>
      <c r="AC95" s="59"/>
    </row>
    <row r="96" spans="1:29" ht="14.25" customHeight="1" x14ac:dyDescent="0.2">
      <c r="A96" s="29">
        <f t="shared" si="23"/>
        <v>0</v>
      </c>
      <c r="B96" s="62">
        <f t="shared" si="23"/>
        <v>0</v>
      </c>
      <c r="C96" s="69">
        <f t="shared" si="23"/>
        <v>0</v>
      </c>
      <c r="D96" s="33" t="str">
        <f t="shared" si="23"/>
        <v>C</v>
      </c>
      <c r="E96" s="109">
        <f t="shared" si="24"/>
        <v>0</v>
      </c>
      <c r="F96" s="110">
        <f t="shared" si="25"/>
        <v>0</v>
      </c>
      <c r="G96" s="110">
        <f t="shared" si="26"/>
        <v>0</v>
      </c>
      <c r="H96" s="111">
        <f t="shared" si="27"/>
        <v>0</v>
      </c>
      <c r="I96" s="110">
        <f t="shared" si="28"/>
        <v>0</v>
      </c>
      <c r="J96" s="112">
        <f t="shared" si="29"/>
        <v>0</v>
      </c>
      <c r="K96" s="110">
        <f t="shared" si="30"/>
        <v>0</v>
      </c>
      <c r="L96" s="110">
        <f t="shared" si="31"/>
        <v>0</v>
      </c>
      <c r="M96" s="110">
        <f t="shared" si="32"/>
        <v>0</v>
      </c>
      <c r="N96" s="109">
        <f t="shared" si="33"/>
        <v>0</v>
      </c>
      <c r="O96" s="111">
        <f t="shared" si="34"/>
        <v>0</v>
      </c>
      <c r="P96" s="111">
        <f t="shared" si="35"/>
        <v>0</v>
      </c>
      <c r="Q96" s="113">
        <f t="shared" si="36"/>
        <v>0</v>
      </c>
      <c r="R96" s="114">
        <f t="shared" si="37"/>
        <v>0</v>
      </c>
      <c r="S96" s="115" t="str">
        <f t="shared" si="38"/>
        <v>C</v>
      </c>
      <c r="T96" s="116">
        <f t="shared" si="39"/>
        <v>0</v>
      </c>
      <c r="U96" s="117" t="str">
        <f t="shared" si="40"/>
        <v>C</v>
      </c>
      <c r="V96" s="114">
        <f t="shared" si="41"/>
        <v>0</v>
      </c>
      <c r="W96" s="118">
        <f t="shared" si="42"/>
        <v>0</v>
      </c>
      <c r="X96" s="116">
        <f t="shared" si="43"/>
        <v>0</v>
      </c>
      <c r="Y96" s="116">
        <f t="shared" si="44"/>
        <v>0</v>
      </c>
      <c r="Z96" s="119">
        <f t="shared" si="45"/>
        <v>0</v>
      </c>
      <c r="AA96" s="120">
        <f t="shared" si="46"/>
        <v>0</v>
      </c>
      <c r="AB96" s="59"/>
      <c r="AC96" s="59"/>
    </row>
    <row r="97" spans="1:29" ht="14.25" customHeight="1" x14ac:dyDescent="0.2">
      <c r="A97" s="157">
        <f t="shared" si="23"/>
        <v>0</v>
      </c>
      <c r="B97" s="145">
        <f t="shared" si="23"/>
        <v>0</v>
      </c>
      <c r="C97" s="146">
        <f t="shared" si="23"/>
        <v>0</v>
      </c>
      <c r="D97" s="147" t="str">
        <f t="shared" si="23"/>
        <v>C</v>
      </c>
      <c r="E97" s="158">
        <f t="shared" si="24"/>
        <v>0</v>
      </c>
      <c r="F97" s="159">
        <f t="shared" si="25"/>
        <v>0</v>
      </c>
      <c r="G97" s="159">
        <f t="shared" si="26"/>
        <v>0</v>
      </c>
      <c r="H97" s="160">
        <f t="shared" si="27"/>
        <v>0</v>
      </c>
      <c r="I97" s="159">
        <f t="shared" si="28"/>
        <v>0</v>
      </c>
      <c r="J97" s="161">
        <f t="shared" si="29"/>
        <v>0</v>
      </c>
      <c r="K97" s="159">
        <f t="shared" si="30"/>
        <v>0</v>
      </c>
      <c r="L97" s="159">
        <f t="shared" si="31"/>
        <v>0</v>
      </c>
      <c r="M97" s="159">
        <f t="shared" si="32"/>
        <v>0</v>
      </c>
      <c r="N97" s="158">
        <f t="shared" si="33"/>
        <v>0</v>
      </c>
      <c r="O97" s="160">
        <f t="shared" si="34"/>
        <v>0</v>
      </c>
      <c r="P97" s="160">
        <f t="shared" si="35"/>
        <v>0</v>
      </c>
      <c r="Q97" s="162">
        <f t="shared" si="36"/>
        <v>0</v>
      </c>
      <c r="R97" s="163">
        <f t="shared" si="37"/>
        <v>0</v>
      </c>
      <c r="S97" s="164" t="str">
        <f t="shared" si="38"/>
        <v>C</v>
      </c>
      <c r="T97" s="165">
        <f t="shared" si="39"/>
        <v>0</v>
      </c>
      <c r="U97" s="166" t="str">
        <f t="shared" si="40"/>
        <v>C</v>
      </c>
      <c r="V97" s="163">
        <f t="shared" si="41"/>
        <v>0</v>
      </c>
      <c r="W97" s="167">
        <f t="shared" si="42"/>
        <v>0</v>
      </c>
      <c r="X97" s="165">
        <f t="shared" si="43"/>
        <v>0</v>
      </c>
      <c r="Y97" s="165">
        <f t="shared" si="44"/>
        <v>0</v>
      </c>
      <c r="Z97" s="168">
        <f t="shared" si="45"/>
        <v>0</v>
      </c>
      <c r="AA97" s="169">
        <f t="shared" si="46"/>
        <v>0</v>
      </c>
      <c r="AB97" s="59"/>
      <c r="AC97" s="59"/>
    </row>
    <row r="98" spans="1:29" ht="14.25" customHeight="1" x14ac:dyDescent="0.2">
      <c r="A98" s="29">
        <f t="shared" si="23"/>
        <v>0</v>
      </c>
      <c r="B98" s="62">
        <f t="shared" si="23"/>
        <v>0</v>
      </c>
      <c r="C98" s="69">
        <f t="shared" si="23"/>
        <v>0</v>
      </c>
      <c r="D98" s="33" t="str">
        <f t="shared" si="23"/>
        <v>C</v>
      </c>
      <c r="E98" s="109">
        <f t="shared" si="24"/>
        <v>0</v>
      </c>
      <c r="F98" s="110">
        <f t="shared" si="25"/>
        <v>0</v>
      </c>
      <c r="G98" s="110">
        <f t="shared" si="26"/>
        <v>0</v>
      </c>
      <c r="H98" s="111">
        <f t="shared" si="27"/>
        <v>0</v>
      </c>
      <c r="I98" s="110">
        <f t="shared" si="28"/>
        <v>0</v>
      </c>
      <c r="J98" s="112">
        <f t="shared" si="29"/>
        <v>0</v>
      </c>
      <c r="K98" s="110">
        <f t="shared" si="30"/>
        <v>0</v>
      </c>
      <c r="L98" s="110">
        <f t="shared" si="31"/>
        <v>0</v>
      </c>
      <c r="M98" s="110">
        <f t="shared" si="32"/>
        <v>0</v>
      </c>
      <c r="N98" s="109">
        <f t="shared" si="33"/>
        <v>0</v>
      </c>
      <c r="O98" s="111">
        <f t="shared" si="34"/>
        <v>0</v>
      </c>
      <c r="P98" s="111">
        <f t="shared" si="35"/>
        <v>0</v>
      </c>
      <c r="Q98" s="113">
        <f t="shared" si="36"/>
        <v>0</v>
      </c>
      <c r="R98" s="114">
        <f t="shared" si="37"/>
        <v>0</v>
      </c>
      <c r="S98" s="115" t="str">
        <f t="shared" si="38"/>
        <v>C</v>
      </c>
      <c r="T98" s="116">
        <f t="shared" si="39"/>
        <v>0</v>
      </c>
      <c r="U98" s="117" t="str">
        <f t="shared" si="40"/>
        <v>C</v>
      </c>
      <c r="V98" s="114">
        <f t="shared" si="41"/>
        <v>0</v>
      </c>
      <c r="W98" s="118">
        <f t="shared" si="42"/>
        <v>0</v>
      </c>
      <c r="X98" s="116">
        <f t="shared" si="43"/>
        <v>0</v>
      </c>
      <c r="Y98" s="116">
        <f t="shared" si="44"/>
        <v>0</v>
      </c>
      <c r="Z98" s="119">
        <f t="shared" si="45"/>
        <v>0</v>
      </c>
      <c r="AA98" s="120">
        <f t="shared" si="46"/>
        <v>0</v>
      </c>
      <c r="AB98" s="59"/>
      <c r="AC98" s="59"/>
    </row>
    <row r="99" spans="1:29" ht="14.25" customHeight="1" x14ac:dyDescent="0.2">
      <c r="A99" s="157">
        <f t="shared" si="23"/>
        <v>0</v>
      </c>
      <c r="B99" s="145">
        <f t="shared" si="23"/>
        <v>0</v>
      </c>
      <c r="C99" s="146">
        <f t="shared" si="23"/>
        <v>0</v>
      </c>
      <c r="D99" s="147" t="str">
        <f t="shared" si="23"/>
        <v>C</v>
      </c>
      <c r="E99" s="158">
        <f t="shared" si="24"/>
        <v>0</v>
      </c>
      <c r="F99" s="159">
        <f t="shared" si="25"/>
        <v>0</v>
      </c>
      <c r="G99" s="159">
        <f t="shared" si="26"/>
        <v>0</v>
      </c>
      <c r="H99" s="160">
        <f t="shared" si="27"/>
        <v>0</v>
      </c>
      <c r="I99" s="159">
        <f t="shared" si="28"/>
        <v>0</v>
      </c>
      <c r="J99" s="161">
        <f t="shared" si="29"/>
        <v>0</v>
      </c>
      <c r="K99" s="159">
        <f t="shared" si="30"/>
        <v>0</v>
      </c>
      <c r="L99" s="159">
        <f t="shared" si="31"/>
        <v>0</v>
      </c>
      <c r="M99" s="159">
        <f t="shared" si="32"/>
        <v>0</v>
      </c>
      <c r="N99" s="158">
        <f t="shared" si="33"/>
        <v>0</v>
      </c>
      <c r="O99" s="160">
        <f t="shared" si="34"/>
        <v>0</v>
      </c>
      <c r="P99" s="160">
        <f t="shared" si="35"/>
        <v>0</v>
      </c>
      <c r="Q99" s="162">
        <f t="shared" si="36"/>
        <v>0</v>
      </c>
      <c r="R99" s="163">
        <f t="shared" si="37"/>
        <v>0</v>
      </c>
      <c r="S99" s="164" t="str">
        <f t="shared" si="38"/>
        <v>C</v>
      </c>
      <c r="T99" s="165">
        <f t="shared" si="39"/>
        <v>0</v>
      </c>
      <c r="U99" s="166" t="str">
        <f t="shared" si="40"/>
        <v>C</v>
      </c>
      <c r="V99" s="163">
        <f t="shared" si="41"/>
        <v>0</v>
      </c>
      <c r="W99" s="167">
        <f t="shared" si="42"/>
        <v>0</v>
      </c>
      <c r="X99" s="165">
        <f t="shared" si="43"/>
        <v>0</v>
      </c>
      <c r="Y99" s="165">
        <f t="shared" si="44"/>
        <v>0</v>
      </c>
      <c r="Z99" s="168">
        <f t="shared" si="45"/>
        <v>0</v>
      </c>
      <c r="AA99" s="169">
        <f t="shared" si="46"/>
        <v>0</v>
      </c>
      <c r="AB99" s="59"/>
      <c r="AC99" s="59"/>
    </row>
    <row r="100" spans="1:29" ht="14.25" customHeight="1" x14ac:dyDescent="0.2">
      <c r="A100" s="29">
        <f t="shared" si="23"/>
        <v>0</v>
      </c>
      <c r="B100" s="62">
        <f t="shared" si="23"/>
        <v>0</v>
      </c>
      <c r="C100" s="69">
        <f t="shared" si="23"/>
        <v>0</v>
      </c>
      <c r="D100" s="33" t="str">
        <f t="shared" si="23"/>
        <v>C</v>
      </c>
      <c r="E100" s="109">
        <f t="shared" si="24"/>
        <v>0</v>
      </c>
      <c r="F100" s="110">
        <f t="shared" si="25"/>
        <v>0</v>
      </c>
      <c r="G100" s="110">
        <f t="shared" si="26"/>
        <v>0</v>
      </c>
      <c r="H100" s="111">
        <f t="shared" si="27"/>
        <v>0</v>
      </c>
      <c r="I100" s="110">
        <f t="shared" si="28"/>
        <v>0</v>
      </c>
      <c r="J100" s="112">
        <f t="shared" si="29"/>
        <v>0</v>
      </c>
      <c r="K100" s="110">
        <f t="shared" si="30"/>
        <v>0</v>
      </c>
      <c r="L100" s="110">
        <f t="shared" si="31"/>
        <v>0</v>
      </c>
      <c r="M100" s="110">
        <f t="shared" si="32"/>
        <v>0</v>
      </c>
      <c r="N100" s="109">
        <f t="shared" si="33"/>
        <v>0</v>
      </c>
      <c r="O100" s="111">
        <f t="shared" si="34"/>
        <v>0</v>
      </c>
      <c r="P100" s="111">
        <f t="shared" si="35"/>
        <v>0</v>
      </c>
      <c r="Q100" s="113">
        <f t="shared" si="36"/>
        <v>0</v>
      </c>
      <c r="R100" s="114">
        <f t="shared" si="37"/>
        <v>0</v>
      </c>
      <c r="S100" s="115" t="str">
        <f t="shared" si="38"/>
        <v>C</v>
      </c>
      <c r="T100" s="116">
        <f t="shared" si="39"/>
        <v>0</v>
      </c>
      <c r="U100" s="117" t="str">
        <f t="shared" si="40"/>
        <v>C</v>
      </c>
      <c r="V100" s="114">
        <f t="shared" si="41"/>
        <v>0</v>
      </c>
      <c r="W100" s="118">
        <f t="shared" si="42"/>
        <v>0</v>
      </c>
      <c r="X100" s="116">
        <f t="shared" si="43"/>
        <v>0</v>
      </c>
      <c r="Y100" s="116">
        <f t="shared" si="44"/>
        <v>0</v>
      </c>
      <c r="Z100" s="119">
        <f t="shared" si="45"/>
        <v>0</v>
      </c>
      <c r="AA100" s="120">
        <f t="shared" si="46"/>
        <v>0</v>
      </c>
      <c r="AB100" s="59"/>
      <c r="AC100" s="59"/>
    </row>
    <row r="101" spans="1:29" ht="14.25" customHeight="1" x14ac:dyDescent="0.2">
      <c r="A101" s="157">
        <f t="shared" si="23"/>
        <v>0</v>
      </c>
      <c r="B101" s="145">
        <f t="shared" si="23"/>
        <v>0</v>
      </c>
      <c r="C101" s="146">
        <f t="shared" si="23"/>
        <v>0</v>
      </c>
      <c r="D101" s="147" t="str">
        <f t="shared" si="23"/>
        <v>C</v>
      </c>
      <c r="E101" s="158">
        <f t="shared" si="24"/>
        <v>0</v>
      </c>
      <c r="F101" s="159">
        <f t="shared" si="25"/>
        <v>0</v>
      </c>
      <c r="G101" s="159">
        <f t="shared" si="26"/>
        <v>0</v>
      </c>
      <c r="H101" s="160">
        <f t="shared" si="27"/>
        <v>0</v>
      </c>
      <c r="I101" s="159">
        <f t="shared" si="28"/>
        <v>0</v>
      </c>
      <c r="J101" s="161">
        <f t="shared" si="29"/>
        <v>0</v>
      </c>
      <c r="K101" s="159">
        <f t="shared" si="30"/>
        <v>0</v>
      </c>
      <c r="L101" s="159">
        <f t="shared" si="31"/>
        <v>0</v>
      </c>
      <c r="M101" s="159">
        <f t="shared" si="32"/>
        <v>0</v>
      </c>
      <c r="N101" s="158">
        <f t="shared" si="33"/>
        <v>0</v>
      </c>
      <c r="O101" s="160">
        <f t="shared" si="34"/>
        <v>0</v>
      </c>
      <c r="P101" s="160">
        <f t="shared" si="35"/>
        <v>0</v>
      </c>
      <c r="Q101" s="162">
        <f t="shared" si="36"/>
        <v>0</v>
      </c>
      <c r="R101" s="163">
        <f t="shared" si="37"/>
        <v>0</v>
      </c>
      <c r="S101" s="164" t="str">
        <f t="shared" si="38"/>
        <v>C</v>
      </c>
      <c r="T101" s="165">
        <f t="shared" si="39"/>
        <v>0</v>
      </c>
      <c r="U101" s="166" t="str">
        <f t="shared" si="40"/>
        <v>C</v>
      </c>
      <c r="V101" s="163">
        <f t="shared" si="41"/>
        <v>0</v>
      </c>
      <c r="W101" s="167">
        <f t="shared" si="42"/>
        <v>0</v>
      </c>
      <c r="X101" s="165">
        <f t="shared" si="43"/>
        <v>0</v>
      </c>
      <c r="Y101" s="165">
        <f t="shared" si="44"/>
        <v>0</v>
      </c>
      <c r="Z101" s="168">
        <f t="shared" si="45"/>
        <v>0</v>
      </c>
      <c r="AA101" s="169">
        <f t="shared" si="46"/>
        <v>0</v>
      </c>
      <c r="AB101" s="59"/>
      <c r="AC101" s="59"/>
    </row>
    <row r="102" spans="1:29" ht="14.25" customHeight="1" x14ac:dyDescent="0.2">
      <c r="A102" s="29">
        <f t="shared" si="23"/>
        <v>0</v>
      </c>
      <c r="B102" s="62">
        <f t="shared" si="23"/>
        <v>0</v>
      </c>
      <c r="C102" s="69">
        <f t="shared" si="23"/>
        <v>0</v>
      </c>
      <c r="D102" s="33" t="str">
        <f t="shared" si="23"/>
        <v>C</v>
      </c>
      <c r="E102" s="109">
        <f t="shared" si="24"/>
        <v>0</v>
      </c>
      <c r="F102" s="110">
        <f t="shared" si="25"/>
        <v>0</v>
      </c>
      <c r="G102" s="110">
        <f t="shared" si="26"/>
        <v>0</v>
      </c>
      <c r="H102" s="111">
        <f t="shared" si="27"/>
        <v>0</v>
      </c>
      <c r="I102" s="110">
        <f t="shared" si="28"/>
        <v>0</v>
      </c>
      <c r="J102" s="112">
        <f t="shared" si="29"/>
        <v>0</v>
      </c>
      <c r="K102" s="110">
        <f t="shared" si="30"/>
        <v>0</v>
      </c>
      <c r="L102" s="110">
        <f t="shared" si="31"/>
        <v>0</v>
      </c>
      <c r="M102" s="110">
        <f t="shared" si="32"/>
        <v>0</v>
      </c>
      <c r="N102" s="109">
        <f t="shared" si="33"/>
        <v>0</v>
      </c>
      <c r="O102" s="111">
        <f t="shared" si="34"/>
        <v>0</v>
      </c>
      <c r="P102" s="111">
        <f t="shared" si="35"/>
        <v>0</v>
      </c>
      <c r="Q102" s="113">
        <f t="shared" si="36"/>
        <v>0</v>
      </c>
      <c r="R102" s="114">
        <f t="shared" si="37"/>
        <v>0</v>
      </c>
      <c r="S102" s="115" t="str">
        <f t="shared" si="38"/>
        <v>C</v>
      </c>
      <c r="T102" s="116">
        <f t="shared" si="39"/>
        <v>0</v>
      </c>
      <c r="U102" s="117" t="str">
        <f t="shared" si="40"/>
        <v>C</v>
      </c>
      <c r="V102" s="114">
        <f t="shared" si="41"/>
        <v>0</v>
      </c>
      <c r="W102" s="118">
        <f t="shared" si="42"/>
        <v>0</v>
      </c>
      <c r="X102" s="116">
        <f t="shared" si="43"/>
        <v>0</v>
      </c>
      <c r="Y102" s="116">
        <f t="shared" si="44"/>
        <v>0</v>
      </c>
      <c r="Z102" s="119">
        <f t="shared" si="45"/>
        <v>0</v>
      </c>
      <c r="AA102" s="120">
        <f t="shared" si="46"/>
        <v>0</v>
      </c>
      <c r="AB102" s="59"/>
      <c r="AC102" s="59"/>
    </row>
    <row r="103" spans="1:29" ht="14.25" customHeight="1" x14ac:dyDescent="0.2">
      <c r="A103" s="157">
        <f t="shared" si="23"/>
        <v>0</v>
      </c>
      <c r="B103" s="145">
        <f t="shared" si="23"/>
        <v>0</v>
      </c>
      <c r="C103" s="146">
        <f t="shared" si="23"/>
        <v>0</v>
      </c>
      <c r="D103" s="147" t="str">
        <f t="shared" si="23"/>
        <v>C</v>
      </c>
      <c r="E103" s="158">
        <f t="shared" si="24"/>
        <v>0</v>
      </c>
      <c r="F103" s="159">
        <f t="shared" si="25"/>
        <v>0</v>
      </c>
      <c r="G103" s="159">
        <f t="shared" si="26"/>
        <v>0</v>
      </c>
      <c r="H103" s="160">
        <f t="shared" si="27"/>
        <v>0</v>
      </c>
      <c r="I103" s="159">
        <f t="shared" si="28"/>
        <v>0</v>
      </c>
      <c r="J103" s="161">
        <f t="shared" si="29"/>
        <v>0</v>
      </c>
      <c r="K103" s="159">
        <f t="shared" si="30"/>
        <v>0</v>
      </c>
      <c r="L103" s="159">
        <f t="shared" si="31"/>
        <v>0</v>
      </c>
      <c r="M103" s="159">
        <f t="shared" si="32"/>
        <v>0</v>
      </c>
      <c r="N103" s="158">
        <f t="shared" si="33"/>
        <v>0</v>
      </c>
      <c r="O103" s="160">
        <f t="shared" si="34"/>
        <v>0</v>
      </c>
      <c r="P103" s="160">
        <f t="shared" si="35"/>
        <v>0</v>
      </c>
      <c r="Q103" s="162">
        <f t="shared" si="36"/>
        <v>0</v>
      </c>
      <c r="R103" s="163">
        <f t="shared" si="37"/>
        <v>0</v>
      </c>
      <c r="S103" s="164" t="str">
        <f t="shared" si="38"/>
        <v>C</v>
      </c>
      <c r="T103" s="165">
        <f t="shared" si="39"/>
        <v>0</v>
      </c>
      <c r="U103" s="166" t="str">
        <f t="shared" si="40"/>
        <v>C</v>
      </c>
      <c r="V103" s="163">
        <f t="shared" si="41"/>
        <v>0</v>
      </c>
      <c r="W103" s="167">
        <f t="shared" si="42"/>
        <v>0</v>
      </c>
      <c r="X103" s="165">
        <f t="shared" si="43"/>
        <v>0</v>
      </c>
      <c r="Y103" s="165">
        <f t="shared" si="44"/>
        <v>0</v>
      </c>
      <c r="Z103" s="168">
        <f t="shared" si="45"/>
        <v>0</v>
      </c>
      <c r="AA103" s="169">
        <f t="shared" si="46"/>
        <v>0</v>
      </c>
      <c r="AB103" s="59"/>
      <c r="AC103" s="59"/>
    </row>
    <row r="104" spans="1:29" ht="14.25" customHeight="1" x14ac:dyDescent="0.2">
      <c r="A104" s="29">
        <f t="shared" si="23"/>
        <v>0</v>
      </c>
      <c r="B104" s="62">
        <f t="shared" si="23"/>
        <v>0</v>
      </c>
      <c r="C104" s="69">
        <f t="shared" si="23"/>
        <v>0</v>
      </c>
      <c r="D104" s="33" t="str">
        <f t="shared" si="23"/>
        <v>C</v>
      </c>
      <c r="E104" s="109">
        <f t="shared" si="24"/>
        <v>0</v>
      </c>
      <c r="F104" s="110">
        <f t="shared" si="25"/>
        <v>0</v>
      </c>
      <c r="G104" s="110">
        <f t="shared" si="26"/>
        <v>0</v>
      </c>
      <c r="H104" s="111">
        <f t="shared" si="27"/>
        <v>0</v>
      </c>
      <c r="I104" s="110">
        <f t="shared" si="28"/>
        <v>0</v>
      </c>
      <c r="J104" s="112">
        <f t="shared" si="29"/>
        <v>0</v>
      </c>
      <c r="K104" s="110">
        <f t="shared" si="30"/>
        <v>0</v>
      </c>
      <c r="L104" s="110">
        <f t="shared" si="31"/>
        <v>0</v>
      </c>
      <c r="M104" s="110">
        <f t="shared" si="32"/>
        <v>0</v>
      </c>
      <c r="N104" s="109">
        <f t="shared" si="33"/>
        <v>0</v>
      </c>
      <c r="O104" s="111">
        <f t="shared" si="34"/>
        <v>0</v>
      </c>
      <c r="P104" s="111">
        <f t="shared" si="35"/>
        <v>0</v>
      </c>
      <c r="Q104" s="113">
        <f t="shared" si="36"/>
        <v>0</v>
      </c>
      <c r="R104" s="114">
        <f t="shared" si="37"/>
        <v>0</v>
      </c>
      <c r="S104" s="115" t="str">
        <f t="shared" si="38"/>
        <v>C</v>
      </c>
      <c r="T104" s="116">
        <f t="shared" si="39"/>
        <v>0</v>
      </c>
      <c r="U104" s="117" t="str">
        <f t="shared" si="40"/>
        <v>C</v>
      </c>
      <c r="V104" s="114">
        <f t="shared" si="41"/>
        <v>0</v>
      </c>
      <c r="W104" s="118">
        <f t="shared" si="42"/>
        <v>0</v>
      </c>
      <c r="X104" s="116">
        <f t="shared" si="43"/>
        <v>0</v>
      </c>
      <c r="Y104" s="116">
        <f t="shared" si="44"/>
        <v>0</v>
      </c>
      <c r="Z104" s="119">
        <f t="shared" si="45"/>
        <v>0</v>
      </c>
      <c r="AA104" s="120">
        <f t="shared" si="46"/>
        <v>0</v>
      </c>
      <c r="AB104" s="59"/>
      <c r="AC104" s="59"/>
    </row>
    <row r="105" spans="1:29" ht="14.25" customHeight="1" x14ac:dyDescent="0.2">
      <c r="A105" s="157">
        <f t="shared" si="23"/>
        <v>0</v>
      </c>
      <c r="B105" s="145">
        <f t="shared" si="23"/>
        <v>0</v>
      </c>
      <c r="C105" s="146">
        <f t="shared" si="23"/>
        <v>0</v>
      </c>
      <c r="D105" s="147" t="str">
        <f t="shared" si="23"/>
        <v>C</v>
      </c>
      <c r="E105" s="158">
        <f t="shared" si="24"/>
        <v>0</v>
      </c>
      <c r="F105" s="159">
        <f t="shared" si="25"/>
        <v>0</v>
      </c>
      <c r="G105" s="159">
        <f t="shared" si="26"/>
        <v>0</v>
      </c>
      <c r="H105" s="160">
        <f t="shared" si="27"/>
        <v>0</v>
      </c>
      <c r="I105" s="159">
        <f t="shared" si="28"/>
        <v>0</v>
      </c>
      <c r="J105" s="161">
        <f t="shared" si="29"/>
        <v>0</v>
      </c>
      <c r="K105" s="159">
        <f t="shared" si="30"/>
        <v>0</v>
      </c>
      <c r="L105" s="159">
        <f t="shared" si="31"/>
        <v>0</v>
      </c>
      <c r="M105" s="159">
        <f t="shared" si="32"/>
        <v>0</v>
      </c>
      <c r="N105" s="158">
        <f t="shared" si="33"/>
        <v>0</v>
      </c>
      <c r="O105" s="160">
        <f t="shared" si="34"/>
        <v>0</v>
      </c>
      <c r="P105" s="160">
        <f t="shared" si="35"/>
        <v>0</v>
      </c>
      <c r="Q105" s="162">
        <f t="shared" si="36"/>
        <v>0</v>
      </c>
      <c r="R105" s="163">
        <f t="shared" si="37"/>
        <v>0</v>
      </c>
      <c r="S105" s="164" t="str">
        <f t="shared" si="38"/>
        <v>C</v>
      </c>
      <c r="T105" s="165">
        <f t="shared" si="39"/>
        <v>0</v>
      </c>
      <c r="U105" s="166" t="str">
        <f t="shared" si="40"/>
        <v>C</v>
      </c>
      <c r="V105" s="163">
        <f t="shared" si="41"/>
        <v>0</v>
      </c>
      <c r="W105" s="167">
        <f t="shared" si="42"/>
        <v>0</v>
      </c>
      <c r="X105" s="165">
        <f t="shared" si="43"/>
        <v>0</v>
      </c>
      <c r="Y105" s="165">
        <f t="shared" si="44"/>
        <v>0</v>
      </c>
      <c r="Z105" s="168">
        <f t="shared" si="45"/>
        <v>0</v>
      </c>
      <c r="AA105" s="169">
        <f t="shared" si="46"/>
        <v>0</v>
      </c>
      <c r="AB105" s="59"/>
      <c r="AC105" s="59"/>
    </row>
    <row r="106" spans="1:29" ht="14.25" customHeight="1" x14ac:dyDescent="0.2">
      <c r="A106" s="29">
        <f t="shared" si="23"/>
        <v>0</v>
      </c>
      <c r="B106" s="62">
        <f t="shared" si="23"/>
        <v>0</v>
      </c>
      <c r="C106" s="69">
        <f t="shared" si="23"/>
        <v>0</v>
      </c>
      <c r="D106" s="33" t="str">
        <f t="shared" si="23"/>
        <v>C</v>
      </c>
      <c r="E106" s="109">
        <f t="shared" si="24"/>
        <v>0</v>
      </c>
      <c r="F106" s="110">
        <f t="shared" si="25"/>
        <v>0</v>
      </c>
      <c r="G106" s="110">
        <f t="shared" si="26"/>
        <v>0</v>
      </c>
      <c r="H106" s="111">
        <f t="shared" si="27"/>
        <v>0</v>
      </c>
      <c r="I106" s="110">
        <f t="shared" si="28"/>
        <v>0</v>
      </c>
      <c r="J106" s="112">
        <f t="shared" si="29"/>
        <v>0</v>
      </c>
      <c r="K106" s="110">
        <f t="shared" si="30"/>
        <v>0</v>
      </c>
      <c r="L106" s="110">
        <f t="shared" si="31"/>
        <v>0</v>
      </c>
      <c r="M106" s="110">
        <f t="shared" si="32"/>
        <v>0</v>
      </c>
      <c r="N106" s="109">
        <f t="shared" si="33"/>
        <v>0</v>
      </c>
      <c r="O106" s="111">
        <f t="shared" si="34"/>
        <v>0</v>
      </c>
      <c r="P106" s="111">
        <f t="shared" si="35"/>
        <v>0</v>
      </c>
      <c r="Q106" s="113">
        <f t="shared" si="36"/>
        <v>0</v>
      </c>
      <c r="R106" s="114">
        <f t="shared" si="37"/>
        <v>0</v>
      </c>
      <c r="S106" s="115" t="str">
        <f t="shared" si="38"/>
        <v>C</v>
      </c>
      <c r="T106" s="116">
        <f t="shared" si="39"/>
        <v>0</v>
      </c>
      <c r="U106" s="117" t="str">
        <f t="shared" si="40"/>
        <v>C</v>
      </c>
      <c r="V106" s="114">
        <f t="shared" si="41"/>
        <v>0</v>
      </c>
      <c r="W106" s="118">
        <f t="shared" si="42"/>
        <v>0</v>
      </c>
      <c r="X106" s="116">
        <f t="shared" si="43"/>
        <v>0</v>
      </c>
      <c r="Y106" s="116">
        <f t="shared" si="44"/>
        <v>0</v>
      </c>
      <c r="Z106" s="119">
        <f t="shared" si="45"/>
        <v>0</v>
      </c>
      <c r="AA106" s="120">
        <f t="shared" si="46"/>
        <v>0</v>
      </c>
      <c r="AB106" s="59"/>
      <c r="AC106" s="59"/>
    </row>
    <row r="107" spans="1:29" ht="14.25" customHeight="1" x14ac:dyDescent="0.2">
      <c r="A107" s="157">
        <f t="shared" si="23"/>
        <v>0</v>
      </c>
      <c r="B107" s="145">
        <f t="shared" si="23"/>
        <v>0</v>
      </c>
      <c r="C107" s="146">
        <f t="shared" si="23"/>
        <v>0</v>
      </c>
      <c r="D107" s="147" t="str">
        <f t="shared" si="23"/>
        <v>C</v>
      </c>
      <c r="E107" s="158">
        <f t="shared" si="24"/>
        <v>0</v>
      </c>
      <c r="F107" s="159">
        <f t="shared" si="25"/>
        <v>0</v>
      </c>
      <c r="G107" s="159">
        <f t="shared" si="26"/>
        <v>0</v>
      </c>
      <c r="H107" s="160">
        <f t="shared" si="27"/>
        <v>0</v>
      </c>
      <c r="I107" s="159">
        <f t="shared" si="28"/>
        <v>0</v>
      </c>
      <c r="J107" s="161">
        <f t="shared" si="29"/>
        <v>0</v>
      </c>
      <c r="K107" s="159">
        <f t="shared" si="30"/>
        <v>0</v>
      </c>
      <c r="L107" s="159">
        <f t="shared" si="31"/>
        <v>0</v>
      </c>
      <c r="M107" s="159">
        <f t="shared" si="32"/>
        <v>0</v>
      </c>
      <c r="N107" s="158">
        <f t="shared" si="33"/>
        <v>0</v>
      </c>
      <c r="O107" s="160">
        <f t="shared" si="34"/>
        <v>0</v>
      </c>
      <c r="P107" s="160">
        <f t="shared" si="35"/>
        <v>0</v>
      </c>
      <c r="Q107" s="162">
        <f t="shared" si="36"/>
        <v>0</v>
      </c>
      <c r="R107" s="163">
        <f t="shared" si="37"/>
        <v>0</v>
      </c>
      <c r="S107" s="164" t="str">
        <f t="shared" si="38"/>
        <v>C</v>
      </c>
      <c r="T107" s="165">
        <f t="shared" si="39"/>
        <v>0</v>
      </c>
      <c r="U107" s="166" t="str">
        <f t="shared" si="40"/>
        <v>C</v>
      </c>
      <c r="V107" s="163">
        <f t="shared" si="41"/>
        <v>0</v>
      </c>
      <c r="W107" s="167">
        <f t="shared" si="42"/>
        <v>0</v>
      </c>
      <c r="X107" s="165">
        <f t="shared" si="43"/>
        <v>0</v>
      </c>
      <c r="Y107" s="165">
        <f t="shared" si="44"/>
        <v>0</v>
      </c>
      <c r="Z107" s="168">
        <f t="shared" si="45"/>
        <v>0</v>
      </c>
      <c r="AA107" s="169">
        <f t="shared" si="46"/>
        <v>0</v>
      </c>
      <c r="AB107" s="59"/>
      <c r="AC107" s="59"/>
    </row>
    <row r="108" spans="1:29" ht="14.25" customHeight="1" x14ac:dyDescent="0.2">
      <c r="A108" s="29">
        <f t="shared" si="23"/>
        <v>0</v>
      </c>
      <c r="B108" s="62">
        <f t="shared" si="23"/>
        <v>0</v>
      </c>
      <c r="C108" s="69">
        <f t="shared" si="23"/>
        <v>0</v>
      </c>
      <c r="D108" s="33" t="str">
        <f t="shared" si="23"/>
        <v>C</v>
      </c>
      <c r="E108" s="109">
        <f t="shared" si="24"/>
        <v>0</v>
      </c>
      <c r="F108" s="110">
        <f t="shared" si="25"/>
        <v>0</v>
      </c>
      <c r="G108" s="110">
        <f t="shared" si="26"/>
        <v>0</v>
      </c>
      <c r="H108" s="111">
        <f t="shared" si="27"/>
        <v>0</v>
      </c>
      <c r="I108" s="110">
        <f t="shared" si="28"/>
        <v>0</v>
      </c>
      <c r="J108" s="112">
        <f t="shared" si="29"/>
        <v>0</v>
      </c>
      <c r="K108" s="110">
        <f t="shared" si="30"/>
        <v>0</v>
      </c>
      <c r="L108" s="110">
        <f t="shared" si="31"/>
        <v>0</v>
      </c>
      <c r="M108" s="110">
        <f t="shared" si="32"/>
        <v>0</v>
      </c>
      <c r="N108" s="109">
        <f t="shared" si="33"/>
        <v>0</v>
      </c>
      <c r="O108" s="111">
        <f t="shared" si="34"/>
        <v>0</v>
      </c>
      <c r="P108" s="111">
        <f t="shared" si="35"/>
        <v>0</v>
      </c>
      <c r="Q108" s="113">
        <f t="shared" si="36"/>
        <v>0</v>
      </c>
      <c r="R108" s="114">
        <f t="shared" si="37"/>
        <v>0</v>
      </c>
      <c r="S108" s="115" t="str">
        <f t="shared" si="38"/>
        <v>C</v>
      </c>
      <c r="T108" s="116">
        <f t="shared" si="39"/>
        <v>0</v>
      </c>
      <c r="U108" s="117" t="str">
        <f t="shared" si="40"/>
        <v>C</v>
      </c>
      <c r="V108" s="114">
        <f t="shared" si="41"/>
        <v>0</v>
      </c>
      <c r="W108" s="118">
        <f t="shared" si="42"/>
        <v>0</v>
      </c>
      <c r="X108" s="116">
        <f t="shared" si="43"/>
        <v>0</v>
      </c>
      <c r="Y108" s="116">
        <f t="shared" si="44"/>
        <v>0</v>
      </c>
      <c r="Z108" s="119">
        <f t="shared" si="45"/>
        <v>0</v>
      </c>
      <c r="AA108" s="120">
        <f t="shared" si="46"/>
        <v>0</v>
      </c>
      <c r="AB108" s="59"/>
      <c r="AC108" s="59"/>
    </row>
    <row r="109" spans="1:29" ht="14.25" customHeight="1" x14ac:dyDescent="0.2">
      <c r="A109" s="157">
        <f t="shared" si="23"/>
        <v>0</v>
      </c>
      <c r="B109" s="145">
        <f t="shared" si="23"/>
        <v>0</v>
      </c>
      <c r="C109" s="146">
        <f t="shared" si="23"/>
        <v>0</v>
      </c>
      <c r="D109" s="147" t="str">
        <f t="shared" si="23"/>
        <v>C</v>
      </c>
      <c r="E109" s="158">
        <f t="shared" si="24"/>
        <v>0</v>
      </c>
      <c r="F109" s="159">
        <f t="shared" si="25"/>
        <v>0</v>
      </c>
      <c r="G109" s="159">
        <f t="shared" si="26"/>
        <v>0</v>
      </c>
      <c r="H109" s="160">
        <f t="shared" si="27"/>
        <v>0</v>
      </c>
      <c r="I109" s="159">
        <f t="shared" si="28"/>
        <v>0</v>
      </c>
      <c r="J109" s="161">
        <f t="shared" si="29"/>
        <v>0</v>
      </c>
      <c r="K109" s="159">
        <f t="shared" si="30"/>
        <v>0</v>
      </c>
      <c r="L109" s="159">
        <f t="shared" si="31"/>
        <v>0</v>
      </c>
      <c r="M109" s="159">
        <f t="shared" si="32"/>
        <v>0</v>
      </c>
      <c r="N109" s="158">
        <f t="shared" si="33"/>
        <v>0</v>
      </c>
      <c r="O109" s="160">
        <f t="shared" si="34"/>
        <v>0</v>
      </c>
      <c r="P109" s="160">
        <f t="shared" si="35"/>
        <v>0</v>
      </c>
      <c r="Q109" s="162">
        <f t="shared" si="36"/>
        <v>0</v>
      </c>
      <c r="R109" s="163">
        <f t="shared" si="37"/>
        <v>0</v>
      </c>
      <c r="S109" s="164" t="str">
        <f t="shared" si="38"/>
        <v>C</v>
      </c>
      <c r="T109" s="165">
        <f t="shared" si="39"/>
        <v>0</v>
      </c>
      <c r="U109" s="166" t="str">
        <f t="shared" si="40"/>
        <v>C</v>
      </c>
      <c r="V109" s="163">
        <f t="shared" si="41"/>
        <v>0</v>
      </c>
      <c r="W109" s="167">
        <f t="shared" si="42"/>
        <v>0</v>
      </c>
      <c r="X109" s="165">
        <f t="shared" si="43"/>
        <v>0</v>
      </c>
      <c r="Y109" s="165">
        <f t="shared" si="44"/>
        <v>0</v>
      </c>
      <c r="Z109" s="168">
        <f t="shared" si="45"/>
        <v>0</v>
      </c>
      <c r="AA109" s="169">
        <f t="shared" si="46"/>
        <v>0</v>
      </c>
      <c r="AB109" s="59"/>
      <c r="AC109" s="59"/>
    </row>
    <row r="110" spans="1:29" ht="14.25" customHeight="1" x14ac:dyDescent="0.2">
      <c r="A110" s="29">
        <f t="shared" si="23"/>
        <v>0</v>
      </c>
      <c r="B110" s="62">
        <f t="shared" si="23"/>
        <v>0</v>
      </c>
      <c r="C110" s="69">
        <f t="shared" si="23"/>
        <v>0</v>
      </c>
      <c r="D110" s="33" t="str">
        <f t="shared" si="23"/>
        <v>C</v>
      </c>
      <c r="E110" s="109">
        <f t="shared" si="24"/>
        <v>0</v>
      </c>
      <c r="F110" s="110">
        <f t="shared" si="25"/>
        <v>0</v>
      </c>
      <c r="G110" s="110">
        <f t="shared" si="26"/>
        <v>0</v>
      </c>
      <c r="H110" s="111">
        <f t="shared" si="27"/>
        <v>0</v>
      </c>
      <c r="I110" s="110">
        <f t="shared" si="28"/>
        <v>0</v>
      </c>
      <c r="J110" s="112">
        <f t="shared" si="29"/>
        <v>0</v>
      </c>
      <c r="K110" s="110">
        <f t="shared" si="30"/>
        <v>0</v>
      </c>
      <c r="L110" s="110">
        <f t="shared" si="31"/>
        <v>0</v>
      </c>
      <c r="M110" s="110">
        <f t="shared" si="32"/>
        <v>0</v>
      </c>
      <c r="N110" s="109">
        <f t="shared" si="33"/>
        <v>0</v>
      </c>
      <c r="O110" s="111">
        <f t="shared" si="34"/>
        <v>0</v>
      </c>
      <c r="P110" s="111">
        <f t="shared" si="35"/>
        <v>0</v>
      </c>
      <c r="Q110" s="113">
        <f t="shared" si="36"/>
        <v>0</v>
      </c>
      <c r="R110" s="114">
        <f t="shared" si="37"/>
        <v>0</v>
      </c>
      <c r="S110" s="115" t="str">
        <f t="shared" si="38"/>
        <v>C</v>
      </c>
      <c r="T110" s="116">
        <f t="shared" si="39"/>
        <v>0</v>
      </c>
      <c r="U110" s="117" t="str">
        <f t="shared" si="40"/>
        <v>C</v>
      </c>
      <c r="V110" s="114">
        <f t="shared" si="41"/>
        <v>0</v>
      </c>
      <c r="W110" s="118">
        <f t="shared" si="42"/>
        <v>0</v>
      </c>
      <c r="X110" s="116">
        <f t="shared" si="43"/>
        <v>0</v>
      </c>
      <c r="Y110" s="116">
        <f t="shared" si="44"/>
        <v>0</v>
      </c>
      <c r="Z110" s="119">
        <f t="shared" si="45"/>
        <v>0</v>
      </c>
      <c r="AA110" s="120">
        <f t="shared" si="46"/>
        <v>0</v>
      </c>
      <c r="AB110" s="59"/>
      <c r="AC110" s="59"/>
    </row>
    <row r="111" spans="1:29" ht="14.25" customHeight="1" x14ac:dyDescent="0.2">
      <c r="A111" s="157">
        <f t="shared" si="23"/>
        <v>0</v>
      </c>
      <c r="B111" s="145">
        <f t="shared" si="23"/>
        <v>0</v>
      </c>
      <c r="C111" s="146">
        <f t="shared" si="23"/>
        <v>0</v>
      </c>
      <c r="D111" s="147" t="str">
        <f t="shared" si="23"/>
        <v>C</v>
      </c>
      <c r="E111" s="158">
        <f t="shared" si="24"/>
        <v>0</v>
      </c>
      <c r="F111" s="159">
        <f t="shared" si="25"/>
        <v>0</v>
      </c>
      <c r="G111" s="159">
        <f t="shared" si="26"/>
        <v>0</v>
      </c>
      <c r="H111" s="160">
        <f t="shared" si="27"/>
        <v>0</v>
      </c>
      <c r="I111" s="159">
        <f t="shared" si="28"/>
        <v>0</v>
      </c>
      <c r="J111" s="161">
        <f t="shared" si="29"/>
        <v>0</v>
      </c>
      <c r="K111" s="159">
        <f t="shared" si="30"/>
        <v>0</v>
      </c>
      <c r="L111" s="159">
        <f t="shared" si="31"/>
        <v>0</v>
      </c>
      <c r="M111" s="159">
        <f t="shared" si="32"/>
        <v>0</v>
      </c>
      <c r="N111" s="158">
        <f t="shared" si="33"/>
        <v>0</v>
      </c>
      <c r="O111" s="160">
        <f t="shared" si="34"/>
        <v>0</v>
      </c>
      <c r="P111" s="160">
        <f t="shared" si="35"/>
        <v>0</v>
      </c>
      <c r="Q111" s="162">
        <f t="shared" si="36"/>
        <v>0</v>
      </c>
      <c r="R111" s="163">
        <f t="shared" si="37"/>
        <v>0</v>
      </c>
      <c r="S111" s="164" t="str">
        <f t="shared" si="38"/>
        <v>C</v>
      </c>
      <c r="T111" s="165">
        <f t="shared" si="39"/>
        <v>0</v>
      </c>
      <c r="U111" s="166" t="str">
        <f t="shared" si="40"/>
        <v>C</v>
      </c>
      <c r="V111" s="163">
        <f t="shared" si="41"/>
        <v>0</v>
      </c>
      <c r="W111" s="167">
        <f t="shared" si="42"/>
        <v>0</v>
      </c>
      <c r="X111" s="165">
        <f t="shared" si="43"/>
        <v>0</v>
      </c>
      <c r="Y111" s="165">
        <f t="shared" si="44"/>
        <v>0</v>
      </c>
      <c r="Z111" s="168">
        <f t="shared" si="45"/>
        <v>0</v>
      </c>
      <c r="AA111" s="169">
        <f t="shared" si="46"/>
        <v>0</v>
      </c>
      <c r="AB111" s="59"/>
      <c r="AC111" s="59"/>
    </row>
    <row r="112" spans="1:29" ht="14.25" customHeight="1" x14ac:dyDescent="0.2">
      <c r="A112" s="29">
        <f t="shared" si="23"/>
        <v>0</v>
      </c>
      <c r="B112" s="62">
        <f t="shared" si="23"/>
        <v>0</v>
      </c>
      <c r="C112" s="69">
        <f t="shared" si="23"/>
        <v>0</v>
      </c>
      <c r="D112" s="33" t="str">
        <f t="shared" si="23"/>
        <v>C</v>
      </c>
      <c r="E112" s="109">
        <f t="shared" si="24"/>
        <v>0</v>
      </c>
      <c r="F112" s="110">
        <f t="shared" si="25"/>
        <v>0</v>
      </c>
      <c r="G112" s="110">
        <f t="shared" si="26"/>
        <v>0</v>
      </c>
      <c r="H112" s="111">
        <f t="shared" si="27"/>
        <v>0</v>
      </c>
      <c r="I112" s="110">
        <f t="shared" si="28"/>
        <v>0</v>
      </c>
      <c r="J112" s="112">
        <f t="shared" si="29"/>
        <v>0</v>
      </c>
      <c r="K112" s="110">
        <f t="shared" si="30"/>
        <v>0</v>
      </c>
      <c r="L112" s="110">
        <f t="shared" si="31"/>
        <v>0</v>
      </c>
      <c r="M112" s="110">
        <f t="shared" si="32"/>
        <v>0</v>
      </c>
      <c r="N112" s="109">
        <f t="shared" si="33"/>
        <v>0</v>
      </c>
      <c r="O112" s="111">
        <f t="shared" si="34"/>
        <v>0</v>
      </c>
      <c r="P112" s="111">
        <f t="shared" si="35"/>
        <v>0</v>
      </c>
      <c r="Q112" s="113">
        <f t="shared" si="36"/>
        <v>0</v>
      </c>
      <c r="R112" s="114">
        <f t="shared" si="37"/>
        <v>0</v>
      </c>
      <c r="S112" s="115" t="str">
        <f t="shared" si="38"/>
        <v>C</v>
      </c>
      <c r="T112" s="116">
        <f t="shared" si="39"/>
        <v>0</v>
      </c>
      <c r="U112" s="117" t="str">
        <f t="shared" si="40"/>
        <v>C</v>
      </c>
      <c r="V112" s="114">
        <f t="shared" si="41"/>
        <v>0</v>
      </c>
      <c r="W112" s="118">
        <f t="shared" si="42"/>
        <v>0</v>
      </c>
      <c r="X112" s="116">
        <f t="shared" si="43"/>
        <v>0</v>
      </c>
      <c r="Y112" s="116">
        <f t="shared" si="44"/>
        <v>0</v>
      </c>
      <c r="Z112" s="119">
        <f t="shared" si="45"/>
        <v>0</v>
      </c>
      <c r="AA112" s="120">
        <f t="shared" si="46"/>
        <v>0</v>
      </c>
      <c r="AB112" s="59"/>
      <c r="AC112" s="59"/>
    </row>
    <row r="113" spans="1:29" ht="14.25" customHeight="1" x14ac:dyDescent="0.2">
      <c r="A113" s="157">
        <f t="shared" si="23"/>
        <v>0</v>
      </c>
      <c r="B113" s="145">
        <f t="shared" si="23"/>
        <v>0</v>
      </c>
      <c r="C113" s="146">
        <f t="shared" si="23"/>
        <v>0</v>
      </c>
      <c r="D113" s="147" t="str">
        <f t="shared" si="23"/>
        <v>C</v>
      </c>
      <c r="E113" s="158">
        <f t="shared" si="24"/>
        <v>0</v>
      </c>
      <c r="F113" s="159">
        <f t="shared" si="25"/>
        <v>0</v>
      </c>
      <c r="G113" s="159">
        <f t="shared" si="26"/>
        <v>0</v>
      </c>
      <c r="H113" s="160">
        <f t="shared" si="27"/>
        <v>0</v>
      </c>
      <c r="I113" s="159">
        <f t="shared" si="28"/>
        <v>0</v>
      </c>
      <c r="J113" s="161">
        <f t="shared" si="29"/>
        <v>0</v>
      </c>
      <c r="K113" s="159">
        <f t="shared" si="30"/>
        <v>0</v>
      </c>
      <c r="L113" s="159">
        <f t="shared" si="31"/>
        <v>0</v>
      </c>
      <c r="M113" s="159">
        <f t="shared" si="32"/>
        <v>0</v>
      </c>
      <c r="N113" s="158">
        <f t="shared" si="33"/>
        <v>0</v>
      </c>
      <c r="O113" s="160">
        <f t="shared" si="34"/>
        <v>0</v>
      </c>
      <c r="P113" s="160">
        <f t="shared" si="35"/>
        <v>0</v>
      </c>
      <c r="Q113" s="162">
        <f t="shared" si="36"/>
        <v>0</v>
      </c>
      <c r="R113" s="163">
        <f t="shared" si="37"/>
        <v>0</v>
      </c>
      <c r="S113" s="164" t="str">
        <f t="shared" si="38"/>
        <v>C</v>
      </c>
      <c r="T113" s="165">
        <f t="shared" si="39"/>
        <v>0</v>
      </c>
      <c r="U113" s="166" t="str">
        <f t="shared" si="40"/>
        <v>C</v>
      </c>
      <c r="V113" s="163">
        <f t="shared" si="41"/>
        <v>0</v>
      </c>
      <c r="W113" s="167">
        <f t="shared" si="42"/>
        <v>0</v>
      </c>
      <c r="X113" s="165">
        <f t="shared" si="43"/>
        <v>0</v>
      </c>
      <c r="Y113" s="165">
        <f t="shared" si="44"/>
        <v>0</v>
      </c>
      <c r="Z113" s="168">
        <f t="shared" si="45"/>
        <v>0</v>
      </c>
      <c r="AA113" s="169">
        <f t="shared" si="46"/>
        <v>0</v>
      </c>
      <c r="AB113" s="59"/>
      <c r="AC113" s="59"/>
    </row>
    <row r="114" spans="1:29" ht="14.25" customHeight="1" x14ac:dyDescent="0.2">
      <c r="A114" s="29">
        <f t="shared" si="23"/>
        <v>0</v>
      </c>
      <c r="B114" s="62">
        <f t="shared" si="23"/>
        <v>0</v>
      </c>
      <c r="C114" s="69">
        <f t="shared" si="23"/>
        <v>0</v>
      </c>
      <c r="D114" s="33" t="str">
        <f t="shared" si="23"/>
        <v>C</v>
      </c>
      <c r="E114" s="109">
        <f t="shared" si="24"/>
        <v>0</v>
      </c>
      <c r="F114" s="110">
        <f t="shared" si="25"/>
        <v>0</v>
      </c>
      <c r="G114" s="110">
        <f t="shared" si="26"/>
        <v>0</v>
      </c>
      <c r="H114" s="111">
        <f t="shared" si="27"/>
        <v>0</v>
      </c>
      <c r="I114" s="110">
        <f t="shared" si="28"/>
        <v>0</v>
      </c>
      <c r="J114" s="112">
        <f t="shared" si="29"/>
        <v>0</v>
      </c>
      <c r="K114" s="110">
        <f t="shared" si="30"/>
        <v>0</v>
      </c>
      <c r="L114" s="110">
        <f t="shared" si="31"/>
        <v>0</v>
      </c>
      <c r="M114" s="110">
        <f t="shared" si="32"/>
        <v>0</v>
      </c>
      <c r="N114" s="109">
        <f t="shared" si="33"/>
        <v>0</v>
      </c>
      <c r="O114" s="111">
        <f t="shared" si="34"/>
        <v>0</v>
      </c>
      <c r="P114" s="111">
        <f t="shared" si="35"/>
        <v>0</v>
      </c>
      <c r="Q114" s="113">
        <f t="shared" si="36"/>
        <v>0</v>
      </c>
      <c r="R114" s="114">
        <f t="shared" si="37"/>
        <v>0</v>
      </c>
      <c r="S114" s="115" t="str">
        <f t="shared" si="38"/>
        <v>C</v>
      </c>
      <c r="T114" s="116">
        <f t="shared" si="39"/>
        <v>0</v>
      </c>
      <c r="U114" s="117" t="str">
        <f t="shared" si="40"/>
        <v>C</v>
      </c>
      <c r="V114" s="114">
        <f t="shared" si="41"/>
        <v>0</v>
      </c>
      <c r="W114" s="118">
        <f t="shared" si="42"/>
        <v>0</v>
      </c>
      <c r="X114" s="116">
        <f t="shared" si="43"/>
        <v>0</v>
      </c>
      <c r="Y114" s="116">
        <f t="shared" si="44"/>
        <v>0</v>
      </c>
      <c r="Z114" s="119">
        <f t="shared" si="45"/>
        <v>0</v>
      </c>
      <c r="AA114" s="120">
        <f t="shared" si="46"/>
        <v>0</v>
      </c>
      <c r="AB114" s="59"/>
      <c r="AC114" s="59"/>
    </row>
    <row r="115" spans="1:29" ht="14.25" customHeight="1" x14ac:dyDescent="0.2">
      <c r="A115" s="157">
        <f t="shared" si="23"/>
        <v>0</v>
      </c>
      <c r="B115" s="145">
        <f t="shared" si="23"/>
        <v>0</v>
      </c>
      <c r="C115" s="146">
        <f t="shared" si="23"/>
        <v>0</v>
      </c>
      <c r="D115" s="147" t="str">
        <f t="shared" si="23"/>
        <v>C</v>
      </c>
      <c r="E115" s="158">
        <f t="shared" si="24"/>
        <v>0</v>
      </c>
      <c r="F115" s="159">
        <f t="shared" si="25"/>
        <v>0</v>
      </c>
      <c r="G115" s="159">
        <f t="shared" si="26"/>
        <v>0</v>
      </c>
      <c r="H115" s="160">
        <f t="shared" si="27"/>
        <v>0</v>
      </c>
      <c r="I115" s="159">
        <f t="shared" si="28"/>
        <v>0</v>
      </c>
      <c r="J115" s="161">
        <f t="shared" si="29"/>
        <v>0</v>
      </c>
      <c r="K115" s="159">
        <f t="shared" si="30"/>
        <v>0</v>
      </c>
      <c r="L115" s="159">
        <f t="shared" si="31"/>
        <v>0</v>
      </c>
      <c r="M115" s="159">
        <f t="shared" si="32"/>
        <v>0</v>
      </c>
      <c r="N115" s="158">
        <f t="shared" si="33"/>
        <v>0</v>
      </c>
      <c r="O115" s="160">
        <f t="shared" si="34"/>
        <v>0</v>
      </c>
      <c r="P115" s="160">
        <f t="shared" si="35"/>
        <v>0</v>
      </c>
      <c r="Q115" s="162">
        <f t="shared" si="36"/>
        <v>0</v>
      </c>
      <c r="R115" s="163">
        <f t="shared" si="37"/>
        <v>0</v>
      </c>
      <c r="S115" s="164" t="str">
        <f t="shared" si="38"/>
        <v>C</v>
      </c>
      <c r="T115" s="165">
        <f t="shared" si="39"/>
        <v>0</v>
      </c>
      <c r="U115" s="166" t="str">
        <f t="shared" si="40"/>
        <v>C</v>
      </c>
      <c r="V115" s="163">
        <f t="shared" si="41"/>
        <v>0</v>
      </c>
      <c r="W115" s="167">
        <f t="shared" si="42"/>
        <v>0</v>
      </c>
      <c r="X115" s="165">
        <f t="shared" si="43"/>
        <v>0</v>
      </c>
      <c r="Y115" s="165">
        <f t="shared" si="44"/>
        <v>0</v>
      </c>
      <c r="Z115" s="168">
        <f t="shared" si="45"/>
        <v>0</v>
      </c>
      <c r="AA115" s="169">
        <f t="shared" si="46"/>
        <v>0</v>
      </c>
      <c r="AB115" s="59"/>
      <c r="AC115" s="59"/>
    </row>
    <row r="116" spans="1:29" ht="14.25" customHeight="1" x14ac:dyDescent="0.2">
      <c r="A116" s="29">
        <f t="shared" si="23"/>
        <v>0</v>
      </c>
      <c r="B116" s="62">
        <f t="shared" si="23"/>
        <v>0</v>
      </c>
      <c r="C116" s="69">
        <f t="shared" si="23"/>
        <v>0</v>
      </c>
      <c r="D116" s="33" t="str">
        <f t="shared" si="23"/>
        <v>C</v>
      </c>
      <c r="E116" s="109">
        <f t="shared" si="24"/>
        <v>0</v>
      </c>
      <c r="F116" s="110">
        <f t="shared" si="25"/>
        <v>0</v>
      </c>
      <c r="G116" s="110">
        <f t="shared" si="26"/>
        <v>0</v>
      </c>
      <c r="H116" s="111">
        <f t="shared" si="27"/>
        <v>0</v>
      </c>
      <c r="I116" s="110">
        <f t="shared" si="28"/>
        <v>0</v>
      </c>
      <c r="J116" s="112">
        <f t="shared" si="29"/>
        <v>0</v>
      </c>
      <c r="K116" s="110">
        <f t="shared" si="30"/>
        <v>0</v>
      </c>
      <c r="L116" s="110">
        <f t="shared" si="31"/>
        <v>0</v>
      </c>
      <c r="M116" s="110">
        <f t="shared" si="32"/>
        <v>0</v>
      </c>
      <c r="N116" s="109">
        <f t="shared" si="33"/>
        <v>0</v>
      </c>
      <c r="O116" s="111">
        <f t="shared" si="34"/>
        <v>0</v>
      </c>
      <c r="P116" s="111">
        <f t="shared" si="35"/>
        <v>0</v>
      </c>
      <c r="Q116" s="113">
        <f t="shared" si="36"/>
        <v>0</v>
      </c>
      <c r="R116" s="114">
        <f t="shared" si="37"/>
        <v>0</v>
      </c>
      <c r="S116" s="115" t="str">
        <f t="shared" si="38"/>
        <v>C</v>
      </c>
      <c r="T116" s="116">
        <f t="shared" si="39"/>
        <v>0</v>
      </c>
      <c r="U116" s="117" t="str">
        <f t="shared" si="40"/>
        <v>C</v>
      </c>
      <c r="V116" s="114">
        <f t="shared" si="41"/>
        <v>0</v>
      </c>
      <c r="W116" s="118">
        <f t="shared" si="42"/>
        <v>0</v>
      </c>
      <c r="X116" s="116">
        <f t="shared" si="43"/>
        <v>0</v>
      </c>
      <c r="Y116" s="116">
        <f t="shared" si="44"/>
        <v>0</v>
      </c>
      <c r="Z116" s="119">
        <f t="shared" si="45"/>
        <v>0</v>
      </c>
      <c r="AA116" s="120">
        <f t="shared" si="46"/>
        <v>0</v>
      </c>
      <c r="AB116" s="59"/>
      <c r="AC116" s="59"/>
    </row>
    <row r="117" spans="1:29" ht="14.25" customHeight="1" x14ac:dyDescent="0.2">
      <c r="A117" s="157">
        <f t="shared" si="23"/>
        <v>0</v>
      </c>
      <c r="B117" s="145">
        <f t="shared" si="23"/>
        <v>0</v>
      </c>
      <c r="C117" s="146">
        <f t="shared" si="23"/>
        <v>0</v>
      </c>
      <c r="D117" s="147" t="str">
        <f t="shared" si="23"/>
        <v>C</v>
      </c>
      <c r="E117" s="158">
        <f t="shared" si="24"/>
        <v>0</v>
      </c>
      <c r="F117" s="159">
        <f t="shared" si="25"/>
        <v>0</v>
      </c>
      <c r="G117" s="159">
        <f t="shared" si="26"/>
        <v>0</v>
      </c>
      <c r="H117" s="160">
        <f t="shared" si="27"/>
        <v>0</v>
      </c>
      <c r="I117" s="159">
        <f t="shared" si="28"/>
        <v>0</v>
      </c>
      <c r="J117" s="161">
        <f t="shared" si="29"/>
        <v>0</v>
      </c>
      <c r="K117" s="159">
        <f t="shared" si="30"/>
        <v>0</v>
      </c>
      <c r="L117" s="159">
        <f t="shared" si="31"/>
        <v>0</v>
      </c>
      <c r="M117" s="159">
        <f t="shared" si="32"/>
        <v>0</v>
      </c>
      <c r="N117" s="158">
        <f t="shared" si="33"/>
        <v>0</v>
      </c>
      <c r="O117" s="160">
        <f t="shared" si="34"/>
        <v>0</v>
      </c>
      <c r="P117" s="160">
        <f t="shared" si="35"/>
        <v>0</v>
      </c>
      <c r="Q117" s="162">
        <f t="shared" si="36"/>
        <v>0</v>
      </c>
      <c r="R117" s="163">
        <f t="shared" si="37"/>
        <v>0</v>
      </c>
      <c r="S117" s="164" t="str">
        <f t="shared" si="38"/>
        <v>C</v>
      </c>
      <c r="T117" s="165">
        <f t="shared" si="39"/>
        <v>0</v>
      </c>
      <c r="U117" s="166" t="str">
        <f t="shared" si="40"/>
        <v>C</v>
      </c>
      <c r="V117" s="163">
        <f t="shared" si="41"/>
        <v>0</v>
      </c>
      <c r="W117" s="167">
        <f t="shared" si="42"/>
        <v>0</v>
      </c>
      <c r="X117" s="165">
        <f t="shared" si="43"/>
        <v>0</v>
      </c>
      <c r="Y117" s="165">
        <f t="shared" si="44"/>
        <v>0</v>
      </c>
      <c r="Z117" s="168">
        <f t="shared" si="45"/>
        <v>0</v>
      </c>
      <c r="AA117" s="169">
        <f t="shared" si="46"/>
        <v>0</v>
      </c>
      <c r="AB117" s="59"/>
      <c r="AC117" s="59"/>
    </row>
    <row r="118" spans="1:29" ht="14.25" customHeight="1" x14ac:dyDescent="0.2">
      <c r="A118" s="29">
        <f t="shared" si="23"/>
        <v>0</v>
      </c>
      <c r="B118" s="62">
        <f t="shared" si="23"/>
        <v>0</v>
      </c>
      <c r="C118" s="69">
        <f t="shared" si="23"/>
        <v>0</v>
      </c>
      <c r="D118" s="33" t="str">
        <f t="shared" si="23"/>
        <v>C</v>
      </c>
      <c r="E118" s="109">
        <f t="shared" si="24"/>
        <v>0</v>
      </c>
      <c r="F118" s="110">
        <f t="shared" si="25"/>
        <v>0</v>
      </c>
      <c r="G118" s="110">
        <f t="shared" si="26"/>
        <v>0</v>
      </c>
      <c r="H118" s="111">
        <f t="shared" si="27"/>
        <v>0</v>
      </c>
      <c r="I118" s="110">
        <f t="shared" si="28"/>
        <v>0</v>
      </c>
      <c r="J118" s="112">
        <f t="shared" si="29"/>
        <v>0</v>
      </c>
      <c r="K118" s="110">
        <f t="shared" si="30"/>
        <v>0</v>
      </c>
      <c r="L118" s="110">
        <f t="shared" si="31"/>
        <v>0</v>
      </c>
      <c r="M118" s="110">
        <f t="shared" si="32"/>
        <v>0</v>
      </c>
      <c r="N118" s="109">
        <f t="shared" si="33"/>
        <v>0</v>
      </c>
      <c r="O118" s="111">
        <f t="shared" si="34"/>
        <v>0</v>
      </c>
      <c r="P118" s="111">
        <f t="shared" si="35"/>
        <v>0</v>
      </c>
      <c r="Q118" s="113">
        <f t="shared" si="36"/>
        <v>0</v>
      </c>
      <c r="R118" s="114">
        <f t="shared" si="37"/>
        <v>0</v>
      </c>
      <c r="S118" s="115" t="str">
        <f t="shared" si="38"/>
        <v>C</v>
      </c>
      <c r="T118" s="116">
        <f t="shared" si="39"/>
        <v>0</v>
      </c>
      <c r="U118" s="117" t="str">
        <f t="shared" si="40"/>
        <v>C</v>
      </c>
      <c r="V118" s="114">
        <f t="shared" si="41"/>
        <v>0</v>
      </c>
      <c r="W118" s="118">
        <f t="shared" si="42"/>
        <v>0</v>
      </c>
      <c r="X118" s="116">
        <f t="shared" si="43"/>
        <v>0</v>
      </c>
      <c r="Y118" s="116">
        <f t="shared" si="44"/>
        <v>0</v>
      </c>
      <c r="Z118" s="119">
        <f t="shared" si="45"/>
        <v>0</v>
      </c>
      <c r="AA118" s="120">
        <f t="shared" si="46"/>
        <v>0</v>
      </c>
      <c r="AB118" s="59"/>
      <c r="AC118" s="59"/>
    </row>
    <row r="119" spans="1:29" ht="14.25" customHeight="1" x14ac:dyDescent="0.2">
      <c r="A119" s="157">
        <f t="shared" si="23"/>
        <v>0</v>
      </c>
      <c r="B119" s="145">
        <f t="shared" si="23"/>
        <v>0</v>
      </c>
      <c r="C119" s="146">
        <f t="shared" si="23"/>
        <v>0</v>
      </c>
      <c r="D119" s="147" t="str">
        <f t="shared" si="23"/>
        <v>C</v>
      </c>
      <c r="E119" s="158">
        <f t="shared" si="24"/>
        <v>0</v>
      </c>
      <c r="F119" s="159">
        <f t="shared" si="25"/>
        <v>0</v>
      </c>
      <c r="G119" s="159">
        <f t="shared" si="26"/>
        <v>0</v>
      </c>
      <c r="H119" s="160">
        <f t="shared" si="27"/>
        <v>0</v>
      </c>
      <c r="I119" s="159">
        <f t="shared" si="28"/>
        <v>0</v>
      </c>
      <c r="J119" s="161">
        <f t="shared" si="29"/>
        <v>0</v>
      </c>
      <c r="K119" s="159">
        <f t="shared" si="30"/>
        <v>0</v>
      </c>
      <c r="L119" s="159">
        <f t="shared" si="31"/>
        <v>0</v>
      </c>
      <c r="M119" s="159">
        <f t="shared" si="32"/>
        <v>0</v>
      </c>
      <c r="N119" s="158">
        <f t="shared" si="33"/>
        <v>0</v>
      </c>
      <c r="O119" s="160">
        <f t="shared" si="34"/>
        <v>0</v>
      </c>
      <c r="P119" s="160">
        <f t="shared" si="35"/>
        <v>0</v>
      </c>
      <c r="Q119" s="162">
        <f t="shared" si="36"/>
        <v>0</v>
      </c>
      <c r="R119" s="163">
        <f t="shared" si="37"/>
        <v>0</v>
      </c>
      <c r="S119" s="164" t="str">
        <f t="shared" si="38"/>
        <v>C</v>
      </c>
      <c r="T119" s="165">
        <f t="shared" si="39"/>
        <v>0</v>
      </c>
      <c r="U119" s="166" t="str">
        <f t="shared" si="40"/>
        <v>C</v>
      </c>
      <c r="V119" s="163">
        <f t="shared" si="41"/>
        <v>0</v>
      </c>
      <c r="W119" s="167">
        <f t="shared" si="42"/>
        <v>0</v>
      </c>
      <c r="X119" s="165">
        <f t="shared" si="43"/>
        <v>0</v>
      </c>
      <c r="Y119" s="165">
        <f t="shared" si="44"/>
        <v>0</v>
      </c>
      <c r="Z119" s="168">
        <f t="shared" si="45"/>
        <v>0</v>
      </c>
      <c r="AA119" s="169">
        <f t="shared" si="46"/>
        <v>0</v>
      </c>
      <c r="AB119" s="59"/>
      <c r="AC119" s="59"/>
    </row>
    <row r="120" spans="1:29" ht="14.25" customHeight="1" x14ac:dyDescent="0.2">
      <c r="A120" s="29">
        <f t="shared" si="23"/>
        <v>0</v>
      </c>
      <c r="B120" s="62">
        <f t="shared" si="23"/>
        <v>0</v>
      </c>
      <c r="C120" s="69">
        <f t="shared" si="23"/>
        <v>0</v>
      </c>
      <c r="D120" s="33" t="str">
        <f t="shared" si="23"/>
        <v>C</v>
      </c>
      <c r="E120" s="109">
        <f t="shared" si="24"/>
        <v>0</v>
      </c>
      <c r="F120" s="110">
        <f t="shared" si="25"/>
        <v>0</v>
      </c>
      <c r="G120" s="110">
        <f t="shared" si="26"/>
        <v>0</v>
      </c>
      <c r="H120" s="111">
        <f t="shared" si="27"/>
        <v>0</v>
      </c>
      <c r="I120" s="110">
        <f t="shared" si="28"/>
        <v>0</v>
      </c>
      <c r="J120" s="112">
        <f t="shared" si="29"/>
        <v>0</v>
      </c>
      <c r="K120" s="110">
        <f t="shared" si="30"/>
        <v>0</v>
      </c>
      <c r="L120" s="110">
        <f t="shared" si="31"/>
        <v>0</v>
      </c>
      <c r="M120" s="110">
        <f t="shared" si="32"/>
        <v>0</v>
      </c>
      <c r="N120" s="109">
        <f t="shared" si="33"/>
        <v>0</v>
      </c>
      <c r="O120" s="111">
        <f t="shared" si="34"/>
        <v>0</v>
      </c>
      <c r="P120" s="111">
        <f t="shared" si="35"/>
        <v>0</v>
      </c>
      <c r="Q120" s="113">
        <f t="shared" si="36"/>
        <v>0</v>
      </c>
      <c r="R120" s="114">
        <f t="shared" si="37"/>
        <v>0</v>
      </c>
      <c r="S120" s="115" t="str">
        <f t="shared" si="38"/>
        <v>C</v>
      </c>
      <c r="T120" s="116">
        <f t="shared" si="39"/>
        <v>0</v>
      </c>
      <c r="U120" s="117" t="str">
        <f t="shared" si="40"/>
        <v>C</v>
      </c>
      <c r="V120" s="114">
        <f t="shared" si="41"/>
        <v>0</v>
      </c>
      <c r="W120" s="118">
        <f t="shared" si="42"/>
        <v>0</v>
      </c>
      <c r="X120" s="116">
        <f t="shared" si="43"/>
        <v>0</v>
      </c>
      <c r="Y120" s="116">
        <f t="shared" si="44"/>
        <v>0</v>
      </c>
      <c r="Z120" s="119">
        <f t="shared" si="45"/>
        <v>0</v>
      </c>
      <c r="AA120" s="120">
        <f t="shared" si="46"/>
        <v>0</v>
      </c>
      <c r="AB120" s="59"/>
      <c r="AC120" s="59"/>
    </row>
    <row r="121" spans="1:29" ht="14.25" customHeight="1" x14ac:dyDescent="0.2">
      <c r="A121" s="157">
        <f t="shared" si="23"/>
        <v>0</v>
      </c>
      <c r="B121" s="145">
        <f t="shared" si="23"/>
        <v>0</v>
      </c>
      <c r="C121" s="146">
        <f t="shared" si="23"/>
        <v>0</v>
      </c>
      <c r="D121" s="147" t="str">
        <f t="shared" si="23"/>
        <v>C</v>
      </c>
      <c r="E121" s="158">
        <f t="shared" si="24"/>
        <v>0</v>
      </c>
      <c r="F121" s="159">
        <f t="shared" si="25"/>
        <v>0</v>
      </c>
      <c r="G121" s="159">
        <f t="shared" si="26"/>
        <v>0</v>
      </c>
      <c r="H121" s="160">
        <f t="shared" si="27"/>
        <v>0</v>
      </c>
      <c r="I121" s="159">
        <f t="shared" si="28"/>
        <v>0</v>
      </c>
      <c r="J121" s="161">
        <f t="shared" si="29"/>
        <v>0</v>
      </c>
      <c r="K121" s="159">
        <f t="shared" si="30"/>
        <v>0</v>
      </c>
      <c r="L121" s="159">
        <f t="shared" si="31"/>
        <v>0</v>
      </c>
      <c r="M121" s="159">
        <f t="shared" si="32"/>
        <v>0</v>
      </c>
      <c r="N121" s="158">
        <f t="shared" si="33"/>
        <v>0</v>
      </c>
      <c r="O121" s="160">
        <f t="shared" si="34"/>
        <v>0</v>
      </c>
      <c r="P121" s="160">
        <f t="shared" si="35"/>
        <v>0</v>
      </c>
      <c r="Q121" s="162">
        <f t="shared" si="36"/>
        <v>0</v>
      </c>
      <c r="R121" s="163">
        <f t="shared" si="37"/>
        <v>0</v>
      </c>
      <c r="S121" s="164" t="str">
        <f t="shared" si="38"/>
        <v>C</v>
      </c>
      <c r="T121" s="165">
        <f t="shared" si="39"/>
        <v>0</v>
      </c>
      <c r="U121" s="166" t="str">
        <f t="shared" si="40"/>
        <v>C</v>
      </c>
      <c r="V121" s="163">
        <f t="shared" si="41"/>
        <v>0</v>
      </c>
      <c r="W121" s="167">
        <f t="shared" si="42"/>
        <v>0</v>
      </c>
      <c r="X121" s="165">
        <f t="shared" si="43"/>
        <v>0</v>
      </c>
      <c r="Y121" s="165">
        <f t="shared" si="44"/>
        <v>0</v>
      </c>
      <c r="Z121" s="168">
        <f t="shared" si="45"/>
        <v>0</v>
      </c>
      <c r="AA121" s="169">
        <f t="shared" si="46"/>
        <v>0</v>
      </c>
      <c r="AB121" s="59"/>
      <c r="AC121" s="59"/>
    </row>
    <row r="122" spans="1:29" ht="14.25" customHeight="1" x14ac:dyDescent="0.2">
      <c r="A122" s="29">
        <f t="shared" si="23"/>
        <v>0</v>
      </c>
      <c r="B122" s="62">
        <f t="shared" si="23"/>
        <v>0</v>
      </c>
      <c r="C122" s="69">
        <f t="shared" si="23"/>
        <v>0</v>
      </c>
      <c r="D122" s="33" t="str">
        <f t="shared" si="23"/>
        <v>C</v>
      </c>
      <c r="E122" s="109">
        <f t="shared" si="24"/>
        <v>0</v>
      </c>
      <c r="F122" s="110">
        <f t="shared" si="25"/>
        <v>0</v>
      </c>
      <c r="G122" s="110">
        <f t="shared" si="26"/>
        <v>0</v>
      </c>
      <c r="H122" s="111">
        <f t="shared" si="27"/>
        <v>0</v>
      </c>
      <c r="I122" s="110">
        <f t="shared" si="28"/>
        <v>0</v>
      </c>
      <c r="J122" s="112">
        <f t="shared" si="29"/>
        <v>0</v>
      </c>
      <c r="K122" s="110">
        <f t="shared" si="30"/>
        <v>0</v>
      </c>
      <c r="L122" s="110">
        <f t="shared" si="31"/>
        <v>0</v>
      </c>
      <c r="M122" s="110">
        <f t="shared" si="32"/>
        <v>0</v>
      </c>
      <c r="N122" s="109">
        <f t="shared" si="33"/>
        <v>0</v>
      </c>
      <c r="O122" s="111">
        <f t="shared" si="34"/>
        <v>0</v>
      </c>
      <c r="P122" s="111">
        <f t="shared" si="35"/>
        <v>0</v>
      </c>
      <c r="Q122" s="113">
        <f t="shared" si="36"/>
        <v>0</v>
      </c>
      <c r="R122" s="114">
        <f t="shared" si="37"/>
        <v>0</v>
      </c>
      <c r="S122" s="115" t="str">
        <f t="shared" si="38"/>
        <v>C</v>
      </c>
      <c r="T122" s="116">
        <f t="shared" si="39"/>
        <v>0</v>
      </c>
      <c r="U122" s="117" t="str">
        <f t="shared" si="40"/>
        <v>C</v>
      </c>
      <c r="V122" s="114">
        <f t="shared" si="41"/>
        <v>0</v>
      </c>
      <c r="W122" s="118">
        <f t="shared" si="42"/>
        <v>0</v>
      </c>
      <c r="X122" s="116">
        <f t="shared" si="43"/>
        <v>0</v>
      </c>
      <c r="Y122" s="116">
        <f t="shared" si="44"/>
        <v>0</v>
      </c>
      <c r="Z122" s="119">
        <f t="shared" si="45"/>
        <v>0</v>
      </c>
      <c r="AA122" s="120">
        <f t="shared" si="46"/>
        <v>0</v>
      </c>
      <c r="AB122" s="59"/>
      <c r="AC122" s="59"/>
    </row>
    <row r="123" spans="1:29" ht="14.25" customHeight="1" x14ac:dyDescent="0.2">
      <c r="A123" s="157">
        <f t="shared" si="23"/>
        <v>0</v>
      </c>
      <c r="B123" s="145">
        <f t="shared" si="23"/>
        <v>0</v>
      </c>
      <c r="C123" s="146">
        <f t="shared" si="23"/>
        <v>0</v>
      </c>
      <c r="D123" s="147" t="str">
        <f t="shared" si="23"/>
        <v>C</v>
      </c>
      <c r="E123" s="158">
        <f t="shared" si="24"/>
        <v>0</v>
      </c>
      <c r="F123" s="159">
        <f t="shared" si="25"/>
        <v>0</v>
      </c>
      <c r="G123" s="159">
        <f t="shared" si="26"/>
        <v>0</v>
      </c>
      <c r="H123" s="160">
        <f t="shared" si="27"/>
        <v>0</v>
      </c>
      <c r="I123" s="159">
        <f t="shared" si="28"/>
        <v>0</v>
      </c>
      <c r="J123" s="161">
        <f t="shared" si="29"/>
        <v>0</v>
      </c>
      <c r="K123" s="159">
        <f t="shared" si="30"/>
        <v>0</v>
      </c>
      <c r="L123" s="159">
        <f t="shared" si="31"/>
        <v>0</v>
      </c>
      <c r="M123" s="159">
        <f t="shared" si="32"/>
        <v>0</v>
      </c>
      <c r="N123" s="158">
        <f t="shared" si="33"/>
        <v>0</v>
      </c>
      <c r="O123" s="160">
        <f t="shared" si="34"/>
        <v>0</v>
      </c>
      <c r="P123" s="160">
        <f t="shared" si="35"/>
        <v>0</v>
      </c>
      <c r="Q123" s="162">
        <f t="shared" si="36"/>
        <v>0</v>
      </c>
      <c r="R123" s="163">
        <f t="shared" si="37"/>
        <v>0</v>
      </c>
      <c r="S123" s="164" t="str">
        <f t="shared" si="38"/>
        <v>C</v>
      </c>
      <c r="T123" s="165">
        <f t="shared" si="39"/>
        <v>0</v>
      </c>
      <c r="U123" s="166" t="str">
        <f t="shared" si="40"/>
        <v>C</v>
      </c>
      <c r="V123" s="163">
        <f t="shared" si="41"/>
        <v>0</v>
      </c>
      <c r="W123" s="167">
        <f t="shared" si="42"/>
        <v>0</v>
      </c>
      <c r="X123" s="165">
        <f t="shared" si="43"/>
        <v>0</v>
      </c>
      <c r="Y123" s="165">
        <f t="shared" si="44"/>
        <v>0</v>
      </c>
      <c r="Z123" s="168">
        <f t="shared" si="45"/>
        <v>0</v>
      </c>
      <c r="AA123" s="169">
        <f t="shared" si="46"/>
        <v>0</v>
      </c>
      <c r="AB123" s="59"/>
      <c r="AC123" s="59"/>
    </row>
    <row r="124" spans="1:29" ht="14.25" customHeight="1" x14ac:dyDescent="0.2">
      <c r="A124" s="29">
        <f t="shared" si="23"/>
        <v>0</v>
      </c>
      <c r="B124" s="62">
        <f t="shared" si="23"/>
        <v>0</v>
      </c>
      <c r="C124" s="69">
        <f t="shared" si="23"/>
        <v>0</v>
      </c>
      <c r="D124" s="33" t="str">
        <f t="shared" si="23"/>
        <v>C</v>
      </c>
      <c r="E124" s="109">
        <f t="shared" si="24"/>
        <v>0</v>
      </c>
      <c r="F124" s="110">
        <f t="shared" si="25"/>
        <v>0</v>
      </c>
      <c r="G124" s="110">
        <f t="shared" si="26"/>
        <v>0</v>
      </c>
      <c r="H124" s="111">
        <f t="shared" si="27"/>
        <v>0</v>
      </c>
      <c r="I124" s="110">
        <f t="shared" si="28"/>
        <v>0</v>
      </c>
      <c r="J124" s="112">
        <f t="shared" si="29"/>
        <v>0</v>
      </c>
      <c r="K124" s="110">
        <f t="shared" si="30"/>
        <v>0</v>
      </c>
      <c r="L124" s="110">
        <f t="shared" si="31"/>
        <v>0</v>
      </c>
      <c r="M124" s="110">
        <f t="shared" si="32"/>
        <v>0</v>
      </c>
      <c r="N124" s="109">
        <f t="shared" si="33"/>
        <v>0</v>
      </c>
      <c r="O124" s="111">
        <f t="shared" si="34"/>
        <v>0</v>
      </c>
      <c r="P124" s="111">
        <f t="shared" si="35"/>
        <v>0</v>
      </c>
      <c r="Q124" s="113">
        <f t="shared" si="36"/>
        <v>0</v>
      </c>
      <c r="R124" s="114">
        <f t="shared" si="37"/>
        <v>0</v>
      </c>
      <c r="S124" s="115" t="str">
        <f t="shared" si="38"/>
        <v>C</v>
      </c>
      <c r="T124" s="116">
        <f t="shared" si="39"/>
        <v>0</v>
      </c>
      <c r="U124" s="117" t="str">
        <f t="shared" si="40"/>
        <v>C</v>
      </c>
      <c r="V124" s="114">
        <f t="shared" si="41"/>
        <v>0</v>
      </c>
      <c r="W124" s="118">
        <f t="shared" si="42"/>
        <v>0</v>
      </c>
      <c r="X124" s="116">
        <f t="shared" si="43"/>
        <v>0</v>
      </c>
      <c r="Y124" s="116">
        <f t="shared" si="44"/>
        <v>0</v>
      </c>
      <c r="Z124" s="119">
        <f t="shared" si="45"/>
        <v>0</v>
      </c>
      <c r="AA124" s="120">
        <f t="shared" si="46"/>
        <v>0</v>
      </c>
      <c r="AB124" s="59"/>
      <c r="AC124" s="59"/>
    </row>
    <row r="125" spans="1:29" ht="14.25" customHeight="1" x14ac:dyDescent="0.2">
      <c r="A125" s="157">
        <f t="shared" si="23"/>
        <v>0</v>
      </c>
      <c r="B125" s="145">
        <f t="shared" si="23"/>
        <v>0</v>
      </c>
      <c r="C125" s="146">
        <f t="shared" si="23"/>
        <v>0</v>
      </c>
      <c r="D125" s="147" t="str">
        <f t="shared" si="23"/>
        <v>C</v>
      </c>
      <c r="E125" s="158">
        <f t="shared" si="24"/>
        <v>0</v>
      </c>
      <c r="F125" s="159">
        <f t="shared" si="25"/>
        <v>0</v>
      </c>
      <c r="G125" s="159">
        <f t="shared" si="26"/>
        <v>0</v>
      </c>
      <c r="H125" s="160">
        <f t="shared" si="27"/>
        <v>0</v>
      </c>
      <c r="I125" s="159">
        <f t="shared" si="28"/>
        <v>0</v>
      </c>
      <c r="J125" s="161">
        <f t="shared" si="29"/>
        <v>0</v>
      </c>
      <c r="K125" s="159">
        <f t="shared" si="30"/>
        <v>0</v>
      </c>
      <c r="L125" s="159">
        <f t="shared" si="31"/>
        <v>0</v>
      </c>
      <c r="M125" s="159">
        <f t="shared" si="32"/>
        <v>0</v>
      </c>
      <c r="N125" s="158">
        <f t="shared" si="33"/>
        <v>0</v>
      </c>
      <c r="O125" s="160">
        <f t="shared" si="34"/>
        <v>0</v>
      </c>
      <c r="P125" s="160">
        <f t="shared" si="35"/>
        <v>0</v>
      </c>
      <c r="Q125" s="162">
        <f t="shared" si="36"/>
        <v>0</v>
      </c>
      <c r="R125" s="163">
        <f t="shared" si="37"/>
        <v>0</v>
      </c>
      <c r="S125" s="164" t="str">
        <f t="shared" si="38"/>
        <v>C</v>
      </c>
      <c r="T125" s="165">
        <f t="shared" si="39"/>
        <v>0</v>
      </c>
      <c r="U125" s="166" t="str">
        <f t="shared" si="40"/>
        <v>C</v>
      </c>
      <c r="V125" s="163">
        <f t="shared" si="41"/>
        <v>0</v>
      </c>
      <c r="W125" s="167">
        <f t="shared" si="42"/>
        <v>0</v>
      </c>
      <c r="X125" s="165">
        <f t="shared" si="43"/>
        <v>0</v>
      </c>
      <c r="Y125" s="165">
        <f t="shared" si="44"/>
        <v>0</v>
      </c>
      <c r="Z125" s="168">
        <f t="shared" si="45"/>
        <v>0</v>
      </c>
      <c r="AA125" s="169">
        <f t="shared" si="46"/>
        <v>0</v>
      </c>
      <c r="AB125" s="59"/>
      <c r="AC125" s="59"/>
    </row>
    <row r="126" spans="1:29" ht="14.25" customHeight="1" x14ac:dyDescent="0.2">
      <c r="A126" s="29">
        <f t="shared" si="23"/>
        <v>0</v>
      </c>
      <c r="B126" s="62">
        <f t="shared" si="23"/>
        <v>0</v>
      </c>
      <c r="C126" s="69">
        <f t="shared" si="23"/>
        <v>0</v>
      </c>
      <c r="D126" s="33" t="str">
        <f t="shared" si="23"/>
        <v>C</v>
      </c>
      <c r="E126" s="109">
        <f t="shared" si="24"/>
        <v>0</v>
      </c>
      <c r="F126" s="110">
        <f t="shared" si="25"/>
        <v>0</v>
      </c>
      <c r="G126" s="110">
        <f t="shared" si="26"/>
        <v>0</v>
      </c>
      <c r="H126" s="111">
        <f t="shared" si="27"/>
        <v>0</v>
      </c>
      <c r="I126" s="110">
        <f t="shared" si="28"/>
        <v>0</v>
      </c>
      <c r="J126" s="112">
        <f t="shared" si="29"/>
        <v>0</v>
      </c>
      <c r="K126" s="110">
        <f t="shared" si="30"/>
        <v>0</v>
      </c>
      <c r="L126" s="110">
        <f t="shared" si="31"/>
        <v>0</v>
      </c>
      <c r="M126" s="110">
        <f t="shared" si="32"/>
        <v>0</v>
      </c>
      <c r="N126" s="109">
        <f t="shared" si="33"/>
        <v>0</v>
      </c>
      <c r="O126" s="111">
        <f t="shared" si="34"/>
        <v>0</v>
      </c>
      <c r="P126" s="111">
        <f t="shared" si="35"/>
        <v>0</v>
      </c>
      <c r="Q126" s="113">
        <f t="shared" si="36"/>
        <v>0</v>
      </c>
      <c r="R126" s="114">
        <f t="shared" si="37"/>
        <v>0</v>
      </c>
      <c r="S126" s="115" t="str">
        <f t="shared" si="38"/>
        <v>C</v>
      </c>
      <c r="T126" s="116">
        <f t="shared" si="39"/>
        <v>0</v>
      </c>
      <c r="U126" s="117" t="str">
        <f t="shared" si="40"/>
        <v>C</v>
      </c>
      <c r="V126" s="114">
        <f t="shared" si="41"/>
        <v>0</v>
      </c>
      <c r="W126" s="118">
        <f t="shared" si="42"/>
        <v>0</v>
      </c>
      <c r="X126" s="116">
        <f t="shared" si="43"/>
        <v>0</v>
      </c>
      <c r="Y126" s="116">
        <f t="shared" si="44"/>
        <v>0</v>
      </c>
      <c r="Z126" s="119">
        <f t="shared" si="45"/>
        <v>0</v>
      </c>
      <c r="AA126" s="120">
        <f t="shared" si="46"/>
        <v>0</v>
      </c>
      <c r="AB126" s="59"/>
      <c r="AC126" s="59"/>
    </row>
    <row r="127" spans="1:29" ht="14.25" customHeight="1" x14ac:dyDescent="0.2">
      <c r="A127" s="157">
        <f t="shared" si="23"/>
        <v>0</v>
      </c>
      <c r="B127" s="145">
        <f t="shared" si="23"/>
        <v>0</v>
      </c>
      <c r="C127" s="146">
        <f t="shared" si="23"/>
        <v>0</v>
      </c>
      <c r="D127" s="147" t="str">
        <f t="shared" si="23"/>
        <v>C</v>
      </c>
      <c r="E127" s="158">
        <f t="shared" si="24"/>
        <v>0</v>
      </c>
      <c r="F127" s="159">
        <f t="shared" si="25"/>
        <v>0</v>
      </c>
      <c r="G127" s="159">
        <f t="shared" si="26"/>
        <v>0</v>
      </c>
      <c r="H127" s="160">
        <f t="shared" si="27"/>
        <v>0</v>
      </c>
      <c r="I127" s="159">
        <f t="shared" si="28"/>
        <v>0</v>
      </c>
      <c r="J127" s="161">
        <f t="shared" si="29"/>
        <v>0</v>
      </c>
      <c r="K127" s="159">
        <f t="shared" si="30"/>
        <v>0</v>
      </c>
      <c r="L127" s="159">
        <f t="shared" si="31"/>
        <v>0</v>
      </c>
      <c r="M127" s="159">
        <f t="shared" si="32"/>
        <v>0</v>
      </c>
      <c r="N127" s="158">
        <f t="shared" si="33"/>
        <v>0</v>
      </c>
      <c r="O127" s="160">
        <f t="shared" si="34"/>
        <v>0</v>
      </c>
      <c r="P127" s="160">
        <f t="shared" si="35"/>
        <v>0</v>
      </c>
      <c r="Q127" s="162">
        <f t="shared" si="36"/>
        <v>0</v>
      </c>
      <c r="R127" s="163">
        <f t="shared" si="37"/>
        <v>0</v>
      </c>
      <c r="S127" s="164" t="str">
        <f t="shared" si="38"/>
        <v>C</v>
      </c>
      <c r="T127" s="165">
        <f t="shared" si="39"/>
        <v>0</v>
      </c>
      <c r="U127" s="166" t="str">
        <f t="shared" si="40"/>
        <v>C</v>
      </c>
      <c r="V127" s="163">
        <f t="shared" si="41"/>
        <v>0</v>
      </c>
      <c r="W127" s="167">
        <f t="shared" si="42"/>
        <v>0</v>
      </c>
      <c r="X127" s="165">
        <f t="shared" si="43"/>
        <v>0</v>
      </c>
      <c r="Y127" s="165">
        <f t="shared" si="44"/>
        <v>0</v>
      </c>
      <c r="Z127" s="168">
        <f t="shared" si="45"/>
        <v>0</v>
      </c>
      <c r="AA127" s="169">
        <f t="shared" si="46"/>
        <v>0</v>
      </c>
      <c r="AB127" s="59"/>
      <c r="AC127" s="59"/>
    </row>
    <row r="128" spans="1:29" ht="14.25" customHeight="1" x14ac:dyDescent="0.2">
      <c r="A128" s="29">
        <f t="shared" si="23"/>
        <v>0</v>
      </c>
      <c r="B128" s="62">
        <f t="shared" si="23"/>
        <v>0</v>
      </c>
      <c r="C128" s="69">
        <f t="shared" si="23"/>
        <v>0</v>
      </c>
      <c r="D128" s="33" t="str">
        <f t="shared" si="23"/>
        <v>C</v>
      </c>
      <c r="E128" s="109">
        <f t="shared" si="24"/>
        <v>0</v>
      </c>
      <c r="F128" s="110">
        <f t="shared" si="25"/>
        <v>0</v>
      </c>
      <c r="G128" s="110">
        <f t="shared" si="26"/>
        <v>0</v>
      </c>
      <c r="H128" s="111">
        <f t="shared" si="27"/>
        <v>0</v>
      </c>
      <c r="I128" s="110">
        <f t="shared" si="28"/>
        <v>0</v>
      </c>
      <c r="J128" s="112">
        <f t="shared" si="29"/>
        <v>0</v>
      </c>
      <c r="K128" s="110">
        <f t="shared" si="30"/>
        <v>0</v>
      </c>
      <c r="L128" s="110">
        <f t="shared" si="31"/>
        <v>0</v>
      </c>
      <c r="M128" s="110">
        <f t="shared" si="32"/>
        <v>0</v>
      </c>
      <c r="N128" s="109">
        <f t="shared" si="33"/>
        <v>0</v>
      </c>
      <c r="O128" s="111">
        <f t="shared" si="34"/>
        <v>0</v>
      </c>
      <c r="P128" s="111">
        <f t="shared" si="35"/>
        <v>0</v>
      </c>
      <c r="Q128" s="113">
        <f t="shared" si="36"/>
        <v>0</v>
      </c>
      <c r="R128" s="114">
        <f t="shared" si="37"/>
        <v>0</v>
      </c>
      <c r="S128" s="115" t="str">
        <f t="shared" si="38"/>
        <v>C</v>
      </c>
      <c r="T128" s="116">
        <f t="shared" si="39"/>
        <v>0</v>
      </c>
      <c r="U128" s="117" t="str">
        <f t="shared" si="40"/>
        <v>C</v>
      </c>
      <c r="V128" s="114">
        <f t="shared" si="41"/>
        <v>0</v>
      </c>
      <c r="W128" s="118">
        <f t="shared" si="42"/>
        <v>0</v>
      </c>
      <c r="X128" s="116">
        <f t="shared" si="43"/>
        <v>0</v>
      </c>
      <c r="Y128" s="116">
        <f t="shared" si="44"/>
        <v>0</v>
      </c>
      <c r="Z128" s="119">
        <f t="shared" si="45"/>
        <v>0</v>
      </c>
      <c r="AA128" s="120">
        <f t="shared" si="46"/>
        <v>0</v>
      </c>
      <c r="AB128" s="59"/>
      <c r="AC128" s="59"/>
    </row>
    <row r="129" spans="1:29" ht="14.25" customHeight="1" x14ac:dyDescent="0.2">
      <c r="A129" s="157">
        <f t="shared" si="23"/>
        <v>0</v>
      </c>
      <c r="B129" s="145">
        <f t="shared" si="23"/>
        <v>0</v>
      </c>
      <c r="C129" s="146">
        <f t="shared" si="23"/>
        <v>0</v>
      </c>
      <c r="D129" s="147" t="str">
        <f t="shared" si="23"/>
        <v>C</v>
      </c>
      <c r="E129" s="158">
        <f t="shared" si="24"/>
        <v>0</v>
      </c>
      <c r="F129" s="159">
        <f t="shared" si="25"/>
        <v>0</v>
      </c>
      <c r="G129" s="159">
        <f t="shared" si="26"/>
        <v>0</v>
      </c>
      <c r="H129" s="160">
        <f t="shared" si="27"/>
        <v>0</v>
      </c>
      <c r="I129" s="159">
        <f t="shared" si="28"/>
        <v>0</v>
      </c>
      <c r="J129" s="161">
        <f t="shared" si="29"/>
        <v>0</v>
      </c>
      <c r="K129" s="159">
        <f t="shared" si="30"/>
        <v>0</v>
      </c>
      <c r="L129" s="159">
        <f t="shared" si="31"/>
        <v>0</v>
      </c>
      <c r="M129" s="159">
        <f t="shared" si="32"/>
        <v>0</v>
      </c>
      <c r="N129" s="158">
        <f t="shared" si="33"/>
        <v>0</v>
      </c>
      <c r="O129" s="160">
        <f t="shared" si="34"/>
        <v>0</v>
      </c>
      <c r="P129" s="160">
        <f t="shared" si="35"/>
        <v>0</v>
      </c>
      <c r="Q129" s="162">
        <f t="shared" si="36"/>
        <v>0</v>
      </c>
      <c r="R129" s="163">
        <f t="shared" si="37"/>
        <v>0</v>
      </c>
      <c r="S129" s="164" t="str">
        <f t="shared" si="38"/>
        <v>C</v>
      </c>
      <c r="T129" s="165">
        <f t="shared" si="39"/>
        <v>0</v>
      </c>
      <c r="U129" s="166" t="str">
        <f t="shared" si="40"/>
        <v>C</v>
      </c>
      <c r="V129" s="163">
        <f t="shared" si="41"/>
        <v>0</v>
      </c>
      <c r="W129" s="167">
        <f t="shared" si="42"/>
        <v>0</v>
      </c>
      <c r="X129" s="165">
        <f t="shared" si="43"/>
        <v>0</v>
      </c>
      <c r="Y129" s="165">
        <f t="shared" si="44"/>
        <v>0</v>
      </c>
      <c r="Z129" s="168">
        <f t="shared" si="45"/>
        <v>0</v>
      </c>
      <c r="AA129" s="169">
        <f t="shared" si="46"/>
        <v>0</v>
      </c>
      <c r="AB129" s="59"/>
      <c r="AC129" s="59"/>
    </row>
    <row r="130" spans="1:29" ht="14.25" customHeight="1" x14ac:dyDescent="0.2">
      <c r="A130" s="29">
        <f t="shared" si="23"/>
        <v>0</v>
      </c>
      <c r="B130" s="62">
        <f t="shared" si="23"/>
        <v>0</v>
      </c>
      <c r="C130" s="69">
        <f t="shared" si="23"/>
        <v>0</v>
      </c>
      <c r="D130" s="33" t="str">
        <f t="shared" si="23"/>
        <v>C</v>
      </c>
      <c r="E130" s="109">
        <f t="shared" si="24"/>
        <v>0</v>
      </c>
      <c r="F130" s="110">
        <f t="shared" si="25"/>
        <v>0</v>
      </c>
      <c r="G130" s="110">
        <f t="shared" si="26"/>
        <v>0</v>
      </c>
      <c r="H130" s="111">
        <f t="shared" si="27"/>
        <v>0</v>
      </c>
      <c r="I130" s="110">
        <f t="shared" si="28"/>
        <v>0</v>
      </c>
      <c r="J130" s="112">
        <f t="shared" si="29"/>
        <v>0</v>
      </c>
      <c r="K130" s="110">
        <f t="shared" si="30"/>
        <v>0</v>
      </c>
      <c r="L130" s="110">
        <f t="shared" si="31"/>
        <v>0</v>
      </c>
      <c r="M130" s="110">
        <f t="shared" si="32"/>
        <v>0</v>
      </c>
      <c r="N130" s="109">
        <f t="shared" si="33"/>
        <v>0</v>
      </c>
      <c r="O130" s="111">
        <f t="shared" si="34"/>
        <v>0</v>
      </c>
      <c r="P130" s="111">
        <f t="shared" si="35"/>
        <v>0</v>
      </c>
      <c r="Q130" s="113">
        <f t="shared" si="36"/>
        <v>0</v>
      </c>
      <c r="R130" s="114">
        <f t="shared" si="37"/>
        <v>0</v>
      </c>
      <c r="S130" s="115" t="str">
        <f t="shared" si="38"/>
        <v>C</v>
      </c>
      <c r="T130" s="116">
        <f t="shared" si="39"/>
        <v>0</v>
      </c>
      <c r="U130" s="117" t="str">
        <f t="shared" si="40"/>
        <v>C</v>
      </c>
      <c r="V130" s="114">
        <f t="shared" si="41"/>
        <v>0</v>
      </c>
      <c r="W130" s="118">
        <f t="shared" si="42"/>
        <v>0</v>
      </c>
      <c r="X130" s="116">
        <f t="shared" si="43"/>
        <v>0</v>
      </c>
      <c r="Y130" s="116">
        <f t="shared" si="44"/>
        <v>0</v>
      </c>
      <c r="Z130" s="119">
        <f t="shared" si="45"/>
        <v>0</v>
      </c>
      <c r="AA130" s="120">
        <f t="shared" si="46"/>
        <v>0</v>
      </c>
      <c r="AB130" s="59"/>
      <c r="AC130" s="59"/>
    </row>
    <row r="131" spans="1:29" ht="14.25" customHeight="1" thickBot="1" x14ac:dyDescent="0.25">
      <c r="A131" s="170">
        <f t="shared" si="23"/>
        <v>0</v>
      </c>
      <c r="B131" s="171">
        <f t="shared" si="23"/>
        <v>0</v>
      </c>
      <c r="C131" s="146">
        <f t="shared" si="23"/>
        <v>0</v>
      </c>
      <c r="D131" s="147" t="str">
        <f t="shared" si="23"/>
        <v>C</v>
      </c>
      <c r="E131" s="158">
        <f t="shared" si="24"/>
        <v>0</v>
      </c>
      <c r="F131" s="159">
        <f t="shared" si="25"/>
        <v>0</v>
      </c>
      <c r="G131" s="159">
        <f t="shared" si="26"/>
        <v>0</v>
      </c>
      <c r="H131" s="160">
        <f t="shared" si="27"/>
        <v>0</v>
      </c>
      <c r="I131" s="159">
        <f t="shared" si="28"/>
        <v>0</v>
      </c>
      <c r="J131" s="161">
        <f t="shared" si="29"/>
        <v>0</v>
      </c>
      <c r="K131" s="159">
        <f t="shared" si="30"/>
        <v>0</v>
      </c>
      <c r="L131" s="159">
        <f t="shared" si="31"/>
        <v>0</v>
      </c>
      <c r="M131" s="159">
        <f t="shared" si="32"/>
        <v>0</v>
      </c>
      <c r="N131" s="158">
        <f t="shared" si="33"/>
        <v>0</v>
      </c>
      <c r="O131" s="160">
        <f t="shared" si="34"/>
        <v>0</v>
      </c>
      <c r="P131" s="160">
        <f t="shared" si="35"/>
        <v>0</v>
      </c>
      <c r="Q131" s="162">
        <f t="shared" si="36"/>
        <v>0</v>
      </c>
      <c r="R131" s="163">
        <f t="shared" si="37"/>
        <v>0</v>
      </c>
      <c r="S131" s="164" t="str">
        <f t="shared" si="38"/>
        <v>C</v>
      </c>
      <c r="T131" s="165">
        <f t="shared" si="39"/>
        <v>0</v>
      </c>
      <c r="U131" s="166" t="str">
        <f t="shared" si="40"/>
        <v>C</v>
      </c>
      <c r="V131" s="163">
        <f t="shared" si="41"/>
        <v>0</v>
      </c>
      <c r="W131" s="167">
        <f t="shared" si="42"/>
        <v>0</v>
      </c>
      <c r="X131" s="165">
        <f t="shared" si="43"/>
        <v>0</v>
      </c>
      <c r="Y131" s="165">
        <f t="shared" si="44"/>
        <v>0</v>
      </c>
      <c r="Z131" s="168">
        <f t="shared" si="45"/>
        <v>0</v>
      </c>
      <c r="AA131" s="169">
        <f t="shared" si="46"/>
        <v>0</v>
      </c>
      <c r="AB131" s="59"/>
      <c r="AC131" s="59"/>
    </row>
    <row r="132" spans="1:29" ht="14.25" customHeight="1" thickBot="1" x14ac:dyDescent="0.25">
      <c r="A132" s="341" t="s">
        <v>35</v>
      </c>
      <c r="B132" s="352"/>
      <c r="C132" s="31"/>
      <c r="D132" s="32"/>
      <c r="E132" s="121" t="e">
        <f>E66</f>
        <v>#DIV/0!</v>
      </c>
      <c r="F132" s="122" t="e">
        <f t="shared" ref="F132:AA132" si="47">F66</f>
        <v>#DIV/0!</v>
      </c>
      <c r="G132" s="122" t="e">
        <f t="shared" si="47"/>
        <v>#DIV/0!</v>
      </c>
      <c r="H132" s="122" t="e">
        <f t="shared" si="47"/>
        <v>#DIV/0!</v>
      </c>
      <c r="I132" s="122" t="e">
        <f t="shared" si="47"/>
        <v>#DIV/0!</v>
      </c>
      <c r="J132" s="122" t="e">
        <f t="shared" si="47"/>
        <v>#DIV/0!</v>
      </c>
      <c r="K132" s="122" t="e">
        <f t="shared" si="47"/>
        <v>#DIV/0!</v>
      </c>
      <c r="L132" s="122" t="e">
        <f t="shared" si="47"/>
        <v>#DIV/0!</v>
      </c>
      <c r="M132" s="123" t="e">
        <f t="shared" si="47"/>
        <v>#DIV/0!</v>
      </c>
      <c r="N132" s="121" t="e">
        <f t="shared" si="47"/>
        <v>#DIV/0!</v>
      </c>
      <c r="O132" s="122" t="e">
        <f t="shared" si="47"/>
        <v>#DIV/0!</v>
      </c>
      <c r="P132" s="122" t="e">
        <f t="shared" si="47"/>
        <v>#DIV/0!</v>
      </c>
      <c r="Q132" s="123" t="e">
        <f t="shared" si="47"/>
        <v>#DIV/0!</v>
      </c>
      <c r="R132" s="124" t="e">
        <f t="shared" si="47"/>
        <v>#DIV/0!</v>
      </c>
      <c r="S132" s="125"/>
      <c r="T132" s="125" t="e">
        <f t="shared" si="47"/>
        <v>#DIV/0!</v>
      </c>
      <c r="U132" s="126"/>
      <c r="V132" s="124" t="e">
        <f t="shared" si="47"/>
        <v>#DIV/0!</v>
      </c>
      <c r="W132" s="125" t="e">
        <f t="shared" si="47"/>
        <v>#DIV/0!</v>
      </c>
      <c r="X132" s="125" t="e">
        <f t="shared" si="47"/>
        <v>#DIV/0!</v>
      </c>
      <c r="Y132" s="125" t="e">
        <f t="shared" si="47"/>
        <v>#DIV/0!</v>
      </c>
      <c r="Z132" s="126" t="e">
        <f t="shared" si="47"/>
        <v>#DIV/0!</v>
      </c>
      <c r="AA132" s="127" t="e">
        <f t="shared" si="47"/>
        <v>#DIV/0!</v>
      </c>
      <c r="AB132" s="59"/>
      <c r="AC132" s="59"/>
    </row>
    <row r="133" spans="1:29" ht="13.8" thickBot="1" x14ac:dyDescent="0.25">
      <c r="A133" s="341" t="s">
        <v>63</v>
      </c>
      <c r="B133" s="342"/>
      <c r="C133" s="65"/>
      <c r="D133" s="32"/>
      <c r="E133" s="104">
        <f>E67</f>
        <v>64.2</v>
      </c>
      <c r="F133" s="104">
        <f t="shared" ref="F133:R133" si="48">F67</f>
        <v>83</v>
      </c>
      <c r="G133" s="104">
        <f t="shared" si="48"/>
        <v>72</v>
      </c>
      <c r="H133" s="104">
        <f t="shared" si="48"/>
        <v>73.900000000000006</v>
      </c>
      <c r="I133" s="104">
        <f t="shared" si="48"/>
        <v>34.4</v>
      </c>
      <c r="J133" s="104">
        <f t="shared" si="48"/>
        <v>58.2</v>
      </c>
      <c r="K133" s="104">
        <f t="shared" si="48"/>
        <v>79.2</v>
      </c>
      <c r="L133" s="104">
        <f t="shared" si="48"/>
        <v>75.400000000000006</v>
      </c>
      <c r="M133" s="128">
        <f t="shared" si="48"/>
        <v>66.2</v>
      </c>
      <c r="N133" s="107">
        <f t="shared" si="48"/>
        <v>77.3</v>
      </c>
      <c r="O133" s="105">
        <f t="shared" si="48"/>
        <v>62.2</v>
      </c>
      <c r="P133" s="105">
        <f t="shared" si="48"/>
        <v>60.2</v>
      </c>
      <c r="Q133" s="129">
        <f t="shared" si="48"/>
        <v>40.5</v>
      </c>
      <c r="R133" s="104">
        <f t="shared" si="48"/>
        <v>65.7</v>
      </c>
      <c r="S133" s="104"/>
      <c r="T133" s="104">
        <f>T67</f>
        <v>60.2</v>
      </c>
      <c r="U133" s="128"/>
      <c r="V133" s="107">
        <f t="shared" ref="V133:AA133" si="49">V67</f>
        <v>74.3</v>
      </c>
      <c r="W133" s="105">
        <f t="shared" si="49"/>
        <v>65.599999999999994</v>
      </c>
      <c r="X133" s="105">
        <f t="shared" si="49"/>
        <v>75.5</v>
      </c>
      <c r="Y133" s="105">
        <f t="shared" si="49"/>
        <v>40.5</v>
      </c>
      <c r="Z133" s="129">
        <f t="shared" si="49"/>
        <v>54.3</v>
      </c>
      <c r="AA133" s="143">
        <f t="shared" si="49"/>
        <v>64.2</v>
      </c>
      <c r="AB133" s="64"/>
      <c r="AC133" s="64"/>
    </row>
    <row r="134" spans="1:29" ht="13.8" thickBot="1" x14ac:dyDescent="0.25">
      <c r="A134" s="341" t="s">
        <v>65</v>
      </c>
      <c r="B134" s="342"/>
      <c r="C134" s="65"/>
      <c r="D134" s="32"/>
      <c r="E134" s="189" t="e">
        <f>E66-E67</f>
        <v>#DIV/0!</v>
      </c>
      <c r="F134" s="190" t="e">
        <f t="shared" ref="F134:AA134" si="50">F66-F67</f>
        <v>#DIV/0!</v>
      </c>
      <c r="G134" s="190" t="e">
        <f t="shared" si="50"/>
        <v>#DIV/0!</v>
      </c>
      <c r="H134" s="190" t="e">
        <f t="shared" si="50"/>
        <v>#DIV/0!</v>
      </c>
      <c r="I134" s="190" t="e">
        <f t="shared" si="50"/>
        <v>#DIV/0!</v>
      </c>
      <c r="J134" s="190" t="e">
        <f t="shared" si="50"/>
        <v>#DIV/0!</v>
      </c>
      <c r="K134" s="190" t="e">
        <f t="shared" si="50"/>
        <v>#DIV/0!</v>
      </c>
      <c r="L134" s="190" t="e">
        <f t="shared" si="50"/>
        <v>#DIV/0!</v>
      </c>
      <c r="M134" s="191" t="e">
        <f t="shared" si="50"/>
        <v>#DIV/0!</v>
      </c>
      <c r="N134" s="189" t="e">
        <f t="shared" si="50"/>
        <v>#DIV/0!</v>
      </c>
      <c r="O134" s="190" t="e">
        <f t="shared" si="50"/>
        <v>#DIV/0!</v>
      </c>
      <c r="P134" s="190" t="e">
        <f t="shared" si="50"/>
        <v>#DIV/0!</v>
      </c>
      <c r="Q134" s="191" t="e">
        <f t="shared" si="50"/>
        <v>#DIV/0!</v>
      </c>
      <c r="R134" s="189" t="e">
        <f t="shared" si="50"/>
        <v>#DIV/0!</v>
      </c>
      <c r="S134" s="190"/>
      <c r="T134" s="190" t="e">
        <f t="shared" si="50"/>
        <v>#DIV/0!</v>
      </c>
      <c r="U134" s="191"/>
      <c r="V134" s="189" t="e">
        <f t="shared" si="50"/>
        <v>#DIV/0!</v>
      </c>
      <c r="W134" s="190" t="e">
        <f t="shared" si="50"/>
        <v>#DIV/0!</v>
      </c>
      <c r="X134" s="190" t="e">
        <f t="shared" si="50"/>
        <v>#DIV/0!</v>
      </c>
      <c r="Y134" s="190" t="e">
        <f t="shared" si="50"/>
        <v>#DIV/0!</v>
      </c>
      <c r="Z134" s="191" t="e">
        <f t="shared" si="50"/>
        <v>#DIV/0!</v>
      </c>
      <c r="AA134" s="192" t="e">
        <f t="shared" si="50"/>
        <v>#DIV/0!</v>
      </c>
      <c r="AB134" s="64"/>
      <c r="AC134" s="64"/>
    </row>
    <row r="135" spans="1:29" x14ac:dyDescent="0.2">
      <c r="A135" s="63"/>
      <c r="B135" s="63"/>
      <c r="C135" s="402" t="s">
        <v>66</v>
      </c>
      <c r="D135" s="402"/>
      <c r="E135" s="402"/>
      <c r="F135" s="402"/>
      <c r="G135" s="402"/>
      <c r="H135" s="402"/>
      <c r="I135" s="402"/>
      <c r="J135" s="402"/>
      <c r="K135" s="402"/>
      <c r="L135" s="402"/>
      <c r="M135" s="402"/>
      <c r="N135" s="402"/>
      <c r="O135" s="402"/>
      <c r="P135" s="402"/>
      <c r="Q135" s="402"/>
      <c r="R135" s="402"/>
      <c r="S135" s="402"/>
      <c r="T135" s="402"/>
      <c r="U135" s="402"/>
      <c r="V135" s="402"/>
      <c r="W135" s="402"/>
      <c r="X135" s="402"/>
      <c r="Y135" s="402"/>
      <c r="Z135" s="402"/>
      <c r="AA135" s="402"/>
      <c r="AB135" s="402"/>
      <c r="AC135" s="283"/>
    </row>
    <row r="137" spans="1:29" ht="7.2" customHeight="1" x14ac:dyDescent="0.2"/>
  </sheetData>
  <mergeCells count="118">
    <mergeCell ref="M18:M19"/>
    <mergeCell ref="N18:N19"/>
    <mergeCell ref="O18:O19"/>
    <mergeCell ref="P18:P19"/>
    <mergeCell ref="Q18:Q19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Q86:Q87"/>
    <mergeCell ref="K18:K19"/>
    <mergeCell ref="L18:L19"/>
    <mergeCell ref="AB64:AB67"/>
    <mergeCell ref="U81:U90"/>
    <mergeCell ref="C70:R72"/>
    <mergeCell ref="T74:AA75"/>
    <mergeCell ref="Y81:Y90"/>
    <mergeCell ref="Z81:Z90"/>
    <mergeCell ref="AA81:AA90"/>
    <mergeCell ref="T82:T90"/>
    <mergeCell ref="T76:AA77"/>
    <mergeCell ref="T78:AA79"/>
    <mergeCell ref="A132:B132"/>
    <mergeCell ref="V81:V90"/>
    <mergeCell ref="W81:W90"/>
    <mergeCell ref="X81:X90"/>
    <mergeCell ref="S81:S90"/>
    <mergeCell ref="A133:B133"/>
    <mergeCell ref="A134:B134"/>
    <mergeCell ref="N81:Q82"/>
    <mergeCell ref="C135:AB135"/>
    <mergeCell ref="T14:T22"/>
    <mergeCell ref="N13:Q14"/>
    <mergeCell ref="AH11:AO13"/>
    <mergeCell ref="C76:R78"/>
    <mergeCell ref="A81:A91"/>
    <mergeCell ref="B81:B91"/>
    <mergeCell ref="C82:C90"/>
    <mergeCell ref="R82:R90"/>
    <mergeCell ref="D81:D90"/>
    <mergeCell ref="E81:M82"/>
    <mergeCell ref="A67:B67"/>
    <mergeCell ref="A64:B64"/>
    <mergeCell ref="A65:B65"/>
    <mergeCell ref="A66:B66"/>
    <mergeCell ref="A13:A23"/>
    <mergeCell ref="B13:B23"/>
    <mergeCell ref="E13:M14"/>
    <mergeCell ref="D13:D22"/>
    <mergeCell ref="E18:E19"/>
    <mergeCell ref="F18:F19"/>
    <mergeCell ref="G18:G19"/>
    <mergeCell ref="H18:H19"/>
    <mergeCell ref="I18:I19"/>
    <mergeCell ref="J18:J19"/>
    <mergeCell ref="AI2:AS4"/>
    <mergeCell ref="AE4:AE5"/>
    <mergeCell ref="AF4:AG5"/>
    <mergeCell ref="AE6:AE9"/>
    <mergeCell ref="AF6:AG9"/>
    <mergeCell ref="AQ7:AU8"/>
    <mergeCell ref="C2:R4"/>
    <mergeCell ref="C14:C22"/>
    <mergeCell ref="V13:V22"/>
    <mergeCell ref="T6:AA7"/>
    <mergeCell ref="E8:R10"/>
    <mergeCell ref="W13:W22"/>
    <mergeCell ref="T8:AA9"/>
    <mergeCell ref="T10:AA11"/>
    <mergeCell ref="X13:X22"/>
    <mergeCell ref="Y13:Y22"/>
    <mergeCell ref="S13:S22"/>
    <mergeCell ref="U13:U22"/>
    <mergeCell ref="AB13:AB22"/>
    <mergeCell ref="Z13:Z22"/>
    <mergeCell ref="AA13:AA22"/>
    <mergeCell ref="R14:R22"/>
    <mergeCell ref="AD22:AD23"/>
    <mergeCell ref="AE22:AE23"/>
    <mergeCell ref="AF22:AF23"/>
    <mergeCell ref="AG22:AG23"/>
    <mergeCell ref="AI22:AJ23"/>
    <mergeCell ref="AQ11:AU12"/>
    <mergeCell ref="AE19:AF20"/>
    <mergeCell ref="AY19:BA20"/>
    <mergeCell ref="AI20:AJ21"/>
    <mergeCell ref="AK20:AL21"/>
    <mergeCell ref="BB22:BB23"/>
    <mergeCell ref="BD24:BF24"/>
    <mergeCell ref="AI25:AJ25"/>
    <mergeCell ref="AI26:AJ26"/>
    <mergeCell ref="AL28:AM28"/>
    <mergeCell ref="AP28:AQ28"/>
    <mergeCell ref="AK22:AL23"/>
    <mergeCell ref="AX22:AX23"/>
    <mergeCell ref="AY22:AY23"/>
    <mergeCell ref="AZ22:AZ23"/>
    <mergeCell ref="BA22:BA23"/>
    <mergeCell ref="AL32:AM32"/>
    <mergeCell ref="AP32:AS32"/>
    <mergeCell ref="AI35:AK35"/>
    <mergeCell ref="BD41:BK43"/>
    <mergeCell ref="AD65:AG67"/>
    <mergeCell ref="AL29:AM29"/>
    <mergeCell ref="AP29:AQ29"/>
    <mergeCell ref="AL30:AM30"/>
    <mergeCell ref="AP30:AQ30"/>
    <mergeCell ref="AL31:AM31"/>
    <mergeCell ref="AP31:AQ31"/>
    <mergeCell ref="AX65:BB66"/>
  </mergeCells>
  <phoneticPr fontId="1"/>
  <pageMargins left="0" right="0" top="0.31496062992125984" bottom="0.27559055118110237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7"/>
  <sheetViews>
    <sheetView workbookViewId="0">
      <selection activeCell="X3" sqref="X3"/>
    </sheetView>
  </sheetViews>
  <sheetFormatPr defaultRowHeight="13.2" x14ac:dyDescent="0.2"/>
  <cols>
    <col min="1" max="1" width="2.109375" customWidth="1"/>
    <col min="2" max="2" width="11.77734375" customWidth="1"/>
    <col min="3" max="3" width="3.88671875" customWidth="1"/>
    <col min="4" max="4" width="2.109375" customWidth="1"/>
    <col min="5" max="16" width="3" customWidth="1"/>
    <col min="17" max="17" width="3.88671875" customWidth="1"/>
    <col min="18" max="18" width="2.109375" customWidth="1"/>
    <col min="19" max="19" width="3.88671875" customWidth="1"/>
    <col min="20" max="20" width="2.109375" customWidth="1"/>
    <col min="21" max="24" width="3.44140625" customWidth="1"/>
    <col min="25" max="25" width="4" customWidth="1"/>
  </cols>
  <sheetData>
    <row r="1" spans="1:25" x14ac:dyDescent="0.2">
      <c r="A1" s="416" t="s">
        <v>22</v>
      </c>
      <c r="B1" s="416"/>
      <c r="C1" s="416"/>
    </row>
    <row r="2" spans="1:25" ht="13.5" customHeight="1" x14ac:dyDescent="0.2">
      <c r="A2" s="380" t="s">
        <v>36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</row>
    <row r="3" spans="1:25" x14ac:dyDescent="0.2">
      <c r="A3" s="380"/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</row>
    <row r="4" spans="1:25" x14ac:dyDescent="0.2">
      <c r="A4" s="380"/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</row>
    <row r="5" spans="1:25" x14ac:dyDescent="0.2">
      <c r="A5" s="380"/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0"/>
    </row>
    <row r="6" spans="1:25" x14ac:dyDescent="0.2">
      <c r="A6" s="380"/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</row>
    <row r="7" spans="1:25" x14ac:dyDescent="0.2">
      <c r="A7" s="380"/>
      <c r="B7" s="380"/>
      <c r="C7" s="380"/>
      <c r="D7" s="380"/>
      <c r="E7" s="380"/>
      <c r="F7" s="380"/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0"/>
      <c r="S7" s="380"/>
      <c r="T7" s="380"/>
      <c r="U7" s="380"/>
    </row>
    <row r="8" spans="1:25" x14ac:dyDescent="0.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spans="1:25" ht="13.8" thickBot="1" x14ac:dyDescent="0.25">
      <c r="B9" s="1"/>
    </row>
    <row r="10" spans="1:25" ht="10.5" customHeight="1" x14ac:dyDescent="0.2">
      <c r="A10" s="320" t="s">
        <v>2</v>
      </c>
      <c r="B10" s="317" t="s">
        <v>37</v>
      </c>
      <c r="C10" s="14">
        <v>1</v>
      </c>
      <c r="D10" s="332" t="s">
        <v>25</v>
      </c>
      <c r="E10" s="334" t="s">
        <v>6</v>
      </c>
      <c r="F10" s="325"/>
      <c r="G10" s="325"/>
      <c r="H10" s="325"/>
      <c r="I10" s="325"/>
      <c r="J10" s="325"/>
      <c r="K10" s="325"/>
      <c r="L10" s="325"/>
      <c r="M10" s="334" t="s">
        <v>18</v>
      </c>
      <c r="N10" s="325"/>
      <c r="O10" s="325"/>
      <c r="P10" s="325"/>
      <c r="Q10" s="13">
        <v>2</v>
      </c>
      <c r="R10" s="293" t="s">
        <v>38</v>
      </c>
      <c r="S10" s="12">
        <v>3</v>
      </c>
      <c r="T10" s="299" t="s">
        <v>38</v>
      </c>
      <c r="U10" s="311" t="s">
        <v>39</v>
      </c>
      <c r="V10" s="314" t="s">
        <v>40</v>
      </c>
      <c r="W10" s="314" t="s">
        <v>41</v>
      </c>
      <c r="X10" s="308" t="s">
        <v>42</v>
      </c>
      <c r="Y10" s="288" t="s">
        <v>13</v>
      </c>
    </row>
    <row r="11" spans="1:25" ht="10.5" customHeight="1" x14ac:dyDescent="0.2">
      <c r="A11" s="321"/>
      <c r="B11" s="318"/>
      <c r="C11" s="403" t="s">
        <v>24</v>
      </c>
      <c r="D11" s="333"/>
      <c r="E11" s="326"/>
      <c r="F11" s="327"/>
      <c r="G11" s="327"/>
      <c r="H11" s="327"/>
      <c r="I11" s="327"/>
      <c r="J11" s="327"/>
      <c r="K11" s="327"/>
      <c r="L11" s="327"/>
      <c r="M11" s="326"/>
      <c r="N11" s="327"/>
      <c r="O11" s="327"/>
      <c r="P11" s="328"/>
      <c r="Q11" s="322" t="s">
        <v>27</v>
      </c>
      <c r="R11" s="294"/>
      <c r="S11" s="296" t="s">
        <v>29</v>
      </c>
      <c r="T11" s="300"/>
      <c r="U11" s="312"/>
      <c r="V11" s="315"/>
      <c r="W11" s="315"/>
      <c r="X11" s="309"/>
      <c r="Y11" s="407"/>
    </row>
    <row r="12" spans="1:25" ht="10.5" customHeight="1" x14ac:dyDescent="0.2">
      <c r="A12" s="321"/>
      <c r="B12" s="318"/>
      <c r="C12" s="404"/>
      <c r="D12" s="333"/>
      <c r="E12" s="409" t="s">
        <v>43</v>
      </c>
      <c r="F12" s="411" t="s">
        <v>44</v>
      </c>
      <c r="G12" s="411" t="s">
        <v>45</v>
      </c>
      <c r="H12" s="413" t="s">
        <v>46</v>
      </c>
      <c r="I12" s="409" t="s">
        <v>47</v>
      </c>
      <c r="J12" s="339" t="s">
        <v>48</v>
      </c>
      <c r="K12" s="339" t="s">
        <v>49</v>
      </c>
      <c r="L12" s="339" t="s">
        <v>50</v>
      </c>
      <c r="M12" s="409" t="s">
        <v>51</v>
      </c>
      <c r="N12" s="339" t="s">
        <v>52</v>
      </c>
      <c r="O12" s="339" t="s">
        <v>53</v>
      </c>
      <c r="P12" s="417" t="s">
        <v>54</v>
      </c>
      <c r="Q12" s="323"/>
      <c r="R12" s="294"/>
      <c r="S12" s="297"/>
      <c r="T12" s="300"/>
      <c r="U12" s="312"/>
      <c r="V12" s="315"/>
      <c r="W12" s="315"/>
      <c r="X12" s="309"/>
      <c r="Y12" s="407"/>
    </row>
    <row r="13" spans="1:25" ht="10.5" customHeight="1" x14ac:dyDescent="0.2">
      <c r="A13" s="321"/>
      <c r="B13" s="318"/>
      <c r="C13" s="404"/>
      <c r="D13" s="333"/>
      <c r="E13" s="337"/>
      <c r="F13" s="338"/>
      <c r="G13" s="338"/>
      <c r="H13" s="414"/>
      <c r="I13" s="337"/>
      <c r="J13" s="338"/>
      <c r="K13" s="338"/>
      <c r="L13" s="338"/>
      <c r="M13" s="337"/>
      <c r="N13" s="338"/>
      <c r="O13" s="338"/>
      <c r="P13" s="340"/>
      <c r="Q13" s="323"/>
      <c r="R13" s="294"/>
      <c r="S13" s="297"/>
      <c r="T13" s="300"/>
      <c r="U13" s="312"/>
      <c r="V13" s="315"/>
      <c r="W13" s="315"/>
      <c r="X13" s="309"/>
      <c r="Y13" s="407"/>
    </row>
    <row r="14" spans="1:25" ht="10.5" customHeight="1" x14ac:dyDescent="0.2">
      <c r="A14" s="321"/>
      <c r="B14" s="318"/>
      <c r="C14" s="404"/>
      <c r="D14" s="333"/>
      <c r="E14" s="337"/>
      <c r="F14" s="338"/>
      <c r="G14" s="338"/>
      <c r="H14" s="414"/>
      <c r="I14" s="337"/>
      <c r="J14" s="338"/>
      <c r="K14" s="338"/>
      <c r="L14" s="338"/>
      <c r="M14" s="337"/>
      <c r="N14" s="338"/>
      <c r="O14" s="338"/>
      <c r="P14" s="340"/>
      <c r="Q14" s="323"/>
      <c r="R14" s="294"/>
      <c r="S14" s="297"/>
      <c r="T14" s="300"/>
      <c r="U14" s="312"/>
      <c r="V14" s="315"/>
      <c r="W14" s="315"/>
      <c r="X14" s="309"/>
      <c r="Y14" s="407"/>
    </row>
    <row r="15" spans="1:25" ht="10.5" customHeight="1" x14ac:dyDescent="0.2">
      <c r="A15" s="321"/>
      <c r="B15" s="318"/>
      <c r="C15" s="404"/>
      <c r="D15" s="333"/>
      <c r="E15" s="337"/>
      <c r="F15" s="338"/>
      <c r="G15" s="338"/>
      <c r="H15" s="414"/>
      <c r="I15" s="337"/>
      <c r="J15" s="338"/>
      <c r="K15" s="338"/>
      <c r="L15" s="338"/>
      <c r="M15" s="337"/>
      <c r="N15" s="338"/>
      <c r="O15" s="338"/>
      <c r="P15" s="340"/>
      <c r="Q15" s="323"/>
      <c r="R15" s="294"/>
      <c r="S15" s="297"/>
      <c r="T15" s="300"/>
      <c r="U15" s="312"/>
      <c r="V15" s="315"/>
      <c r="W15" s="315"/>
      <c r="X15" s="309"/>
      <c r="Y15" s="407"/>
    </row>
    <row r="16" spans="1:25" ht="10.5" customHeight="1" x14ac:dyDescent="0.2">
      <c r="A16" s="321"/>
      <c r="B16" s="318"/>
      <c r="C16" s="404"/>
      <c r="D16" s="333"/>
      <c r="E16" s="337"/>
      <c r="F16" s="338"/>
      <c r="G16" s="338"/>
      <c r="H16" s="414"/>
      <c r="I16" s="337"/>
      <c r="J16" s="338"/>
      <c r="K16" s="338"/>
      <c r="L16" s="338"/>
      <c r="M16" s="337"/>
      <c r="N16" s="338"/>
      <c r="O16" s="338"/>
      <c r="P16" s="340"/>
      <c r="Q16" s="323"/>
      <c r="R16" s="294"/>
      <c r="S16" s="297"/>
      <c r="T16" s="300"/>
      <c r="U16" s="312"/>
      <c r="V16" s="315"/>
      <c r="W16" s="315"/>
      <c r="X16" s="309"/>
      <c r="Y16" s="407"/>
    </row>
    <row r="17" spans="1:25" ht="10.5" customHeight="1" x14ac:dyDescent="0.2">
      <c r="A17" s="321"/>
      <c r="B17" s="318"/>
      <c r="C17" s="404"/>
      <c r="D17" s="333"/>
      <c r="E17" s="337"/>
      <c r="F17" s="338"/>
      <c r="G17" s="338"/>
      <c r="H17" s="414"/>
      <c r="I17" s="337"/>
      <c r="J17" s="338"/>
      <c r="K17" s="338"/>
      <c r="L17" s="338"/>
      <c r="M17" s="337"/>
      <c r="N17" s="338"/>
      <c r="O17" s="338"/>
      <c r="P17" s="340"/>
      <c r="Q17" s="323"/>
      <c r="R17" s="294"/>
      <c r="S17" s="297"/>
      <c r="T17" s="300"/>
      <c r="U17" s="312"/>
      <c r="V17" s="315"/>
      <c r="W17" s="315"/>
      <c r="X17" s="309"/>
      <c r="Y17" s="407"/>
    </row>
    <row r="18" spans="1:25" ht="10.5" customHeight="1" x14ac:dyDescent="0.2">
      <c r="A18" s="321"/>
      <c r="B18" s="318"/>
      <c r="C18" s="404"/>
      <c r="D18" s="333"/>
      <c r="E18" s="337"/>
      <c r="F18" s="338"/>
      <c r="G18" s="338"/>
      <c r="H18" s="414"/>
      <c r="I18" s="337"/>
      <c r="J18" s="338"/>
      <c r="K18" s="338"/>
      <c r="L18" s="338"/>
      <c r="M18" s="337"/>
      <c r="N18" s="338"/>
      <c r="O18" s="338"/>
      <c r="P18" s="340"/>
      <c r="Q18" s="323"/>
      <c r="R18" s="294"/>
      <c r="S18" s="297"/>
      <c r="T18" s="300"/>
      <c r="U18" s="312"/>
      <c r="V18" s="315"/>
      <c r="W18" s="315"/>
      <c r="X18" s="309"/>
      <c r="Y18" s="407"/>
    </row>
    <row r="19" spans="1:25" ht="10.5" customHeight="1" x14ac:dyDescent="0.2">
      <c r="A19" s="321"/>
      <c r="B19" s="318"/>
      <c r="C19" s="405"/>
      <c r="D19" s="333"/>
      <c r="E19" s="410"/>
      <c r="F19" s="412"/>
      <c r="G19" s="412"/>
      <c r="H19" s="415"/>
      <c r="I19" s="410"/>
      <c r="J19" s="412"/>
      <c r="K19" s="412"/>
      <c r="L19" s="412"/>
      <c r="M19" s="410"/>
      <c r="N19" s="412"/>
      <c r="O19" s="412"/>
      <c r="P19" s="418"/>
      <c r="Q19" s="323"/>
      <c r="R19" s="295"/>
      <c r="S19" s="298"/>
      <c r="T19" s="301"/>
      <c r="U19" s="313"/>
      <c r="V19" s="316"/>
      <c r="W19" s="316"/>
      <c r="X19" s="310"/>
      <c r="Y19" s="408"/>
    </row>
    <row r="20" spans="1:25" ht="10.5" customHeight="1" x14ac:dyDescent="0.2">
      <c r="A20" s="321"/>
      <c r="B20" s="319"/>
      <c r="C20" s="15">
        <v>10</v>
      </c>
      <c r="D20" s="3"/>
      <c r="E20" s="4">
        <v>14</v>
      </c>
      <c r="F20" s="2">
        <v>12</v>
      </c>
      <c r="G20" s="2">
        <v>8</v>
      </c>
      <c r="H20" s="7">
        <v>6</v>
      </c>
      <c r="I20" s="4">
        <v>8</v>
      </c>
      <c r="J20" s="9">
        <v>10</v>
      </c>
      <c r="K20" s="2">
        <v>6</v>
      </c>
      <c r="L20" s="2">
        <v>6</v>
      </c>
      <c r="M20" s="4">
        <v>8</v>
      </c>
      <c r="N20" s="2">
        <v>10</v>
      </c>
      <c r="O20" s="2">
        <v>8</v>
      </c>
      <c r="P20" s="3">
        <v>4</v>
      </c>
      <c r="Q20" s="6">
        <v>70</v>
      </c>
      <c r="R20" s="2"/>
      <c r="S20" s="5">
        <v>30</v>
      </c>
      <c r="T20" s="3"/>
      <c r="U20" s="16">
        <v>30</v>
      </c>
      <c r="V20" s="2">
        <v>32</v>
      </c>
      <c r="W20" s="2">
        <v>22</v>
      </c>
      <c r="X20" s="7">
        <v>16</v>
      </c>
      <c r="Y20" s="8">
        <v>100</v>
      </c>
    </row>
    <row r="21" spans="1:25" ht="15" customHeight="1" x14ac:dyDescent="0.2">
      <c r="A21" s="29"/>
      <c r="B21" s="38"/>
      <c r="C21" s="18"/>
      <c r="D21" s="33"/>
      <c r="E21" s="18">
        <v>14</v>
      </c>
      <c r="F21" s="20">
        <v>12</v>
      </c>
      <c r="G21" s="20">
        <v>8</v>
      </c>
      <c r="H21" s="21">
        <v>6</v>
      </c>
      <c r="I21" s="18">
        <v>8</v>
      </c>
      <c r="J21" s="22">
        <v>10</v>
      </c>
      <c r="K21" s="20">
        <v>6</v>
      </c>
      <c r="L21" s="20">
        <v>6</v>
      </c>
      <c r="M21" s="18"/>
      <c r="N21" s="21"/>
      <c r="O21" s="21"/>
      <c r="P21" s="19"/>
      <c r="Q21" s="18">
        <v>70</v>
      </c>
      <c r="R21" s="34"/>
      <c r="S21" s="20"/>
      <c r="T21" s="33"/>
      <c r="U21" s="18"/>
      <c r="V21" s="20"/>
      <c r="W21" s="20"/>
      <c r="X21" s="21"/>
      <c r="Y21" s="23"/>
    </row>
    <row r="22" spans="1:25" ht="15" customHeight="1" x14ac:dyDescent="0.2">
      <c r="A22" s="39"/>
      <c r="B22" s="40"/>
      <c r="C22" s="41"/>
      <c r="D22" s="42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2"/>
      <c r="S22" s="41"/>
      <c r="T22" s="42"/>
      <c r="U22" s="41"/>
      <c r="V22" s="41"/>
      <c r="W22" s="41"/>
      <c r="X22" s="41"/>
      <c r="Y22" s="41"/>
    </row>
    <row r="23" spans="1:25" ht="15" customHeight="1" x14ac:dyDescent="0.2">
      <c r="A23" s="43"/>
      <c r="B23" s="44"/>
      <c r="C23" s="45"/>
      <c r="D23" s="36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36"/>
      <c r="S23" s="45"/>
      <c r="T23" s="36"/>
      <c r="U23" s="45"/>
      <c r="V23" s="45"/>
      <c r="W23" s="45"/>
      <c r="X23" s="45"/>
      <c r="Y23" s="45"/>
    </row>
    <row r="24" spans="1:25" ht="15" customHeight="1" x14ac:dyDescent="0.2">
      <c r="A24" s="29"/>
      <c r="B24" s="30"/>
      <c r="C24" s="18"/>
      <c r="D24" s="33"/>
      <c r="E24" s="18">
        <v>14</v>
      </c>
      <c r="F24" s="20">
        <v>12</v>
      </c>
      <c r="G24" s="20">
        <v>8</v>
      </c>
      <c r="H24" s="21">
        <v>6</v>
      </c>
      <c r="I24" s="18">
        <v>8</v>
      </c>
      <c r="J24" s="22">
        <v>10</v>
      </c>
      <c r="K24" s="20">
        <v>6</v>
      </c>
      <c r="L24" s="20">
        <v>6</v>
      </c>
      <c r="M24" s="46">
        <v>8</v>
      </c>
      <c r="N24" s="21"/>
      <c r="O24" s="21"/>
      <c r="P24" s="19"/>
      <c r="Q24" s="46">
        <v>78</v>
      </c>
      <c r="R24" s="34"/>
      <c r="S24" s="47">
        <v>8</v>
      </c>
      <c r="T24" s="33"/>
      <c r="U24" s="18"/>
      <c r="V24" s="20"/>
      <c r="W24" s="20"/>
      <c r="X24" s="21"/>
      <c r="Y24" s="23"/>
    </row>
    <row r="25" spans="1:25" ht="15" customHeight="1" x14ac:dyDescent="0.2">
      <c r="A25" s="29"/>
      <c r="B25" s="30"/>
      <c r="C25" s="18"/>
      <c r="D25" s="33"/>
      <c r="E25" s="18"/>
      <c r="F25" s="20"/>
      <c r="G25" s="20"/>
      <c r="H25" s="21"/>
      <c r="I25" s="18"/>
      <c r="J25" s="22"/>
      <c r="K25" s="20"/>
      <c r="L25" s="20"/>
      <c r="M25" s="18"/>
      <c r="N25" s="21"/>
      <c r="O25" s="21"/>
      <c r="P25" s="19"/>
      <c r="Q25" s="18"/>
      <c r="R25" s="34"/>
      <c r="S25" s="20"/>
      <c r="T25" s="33"/>
      <c r="U25" s="18"/>
      <c r="V25" s="20"/>
      <c r="W25" s="20"/>
      <c r="X25" s="21"/>
      <c r="Y25" s="23"/>
    </row>
    <row r="26" spans="1:25" ht="15" customHeight="1" x14ac:dyDescent="0.2">
      <c r="A26" s="29"/>
      <c r="B26" s="30"/>
      <c r="C26" s="18"/>
      <c r="D26" s="33"/>
      <c r="E26" s="18"/>
      <c r="F26" s="20"/>
      <c r="G26" s="20"/>
      <c r="H26" s="21"/>
      <c r="I26" s="18"/>
      <c r="J26" s="22"/>
      <c r="K26" s="20"/>
      <c r="L26" s="20"/>
      <c r="M26" s="18"/>
      <c r="N26" s="21"/>
      <c r="O26" s="21"/>
      <c r="P26" s="19"/>
      <c r="Q26" s="18"/>
      <c r="R26" s="34"/>
      <c r="S26" s="20"/>
      <c r="T26" s="33"/>
      <c r="U26" s="18"/>
      <c r="V26" s="20"/>
      <c r="W26" s="20"/>
      <c r="X26" s="21"/>
      <c r="Y26" s="23"/>
    </row>
    <row r="27" spans="1:25" ht="15" customHeight="1" x14ac:dyDescent="0.2">
      <c r="A27" s="29"/>
      <c r="B27" s="30"/>
      <c r="C27" s="18"/>
      <c r="D27" s="33"/>
      <c r="E27" s="18"/>
      <c r="F27" s="20"/>
      <c r="G27" s="20"/>
      <c r="H27" s="21"/>
      <c r="I27" s="18"/>
      <c r="J27" s="22"/>
      <c r="K27" s="20"/>
      <c r="L27" s="20"/>
      <c r="M27" s="18"/>
      <c r="N27" s="21"/>
      <c r="O27" s="21"/>
      <c r="P27" s="19"/>
      <c r="Q27" s="18"/>
      <c r="R27" s="34"/>
      <c r="S27" s="20"/>
      <c r="T27" s="33"/>
      <c r="U27" s="18"/>
      <c r="V27" s="20"/>
      <c r="W27" s="20"/>
      <c r="X27" s="21"/>
      <c r="Y27" s="23"/>
    </row>
  </sheetData>
  <mergeCells count="29">
    <mergeCell ref="A1:C1"/>
    <mergeCell ref="A10:A20"/>
    <mergeCell ref="B10:B20"/>
    <mergeCell ref="D10:D19"/>
    <mergeCell ref="E10:L11"/>
    <mergeCell ref="A2:U7"/>
    <mergeCell ref="M10:P11"/>
    <mergeCell ref="R10:R19"/>
    <mergeCell ref="T10:T19"/>
    <mergeCell ref="U10:U19"/>
    <mergeCell ref="N12:N19"/>
    <mergeCell ref="O12:O19"/>
    <mergeCell ref="P12:P19"/>
    <mergeCell ref="V10:V19"/>
    <mergeCell ref="W10:W19"/>
    <mergeCell ref="X10:X19"/>
    <mergeCell ref="Y10:Y19"/>
    <mergeCell ref="C11:C19"/>
    <mergeCell ref="Q11:Q19"/>
    <mergeCell ref="S11:S19"/>
    <mergeCell ref="E12:E19"/>
    <mergeCell ref="F12:F19"/>
    <mergeCell ref="G12:G19"/>
    <mergeCell ref="H12:H19"/>
    <mergeCell ref="I12:I19"/>
    <mergeCell ref="J12:J19"/>
    <mergeCell ref="K12:K19"/>
    <mergeCell ref="L12:L19"/>
    <mergeCell ref="M12:M19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中１外</vt:lpstr>
      <vt:lpstr>中２外 </vt:lpstr>
      <vt:lpstr>中３外  </vt:lpstr>
      <vt:lpstr>正しく計算されない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saitou</dc:creator>
  <cp:lastModifiedBy>隆 齊藤</cp:lastModifiedBy>
  <cp:lastPrinted>2022-03-01T12:22:33Z</cp:lastPrinted>
  <dcterms:created xsi:type="dcterms:W3CDTF">2021-09-13T08:31:27Z</dcterms:created>
  <dcterms:modified xsi:type="dcterms:W3CDTF">2024-11-05T03:00:01Z</dcterms:modified>
</cp:coreProperties>
</file>