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得点集計表\R6中・得点集計表・学級成績の統計\"/>
    </mc:Choice>
  </mc:AlternateContent>
  <xr:revisionPtr revIDLastSave="0" documentId="13_ncr:1_{920C3980-78BE-46FB-884B-03328FB1DA1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中１数" sheetId="1" r:id="rId1"/>
    <sheet name="中２数 " sheetId="7" r:id="rId2"/>
    <sheet name="中３数  " sheetId="8" r:id="rId3"/>
    <sheet name="正しく計算されない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8" l="1"/>
  <c r="D65" i="7"/>
  <c r="D65" i="1"/>
  <c r="AX25" i="8"/>
  <c r="AX26" i="8"/>
  <c r="AX27" i="8"/>
  <c r="AX28" i="8"/>
  <c r="AX29" i="8"/>
  <c r="AX30" i="8"/>
  <c r="AX31" i="8"/>
  <c r="AX32" i="8"/>
  <c r="AX33" i="8"/>
  <c r="AX34" i="8"/>
  <c r="AX35" i="8"/>
  <c r="AX36" i="8"/>
  <c r="AX37" i="8"/>
  <c r="AX38" i="8"/>
  <c r="AX39" i="8"/>
  <c r="AX40" i="8"/>
  <c r="AX41" i="8"/>
  <c r="AX42" i="8"/>
  <c r="AX43" i="8"/>
  <c r="AX44" i="8"/>
  <c r="AX45" i="8"/>
  <c r="AX46" i="8"/>
  <c r="AX47" i="8"/>
  <c r="AX48" i="8"/>
  <c r="AX49" i="8"/>
  <c r="AX50" i="8"/>
  <c r="AX51" i="8"/>
  <c r="AX52" i="8"/>
  <c r="AX53" i="8"/>
  <c r="AX54" i="8"/>
  <c r="AX55" i="8"/>
  <c r="AX56" i="8"/>
  <c r="AX57" i="8"/>
  <c r="AX58" i="8"/>
  <c r="AX59" i="8"/>
  <c r="AX60" i="8"/>
  <c r="AX61" i="8"/>
  <c r="AX62" i="8"/>
  <c r="AX63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24" i="8"/>
  <c r="AC25" i="8"/>
  <c r="AD25" i="8"/>
  <c r="AE25" i="8"/>
  <c r="AC26" i="8"/>
  <c r="AD26" i="8"/>
  <c r="AE26" i="8"/>
  <c r="AC27" i="8"/>
  <c r="AD27" i="8"/>
  <c r="AE27" i="8"/>
  <c r="AC28" i="8"/>
  <c r="AD28" i="8"/>
  <c r="AE28" i="8"/>
  <c r="AC29" i="8"/>
  <c r="AD29" i="8"/>
  <c r="AE29" i="8"/>
  <c r="AC30" i="8"/>
  <c r="AD30" i="8"/>
  <c r="AE30" i="8"/>
  <c r="AC31" i="8"/>
  <c r="AD31" i="8"/>
  <c r="AE31" i="8"/>
  <c r="AC32" i="8"/>
  <c r="AD32" i="8"/>
  <c r="AE32" i="8"/>
  <c r="AC33" i="8"/>
  <c r="AD33" i="8"/>
  <c r="AE33" i="8"/>
  <c r="AC34" i="8"/>
  <c r="AD34" i="8"/>
  <c r="AE34" i="8"/>
  <c r="AC35" i="8"/>
  <c r="AD35" i="8"/>
  <c r="AE35" i="8"/>
  <c r="AC36" i="8"/>
  <c r="AD36" i="8"/>
  <c r="AE36" i="8"/>
  <c r="AC37" i="8"/>
  <c r="AD37" i="8"/>
  <c r="AE37" i="8"/>
  <c r="AC38" i="8"/>
  <c r="AD38" i="8"/>
  <c r="AE38" i="8"/>
  <c r="AC39" i="8"/>
  <c r="AD39" i="8"/>
  <c r="AE39" i="8"/>
  <c r="AC40" i="8"/>
  <c r="AD40" i="8"/>
  <c r="AE40" i="8"/>
  <c r="AC41" i="8"/>
  <c r="AD41" i="8"/>
  <c r="AE41" i="8"/>
  <c r="AC42" i="8"/>
  <c r="AD42" i="8"/>
  <c r="AE42" i="8"/>
  <c r="AC43" i="8"/>
  <c r="AD43" i="8"/>
  <c r="AE43" i="8"/>
  <c r="AC44" i="8"/>
  <c r="AD44" i="8"/>
  <c r="AE44" i="8"/>
  <c r="AC45" i="8"/>
  <c r="AD45" i="8"/>
  <c r="AE45" i="8"/>
  <c r="AC46" i="8"/>
  <c r="AD46" i="8"/>
  <c r="AE46" i="8"/>
  <c r="AC47" i="8"/>
  <c r="AD47" i="8"/>
  <c r="AE47" i="8"/>
  <c r="AC48" i="8"/>
  <c r="AD48" i="8"/>
  <c r="AE48" i="8"/>
  <c r="AC49" i="8"/>
  <c r="AD49" i="8"/>
  <c r="AE49" i="8"/>
  <c r="AC50" i="8"/>
  <c r="AD50" i="8"/>
  <c r="AE50" i="8"/>
  <c r="AC51" i="8"/>
  <c r="AD51" i="8"/>
  <c r="AE51" i="8"/>
  <c r="AC52" i="8"/>
  <c r="AD52" i="8"/>
  <c r="AE52" i="8"/>
  <c r="AC53" i="8"/>
  <c r="AD53" i="8"/>
  <c r="AE53" i="8"/>
  <c r="AC54" i="8"/>
  <c r="AD54" i="8"/>
  <c r="AE54" i="8"/>
  <c r="AC55" i="8"/>
  <c r="AD55" i="8"/>
  <c r="AE55" i="8"/>
  <c r="AC56" i="8"/>
  <c r="AD56" i="8"/>
  <c r="AE56" i="8"/>
  <c r="AC57" i="8"/>
  <c r="AD57" i="8"/>
  <c r="AE57" i="8"/>
  <c r="AC58" i="8"/>
  <c r="AD58" i="8"/>
  <c r="AE58" i="8"/>
  <c r="AC59" i="8"/>
  <c r="AD59" i="8"/>
  <c r="AE59" i="8"/>
  <c r="AC60" i="8"/>
  <c r="AD60" i="8"/>
  <c r="AE60" i="8"/>
  <c r="AC61" i="8"/>
  <c r="AD61" i="8"/>
  <c r="AE61" i="8"/>
  <c r="AC62" i="8"/>
  <c r="AD62" i="8"/>
  <c r="AE62" i="8"/>
  <c r="AC63" i="8"/>
  <c r="AD63" i="8"/>
  <c r="AE63" i="8"/>
  <c r="AC24" i="8"/>
  <c r="AX25" i="7"/>
  <c r="AX27" i="7"/>
  <c r="AX28" i="7"/>
  <c r="AX29" i="7"/>
  <c r="AX30" i="7"/>
  <c r="AX31" i="7"/>
  <c r="AX32" i="7"/>
  <c r="AX33" i="7"/>
  <c r="AX34" i="7"/>
  <c r="AX35" i="7"/>
  <c r="AX36" i="7"/>
  <c r="AX37" i="7"/>
  <c r="AX38" i="7"/>
  <c r="AX39" i="7"/>
  <c r="AX40" i="7"/>
  <c r="AX41" i="7"/>
  <c r="AX42" i="7"/>
  <c r="AX43" i="7"/>
  <c r="AX44" i="7"/>
  <c r="AX45" i="7"/>
  <c r="AX46" i="7"/>
  <c r="AX47" i="7"/>
  <c r="AX48" i="7"/>
  <c r="AX49" i="7"/>
  <c r="AX50" i="7"/>
  <c r="AX51" i="7"/>
  <c r="AX52" i="7"/>
  <c r="AX53" i="7"/>
  <c r="AX54" i="7"/>
  <c r="AX55" i="7"/>
  <c r="AX56" i="7"/>
  <c r="AX57" i="7"/>
  <c r="AX58" i="7"/>
  <c r="AX59" i="7"/>
  <c r="AX60" i="7"/>
  <c r="AX61" i="7"/>
  <c r="AX62" i="7"/>
  <c r="AX63" i="7"/>
  <c r="AW25" i="7"/>
  <c r="AW26" i="7"/>
  <c r="AW27" i="7"/>
  <c r="AW28" i="7"/>
  <c r="AW29" i="7"/>
  <c r="AW30" i="7"/>
  <c r="AW31" i="7"/>
  <c r="AW32" i="7"/>
  <c r="AW33" i="7"/>
  <c r="AW34" i="7"/>
  <c r="AW35" i="7"/>
  <c r="AW36" i="7"/>
  <c r="AW37" i="7"/>
  <c r="AW38" i="7"/>
  <c r="AW39" i="7"/>
  <c r="AW40" i="7"/>
  <c r="AW41" i="7"/>
  <c r="AW42" i="7"/>
  <c r="AW43" i="7"/>
  <c r="AW44" i="7"/>
  <c r="AW45" i="7"/>
  <c r="AW46" i="7"/>
  <c r="AW47" i="7"/>
  <c r="AW48" i="7"/>
  <c r="AW49" i="7"/>
  <c r="AW50" i="7"/>
  <c r="AW51" i="7"/>
  <c r="AW52" i="7"/>
  <c r="AW53" i="7"/>
  <c r="AW54" i="7"/>
  <c r="AW55" i="7"/>
  <c r="AW56" i="7"/>
  <c r="AW57" i="7"/>
  <c r="AW58" i="7"/>
  <c r="AW59" i="7"/>
  <c r="AW60" i="7"/>
  <c r="AW61" i="7"/>
  <c r="AW62" i="7"/>
  <c r="AW63" i="7"/>
  <c r="AW24" i="7"/>
  <c r="AC25" i="7"/>
  <c r="AD25" i="7"/>
  <c r="AE25" i="7"/>
  <c r="AC26" i="7"/>
  <c r="AC27" i="7"/>
  <c r="AD27" i="7"/>
  <c r="AE27" i="7"/>
  <c r="AC28" i="7"/>
  <c r="AD28" i="7"/>
  <c r="AE28" i="7"/>
  <c r="AC29" i="7"/>
  <c r="AD29" i="7"/>
  <c r="AE29" i="7"/>
  <c r="AC30" i="7"/>
  <c r="AD30" i="7"/>
  <c r="AE30" i="7"/>
  <c r="AC31" i="7"/>
  <c r="AD31" i="7"/>
  <c r="AE31" i="7"/>
  <c r="AC32" i="7"/>
  <c r="AD32" i="7"/>
  <c r="AE32" i="7"/>
  <c r="AC33" i="7"/>
  <c r="AD33" i="7"/>
  <c r="AE33" i="7"/>
  <c r="AC34" i="7"/>
  <c r="AD34" i="7"/>
  <c r="AE34" i="7"/>
  <c r="AC35" i="7"/>
  <c r="AD35" i="7"/>
  <c r="AE35" i="7"/>
  <c r="AC36" i="7"/>
  <c r="AD36" i="7"/>
  <c r="AE36" i="7"/>
  <c r="AC37" i="7"/>
  <c r="AD37" i="7"/>
  <c r="AE37" i="7"/>
  <c r="AC38" i="7"/>
  <c r="AD38" i="7"/>
  <c r="AE38" i="7"/>
  <c r="AC39" i="7"/>
  <c r="AD39" i="7"/>
  <c r="AE39" i="7"/>
  <c r="AC40" i="7"/>
  <c r="AD40" i="7"/>
  <c r="AE40" i="7"/>
  <c r="AC41" i="7"/>
  <c r="AD41" i="7"/>
  <c r="AE41" i="7"/>
  <c r="AC42" i="7"/>
  <c r="AD42" i="7"/>
  <c r="AE42" i="7"/>
  <c r="AC43" i="7"/>
  <c r="AD43" i="7"/>
  <c r="AE43" i="7"/>
  <c r="AC44" i="7"/>
  <c r="AD44" i="7"/>
  <c r="AE44" i="7"/>
  <c r="AC45" i="7"/>
  <c r="AD45" i="7"/>
  <c r="AE45" i="7"/>
  <c r="AC46" i="7"/>
  <c r="AD46" i="7"/>
  <c r="AE46" i="7"/>
  <c r="AC47" i="7"/>
  <c r="AD47" i="7"/>
  <c r="AE47" i="7"/>
  <c r="AC48" i="7"/>
  <c r="AD48" i="7"/>
  <c r="AE48" i="7"/>
  <c r="AC49" i="7"/>
  <c r="AD49" i="7"/>
  <c r="AE49" i="7"/>
  <c r="AC50" i="7"/>
  <c r="AD50" i="7"/>
  <c r="AE50" i="7"/>
  <c r="AC51" i="7"/>
  <c r="AD51" i="7"/>
  <c r="AE51" i="7"/>
  <c r="AC52" i="7"/>
  <c r="AD52" i="7"/>
  <c r="AE52" i="7"/>
  <c r="AC53" i="7"/>
  <c r="AD53" i="7"/>
  <c r="AE53" i="7"/>
  <c r="AC54" i="7"/>
  <c r="AD54" i="7"/>
  <c r="AE54" i="7"/>
  <c r="AC55" i="7"/>
  <c r="AD55" i="7"/>
  <c r="AE55" i="7"/>
  <c r="AC56" i="7"/>
  <c r="AD56" i="7"/>
  <c r="AE56" i="7"/>
  <c r="AC57" i="7"/>
  <c r="AD57" i="7"/>
  <c r="AE57" i="7"/>
  <c r="AC58" i="7"/>
  <c r="AD58" i="7"/>
  <c r="AE58" i="7"/>
  <c r="AC59" i="7"/>
  <c r="AD59" i="7"/>
  <c r="AE59" i="7"/>
  <c r="AC60" i="7"/>
  <c r="AD60" i="7"/>
  <c r="AE60" i="7"/>
  <c r="AC61" i="7"/>
  <c r="AD61" i="7"/>
  <c r="AE61" i="7"/>
  <c r="AC62" i="7"/>
  <c r="AD62" i="7"/>
  <c r="AE62" i="7"/>
  <c r="AC63" i="7"/>
  <c r="AD63" i="7"/>
  <c r="AE63" i="7"/>
  <c r="AC24" i="7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24" i="1"/>
  <c r="AC25" i="1"/>
  <c r="AD25" i="1"/>
  <c r="AE25" i="1"/>
  <c r="AC26" i="1"/>
  <c r="AD26" i="1"/>
  <c r="AE26" i="1"/>
  <c r="AC27" i="1"/>
  <c r="AD27" i="1"/>
  <c r="AE27" i="1"/>
  <c r="AC28" i="1"/>
  <c r="AD28" i="1"/>
  <c r="AE28" i="1"/>
  <c r="AC29" i="1"/>
  <c r="AD29" i="1"/>
  <c r="AE29" i="1"/>
  <c r="AC30" i="1"/>
  <c r="AD30" i="1"/>
  <c r="AE30" i="1"/>
  <c r="AC31" i="1"/>
  <c r="AD31" i="1"/>
  <c r="AE31" i="1"/>
  <c r="AC32" i="1"/>
  <c r="AD32" i="1"/>
  <c r="AE32" i="1"/>
  <c r="AC33" i="1"/>
  <c r="AD33" i="1"/>
  <c r="AE33" i="1"/>
  <c r="AC34" i="1"/>
  <c r="AD34" i="1"/>
  <c r="AE34" i="1"/>
  <c r="AC35" i="1"/>
  <c r="AD35" i="1"/>
  <c r="AE35" i="1"/>
  <c r="AC36" i="1"/>
  <c r="AD36" i="1"/>
  <c r="AE36" i="1"/>
  <c r="AC37" i="1"/>
  <c r="AD37" i="1"/>
  <c r="AE37" i="1"/>
  <c r="AC38" i="1"/>
  <c r="AD38" i="1"/>
  <c r="AE38" i="1"/>
  <c r="AC39" i="1"/>
  <c r="AD39" i="1"/>
  <c r="AE39" i="1"/>
  <c r="AC40" i="1"/>
  <c r="AD40" i="1"/>
  <c r="AE40" i="1"/>
  <c r="AC41" i="1"/>
  <c r="AD41" i="1"/>
  <c r="AE41" i="1"/>
  <c r="AC42" i="1"/>
  <c r="AD42" i="1"/>
  <c r="AE42" i="1"/>
  <c r="AC43" i="1"/>
  <c r="AD43" i="1"/>
  <c r="AE43" i="1"/>
  <c r="AC44" i="1"/>
  <c r="AD44" i="1"/>
  <c r="AE44" i="1"/>
  <c r="AC45" i="1"/>
  <c r="AD45" i="1"/>
  <c r="AE45" i="1"/>
  <c r="AC46" i="1"/>
  <c r="AD46" i="1"/>
  <c r="AE46" i="1"/>
  <c r="AC47" i="1"/>
  <c r="AD47" i="1"/>
  <c r="AE47" i="1"/>
  <c r="AC48" i="1"/>
  <c r="AD48" i="1"/>
  <c r="AE48" i="1"/>
  <c r="AC49" i="1"/>
  <c r="AD49" i="1"/>
  <c r="AE49" i="1"/>
  <c r="AC50" i="1"/>
  <c r="AD50" i="1"/>
  <c r="AE50" i="1"/>
  <c r="AC51" i="1"/>
  <c r="AD51" i="1"/>
  <c r="AE51" i="1"/>
  <c r="AC52" i="1"/>
  <c r="AD52" i="1"/>
  <c r="AE52" i="1"/>
  <c r="AC53" i="1"/>
  <c r="AD53" i="1"/>
  <c r="AE53" i="1"/>
  <c r="AC54" i="1"/>
  <c r="AD54" i="1"/>
  <c r="AE54" i="1"/>
  <c r="AC55" i="1"/>
  <c r="AD55" i="1"/>
  <c r="AE55" i="1"/>
  <c r="AC56" i="1"/>
  <c r="AD56" i="1"/>
  <c r="AE56" i="1"/>
  <c r="AC57" i="1"/>
  <c r="AD57" i="1"/>
  <c r="AE57" i="1"/>
  <c r="AC58" i="1"/>
  <c r="AD58" i="1"/>
  <c r="AE58" i="1"/>
  <c r="AC59" i="1"/>
  <c r="AD59" i="1"/>
  <c r="AE59" i="1"/>
  <c r="AC60" i="1"/>
  <c r="AD60" i="1"/>
  <c r="AE60" i="1"/>
  <c r="AC61" i="1"/>
  <c r="AD61" i="1"/>
  <c r="AE61" i="1"/>
  <c r="AC62" i="1"/>
  <c r="AD62" i="1"/>
  <c r="AE62" i="1"/>
  <c r="AC63" i="1"/>
  <c r="AD63" i="1"/>
  <c r="AE63" i="1"/>
  <c r="AC24" i="1"/>
  <c r="S24" i="1"/>
  <c r="Q24" i="1"/>
  <c r="F133" i="8"/>
  <c r="G133" i="8"/>
  <c r="H133" i="8"/>
  <c r="I133" i="8"/>
  <c r="J133" i="8"/>
  <c r="K133" i="8"/>
  <c r="L133" i="8"/>
  <c r="M133" i="8"/>
  <c r="N133" i="8"/>
  <c r="O133" i="8"/>
  <c r="P133" i="8"/>
  <c r="Q133" i="8"/>
  <c r="S133" i="8"/>
  <c r="U133" i="8"/>
  <c r="V133" i="8"/>
  <c r="W133" i="8"/>
  <c r="X133" i="8"/>
  <c r="Y133" i="8"/>
  <c r="E133" i="8"/>
  <c r="S133" i="7"/>
  <c r="F133" i="7"/>
  <c r="G133" i="7"/>
  <c r="H133" i="7"/>
  <c r="I133" i="7"/>
  <c r="J133" i="7"/>
  <c r="K133" i="7"/>
  <c r="L133" i="7"/>
  <c r="M133" i="7"/>
  <c r="N133" i="7"/>
  <c r="O133" i="7"/>
  <c r="P133" i="7"/>
  <c r="Q133" i="7"/>
  <c r="U133" i="7"/>
  <c r="V133" i="7"/>
  <c r="W133" i="7"/>
  <c r="X133" i="7"/>
  <c r="Y133" i="7"/>
  <c r="E133" i="7"/>
  <c r="F133" i="1"/>
  <c r="G133" i="1"/>
  <c r="H133" i="1"/>
  <c r="I133" i="1"/>
  <c r="J133" i="1"/>
  <c r="K133" i="1"/>
  <c r="L133" i="1"/>
  <c r="M133" i="1"/>
  <c r="N133" i="1"/>
  <c r="O133" i="1"/>
  <c r="P133" i="1"/>
  <c r="Q133" i="1"/>
  <c r="S133" i="1"/>
  <c r="U133" i="1"/>
  <c r="V133" i="1"/>
  <c r="W133" i="1"/>
  <c r="X133" i="1"/>
  <c r="Y133" i="1"/>
  <c r="E133" i="1"/>
  <c r="X24" i="8" l="1"/>
  <c r="W24" i="8"/>
  <c r="V24" i="8"/>
  <c r="U24" i="8"/>
  <c r="S24" i="8"/>
  <c r="Q24" i="8"/>
  <c r="X24" i="7"/>
  <c r="W24" i="7"/>
  <c r="V24" i="7"/>
  <c r="U24" i="7"/>
  <c r="S24" i="7"/>
  <c r="Q24" i="7"/>
  <c r="X24" i="1"/>
  <c r="W24" i="1"/>
  <c r="V24" i="1"/>
  <c r="U24" i="1"/>
  <c r="Y24" i="8" l="1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24" i="8"/>
  <c r="S25" i="7"/>
  <c r="S26" i="7"/>
  <c r="S27" i="7"/>
  <c r="S28" i="7"/>
  <c r="S29" i="7"/>
  <c r="S30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24" i="7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24" i="1"/>
  <c r="AX24" i="8" l="1"/>
  <c r="AD24" i="8"/>
  <c r="Z24" i="8"/>
  <c r="AE24" i="8" s="1"/>
  <c r="S93" i="7"/>
  <c r="T25" i="7"/>
  <c r="T30" i="7"/>
  <c r="T98" i="7" s="1"/>
  <c r="C93" i="8"/>
  <c r="D93" i="8"/>
  <c r="C94" i="8"/>
  <c r="D94" i="8"/>
  <c r="C95" i="8"/>
  <c r="D95" i="8"/>
  <c r="C96" i="8"/>
  <c r="D96" i="8"/>
  <c r="C97" i="8"/>
  <c r="D97" i="8"/>
  <c r="C98" i="8"/>
  <c r="D98" i="8"/>
  <c r="C99" i="8"/>
  <c r="D99" i="8"/>
  <c r="C100" i="8"/>
  <c r="D100" i="8"/>
  <c r="C101" i="8"/>
  <c r="D101" i="8"/>
  <c r="C102" i="8"/>
  <c r="D102" i="8"/>
  <c r="C103" i="8"/>
  <c r="D103" i="8"/>
  <c r="C104" i="8"/>
  <c r="D104" i="8"/>
  <c r="C105" i="8"/>
  <c r="D105" i="8"/>
  <c r="C106" i="8"/>
  <c r="D106" i="8"/>
  <c r="C107" i="8"/>
  <c r="D107" i="8"/>
  <c r="C108" i="8"/>
  <c r="D108" i="8"/>
  <c r="C109" i="8"/>
  <c r="D109" i="8"/>
  <c r="C110" i="8"/>
  <c r="D110" i="8"/>
  <c r="C111" i="8"/>
  <c r="D111" i="8"/>
  <c r="C112" i="8"/>
  <c r="D112" i="8"/>
  <c r="C113" i="8"/>
  <c r="D113" i="8"/>
  <c r="C114" i="8"/>
  <c r="D114" i="8"/>
  <c r="C115" i="8"/>
  <c r="D115" i="8"/>
  <c r="C116" i="8"/>
  <c r="D116" i="8"/>
  <c r="C117" i="8"/>
  <c r="D117" i="8"/>
  <c r="C118" i="8"/>
  <c r="D118" i="8"/>
  <c r="C119" i="8"/>
  <c r="D119" i="8"/>
  <c r="C120" i="8"/>
  <c r="D120" i="8"/>
  <c r="C121" i="8"/>
  <c r="D121" i="8"/>
  <c r="C122" i="8"/>
  <c r="D122" i="8"/>
  <c r="C123" i="8"/>
  <c r="D123" i="8"/>
  <c r="C124" i="8"/>
  <c r="D124" i="8"/>
  <c r="C125" i="8"/>
  <c r="D125" i="8"/>
  <c r="C126" i="8"/>
  <c r="D126" i="8"/>
  <c r="C127" i="8"/>
  <c r="D127" i="8"/>
  <c r="C128" i="8"/>
  <c r="D128" i="8"/>
  <c r="C129" i="8"/>
  <c r="D129" i="8"/>
  <c r="C130" i="8"/>
  <c r="D130" i="8"/>
  <c r="C131" i="8"/>
  <c r="D131" i="8"/>
  <c r="D92" i="8"/>
  <c r="C92" i="8"/>
  <c r="C93" i="7"/>
  <c r="D93" i="7"/>
  <c r="C94" i="7"/>
  <c r="D94" i="7"/>
  <c r="C95" i="7"/>
  <c r="D95" i="7"/>
  <c r="C96" i="7"/>
  <c r="D96" i="7"/>
  <c r="C97" i="7"/>
  <c r="D97" i="7"/>
  <c r="C98" i="7"/>
  <c r="D98" i="7"/>
  <c r="C99" i="7"/>
  <c r="D99" i="7"/>
  <c r="C100" i="7"/>
  <c r="D100" i="7"/>
  <c r="C101" i="7"/>
  <c r="D101" i="7"/>
  <c r="C102" i="7"/>
  <c r="D102" i="7"/>
  <c r="C103" i="7"/>
  <c r="D103" i="7"/>
  <c r="C104" i="7"/>
  <c r="D104" i="7"/>
  <c r="C105" i="7"/>
  <c r="D105" i="7"/>
  <c r="C106" i="7"/>
  <c r="D106" i="7"/>
  <c r="C107" i="7"/>
  <c r="D107" i="7"/>
  <c r="C108" i="7"/>
  <c r="D108" i="7"/>
  <c r="C109" i="7"/>
  <c r="D109" i="7"/>
  <c r="C110" i="7"/>
  <c r="D110" i="7"/>
  <c r="C111" i="7"/>
  <c r="D111" i="7"/>
  <c r="C112" i="7"/>
  <c r="D112" i="7"/>
  <c r="C113" i="7"/>
  <c r="D113" i="7"/>
  <c r="C114" i="7"/>
  <c r="D114" i="7"/>
  <c r="C115" i="7"/>
  <c r="D115" i="7"/>
  <c r="C116" i="7"/>
  <c r="D116" i="7"/>
  <c r="C117" i="7"/>
  <c r="D117" i="7"/>
  <c r="C118" i="7"/>
  <c r="D118" i="7"/>
  <c r="C119" i="7"/>
  <c r="D119" i="7"/>
  <c r="C120" i="7"/>
  <c r="D120" i="7"/>
  <c r="C121" i="7"/>
  <c r="D121" i="7"/>
  <c r="C122" i="7"/>
  <c r="D122" i="7"/>
  <c r="C123" i="7"/>
  <c r="D123" i="7"/>
  <c r="C124" i="7"/>
  <c r="D124" i="7"/>
  <c r="C125" i="7"/>
  <c r="D125" i="7"/>
  <c r="C126" i="7"/>
  <c r="D126" i="7"/>
  <c r="C127" i="7"/>
  <c r="D127" i="7"/>
  <c r="C128" i="7"/>
  <c r="D128" i="7"/>
  <c r="C129" i="7"/>
  <c r="D129" i="7"/>
  <c r="C130" i="7"/>
  <c r="D130" i="7"/>
  <c r="C131" i="7"/>
  <c r="D131" i="7"/>
  <c r="D92" i="7"/>
  <c r="C92" i="7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D92" i="1"/>
  <c r="C92" i="1"/>
  <c r="R24" i="8" l="1"/>
  <c r="R92" i="8" s="1"/>
  <c r="T24" i="8"/>
  <c r="T92" i="8" s="1"/>
  <c r="V92" i="8"/>
  <c r="X92" i="8"/>
  <c r="A93" i="8"/>
  <c r="B93" i="8"/>
  <c r="A94" i="8"/>
  <c r="B94" i="8"/>
  <c r="A95" i="8"/>
  <c r="B95" i="8"/>
  <c r="A96" i="8"/>
  <c r="B96" i="8"/>
  <c r="A97" i="8"/>
  <c r="B97" i="8"/>
  <c r="A98" i="8"/>
  <c r="B98" i="8"/>
  <c r="A99" i="8"/>
  <c r="B99" i="8"/>
  <c r="A100" i="8"/>
  <c r="B100" i="8"/>
  <c r="A101" i="8"/>
  <c r="B101" i="8"/>
  <c r="A102" i="8"/>
  <c r="B102" i="8"/>
  <c r="A103" i="8"/>
  <c r="B103" i="8"/>
  <c r="A104" i="8"/>
  <c r="B104" i="8"/>
  <c r="A105" i="8"/>
  <c r="B105" i="8"/>
  <c r="A106" i="8"/>
  <c r="B106" i="8"/>
  <c r="A107" i="8"/>
  <c r="B107" i="8"/>
  <c r="A108" i="8"/>
  <c r="B108" i="8"/>
  <c r="A109" i="8"/>
  <c r="B109" i="8"/>
  <c r="A110" i="8"/>
  <c r="B110" i="8"/>
  <c r="A111" i="8"/>
  <c r="B111" i="8"/>
  <c r="A112" i="8"/>
  <c r="B112" i="8"/>
  <c r="A113" i="8"/>
  <c r="B113" i="8"/>
  <c r="A114" i="8"/>
  <c r="B114" i="8"/>
  <c r="A115" i="8"/>
  <c r="B115" i="8"/>
  <c r="A116" i="8"/>
  <c r="B116" i="8"/>
  <c r="A117" i="8"/>
  <c r="B117" i="8"/>
  <c r="A118" i="8"/>
  <c r="B118" i="8"/>
  <c r="A119" i="8"/>
  <c r="B119" i="8"/>
  <c r="A120" i="8"/>
  <c r="B120" i="8"/>
  <c r="A121" i="8"/>
  <c r="B121" i="8"/>
  <c r="A122" i="8"/>
  <c r="B122" i="8"/>
  <c r="A123" i="8"/>
  <c r="B123" i="8"/>
  <c r="A124" i="8"/>
  <c r="B124" i="8"/>
  <c r="A125" i="8"/>
  <c r="B125" i="8"/>
  <c r="A126" i="8"/>
  <c r="B126" i="8"/>
  <c r="A127" i="8"/>
  <c r="B127" i="8"/>
  <c r="A128" i="8"/>
  <c r="B128" i="8"/>
  <c r="A129" i="8"/>
  <c r="B129" i="8"/>
  <c r="A130" i="8"/>
  <c r="B130" i="8"/>
  <c r="A131" i="8"/>
  <c r="B131" i="8"/>
  <c r="B92" i="8"/>
  <c r="A92" i="8"/>
  <c r="E93" i="8"/>
  <c r="F93" i="8"/>
  <c r="G93" i="8"/>
  <c r="H93" i="8"/>
  <c r="I93" i="8"/>
  <c r="J93" i="8"/>
  <c r="K93" i="8"/>
  <c r="L93" i="8"/>
  <c r="M93" i="8"/>
  <c r="N93" i="8"/>
  <c r="O93" i="8"/>
  <c r="P93" i="8"/>
  <c r="E94" i="8"/>
  <c r="F94" i="8"/>
  <c r="G94" i="8"/>
  <c r="H94" i="8"/>
  <c r="I94" i="8"/>
  <c r="J94" i="8"/>
  <c r="K94" i="8"/>
  <c r="L94" i="8"/>
  <c r="M94" i="8"/>
  <c r="N94" i="8"/>
  <c r="O94" i="8"/>
  <c r="P94" i="8"/>
  <c r="E95" i="8"/>
  <c r="F95" i="8"/>
  <c r="G95" i="8"/>
  <c r="H95" i="8"/>
  <c r="I95" i="8"/>
  <c r="J95" i="8"/>
  <c r="K95" i="8"/>
  <c r="L95" i="8"/>
  <c r="M95" i="8"/>
  <c r="N95" i="8"/>
  <c r="O95" i="8"/>
  <c r="P95" i="8"/>
  <c r="E96" i="8"/>
  <c r="F96" i="8"/>
  <c r="G96" i="8"/>
  <c r="H96" i="8"/>
  <c r="I96" i="8"/>
  <c r="J96" i="8"/>
  <c r="K96" i="8"/>
  <c r="L96" i="8"/>
  <c r="M96" i="8"/>
  <c r="N96" i="8"/>
  <c r="O96" i="8"/>
  <c r="P96" i="8"/>
  <c r="E97" i="8"/>
  <c r="F97" i="8"/>
  <c r="G97" i="8"/>
  <c r="H97" i="8"/>
  <c r="I97" i="8"/>
  <c r="J97" i="8"/>
  <c r="K97" i="8"/>
  <c r="L97" i="8"/>
  <c r="M97" i="8"/>
  <c r="N97" i="8"/>
  <c r="O97" i="8"/>
  <c r="P97" i="8"/>
  <c r="E98" i="8"/>
  <c r="F98" i="8"/>
  <c r="G98" i="8"/>
  <c r="H98" i="8"/>
  <c r="I98" i="8"/>
  <c r="J98" i="8"/>
  <c r="K98" i="8"/>
  <c r="L98" i="8"/>
  <c r="M98" i="8"/>
  <c r="N98" i="8"/>
  <c r="O98" i="8"/>
  <c r="P98" i="8"/>
  <c r="E99" i="8"/>
  <c r="F99" i="8"/>
  <c r="G99" i="8"/>
  <c r="H99" i="8"/>
  <c r="I99" i="8"/>
  <c r="J99" i="8"/>
  <c r="K99" i="8"/>
  <c r="L99" i="8"/>
  <c r="M99" i="8"/>
  <c r="N99" i="8"/>
  <c r="O99" i="8"/>
  <c r="P99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W92" i="8"/>
  <c r="S92" i="8"/>
  <c r="P92" i="8"/>
  <c r="O92" i="8"/>
  <c r="N92" i="8"/>
  <c r="M92" i="8"/>
  <c r="L92" i="8"/>
  <c r="K92" i="8"/>
  <c r="J92" i="8"/>
  <c r="I92" i="8"/>
  <c r="H92" i="8"/>
  <c r="G92" i="8"/>
  <c r="F92" i="8"/>
  <c r="E92" i="8"/>
  <c r="E93" i="7"/>
  <c r="F93" i="7"/>
  <c r="G93" i="7"/>
  <c r="H93" i="7"/>
  <c r="I93" i="7"/>
  <c r="J93" i="7"/>
  <c r="K93" i="7"/>
  <c r="L93" i="7"/>
  <c r="M93" i="7"/>
  <c r="N93" i="7"/>
  <c r="O93" i="7"/>
  <c r="P93" i="7"/>
  <c r="E94" i="7"/>
  <c r="F94" i="7"/>
  <c r="G94" i="7"/>
  <c r="H94" i="7"/>
  <c r="I94" i="7"/>
  <c r="J94" i="7"/>
  <c r="K94" i="7"/>
  <c r="L94" i="7"/>
  <c r="M94" i="7"/>
  <c r="N94" i="7"/>
  <c r="O94" i="7"/>
  <c r="P94" i="7"/>
  <c r="E95" i="7"/>
  <c r="F95" i="7"/>
  <c r="G95" i="7"/>
  <c r="H95" i="7"/>
  <c r="I95" i="7"/>
  <c r="J95" i="7"/>
  <c r="K95" i="7"/>
  <c r="L95" i="7"/>
  <c r="M95" i="7"/>
  <c r="N95" i="7"/>
  <c r="O95" i="7"/>
  <c r="P95" i="7"/>
  <c r="E96" i="7"/>
  <c r="F96" i="7"/>
  <c r="G96" i="7"/>
  <c r="H96" i="7"/>
  <c r="I96" i="7"/>
  <c r="J96" i="7"/>
  <c r="K96" i="7"/>
  <c r="L96" i="7"/>
  <c r="M96" i="7"/>
  <c r="N96" i="7"/>
  <c r="O96" i="7"/>
  <c r="P96" i="7"/>
  <c r="E97" i="7"/>
  <c r="F97" i="7"/>
  <c r="G97" i="7"/>
  <c r="H97" i="7"/>
  <c r="I97" i="7"/>
  <c r="J97" i="7"/>
  <c r="K97" i="7"/>
  <c r="L97" i="7"/>
  <c r="M97" i="7"/>
  <c r="N97" i="7"/>
  <c r="O97" i="7"/>
  <c r="P97" i="7"/>
  <c r="E98" i="7"/>
  <c r="F98" i="7"/>
  <c r="G98" i="7"/>
  <c r="H98" i="7"/>
  <c r="I98" i="7"/>
  <c r="J98" i="7"/>
  <c r="K98" i="7"/>
  <c r="L98" i="7"/>
  <c r="M98" i="7"/>
  <c r="N98" i="7"/>
  <c r="O98" i="7"/>
  <c r="P98" i="7"/>
  <c r="E99" i="7"/>
  <c r="F99" i="7"/>
  <c r="G99" i="7"/>
  <c r="H99" i="7"/>
  <c r="I99" i="7"/>
  <c r="J99" i="7"/>
  <c r="K99" i="7"/>
  <c r="L99" i="7"/>
  <c r="M99" i="7"/>
  <c r="N99" i="7"/>
  <c r="O99" i="7"/>
  <c r="P99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E101" i="7"/>
  <c r="F101" i="7"/>
  <c r="G101" i="7"/>
  <c r="H101" i="7"/>
  <c r="I101" i="7"/>
  <c r="J101" i="7"/>
  <c r="K101" i="7"/>
  <c r="L101" i="7"/>
  <c r="M101" i="7"/>
  <c r="N101" i="7"/>
  <c r="O101" i="7"/>
  <c r="P101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E103" i="7"/>
  <c r="F103" i="7"/>
  <c r="G103" i="7"/>
  <c r="H103" i="7"/>
  <c r="I103" i="7"/>
  <c r="J103" i="7"/>
  <c r="K103" i="7"/>
  <c r="L103" i="7"/>
  <c r="M103" i="7"/>
  <c r="N103" i="7"/>
  <c r="O103" i="7"/>
  <c r="P103" i="7"/>
  <c r="E104" i="7"/>
  <c r="F104" i="7"/>
  <c r="G104" i="7"/>
  <c r="H104" i="7"/>
  <c r="I104" i="7"/>
  <c r="J104" i="7"/>
  <c r="K104" i="7"/>
  <c r="L104" i="7"/>
  <c r="M104" i="7"/>
  <c r="N104" i="7"/>
  <c r="O104" i="7"/>
  <c r="P104" i="7"/>
  <c r="E105" i="7"/>
  <c r="F105" i="7"/>
  <c r="G105" i="7"/>
  <c r="H105" i="7"/>
  <c r="I105" i="7"/>
  <c r="J105" i="7"/>
  <c r="K105" i="7"/>
  <c r="L105" i="7"/>
  <c r="M105" i="7"/>
  <c r="N105" i="7"/>
  <c r="O105" i="7"/>
  <c r="P105" i="7"/>
  <c r="E106" i="7"/>
  <c r="F106" i="7"/>
  <c r="G106" i="7"/>
  <c r="H106" i="7"/>
  <c r="I106" i="7"/>
  <c r="J106" i="7"/>
  <c r="K106" i="7"/>
  <c r="L106" i="7"/>
  <c r="M106" i="7"/>
  <c r="N106" i="7"/>
  <c r="O106" i="7"/>
  <c r="P106" i="7"/>
  <c r="E107" i="7"/>
  <c r="F107" i="7"/>
  <c r="G107" i="7"/>
  <c r="H107" i="7"/>
  <c r="I107" i="7"/>
  <c r="J107" i="7"/>
  <c r="K107" i="7"/>
  <c r="L107" i="7"/>
  <c r="M107" i="7"/>
  <c r="N107" i="7"/>
  <c r="O107" i="7"/>
  <c r="P107" i="7"/>
  <c r="E108" i="7"/>
  <c r="F108" i="7"/>
  <c r="G108" i="7"/>
  <c r="H108" i="7"/>
  <c r="I108" i="7"/>
  <c r="J108" i="7"/>
  <c r="K108" i="7"/>
  <c r="L108" i="7"/>
  <c r="M108" i="7"/>
  <c r="N108" i="7"/>
  <c r="O108" i="7"/>
  <c r="P108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E110" i="7"/>
  <c r="F110" i="7"/>
  <c r="G110" i="7"/>
  <c r="H110" i="7"/>
  <c r="I110" i="7"/>
  <c r="J110" i="7"/>
  <c r="K110" i="7"/>
  <c r="L110" i="7"/>
  <c r="M110" i="7"/>
  <c r="N110" i="7"/>
  <c r="O110" i="7"/>
  <c r="P110" i="7"/>
  <c r="E111" i="7"/>
  <c r="F111" i="7"/>
  <c r="G111" i="7"/>
  <c r="H111" i="7"/>
  <c r="I111" i="7"/>
  <c r="J111" i="7"/>
  <c r="K111" i="7"/>
  <c r="L111" i="7"/>
  <c r="M111" i="7"/>
  <c r="N111" i="7"/>
  <c r="O111" i="7"/>
  <c r="P111" i="7"/>
  <c r="E112" i="7"/>
  <c r="F112" i="7"/>
  <c r="G112" i="7"/>
  <c r="H112" i="7"/>
  <c r="I112" i="7"/>
  <c r="J112" i="7"/>
  <c r="K112" i="7"/>
  <c r="L112" i="7"/>
  <c r="M112" i="7"/>
  <c r="N112" i="7"/>
  <c r="O112" i="7"/>
  <c r="P112" i="7"/>
  <c r="E113" i="7"/>
  <c r="F113" i="7"/>
  <c r="G113" i="7"/>
  <c r="H113" i="7"/>
  <c r="I113" i="7"/>
  <c r="J113" i="7"/>
  <c r="K113" i="7"/>
  <c r="L113" i="7"/>
  <c r="M113" i="7"/>
  <c r="N113" i="7"/>
  <c r="O113" i="7"/>
  <c r="P113" i="7"/>
  <c r="E114" i="7"/>
  <c r="F114" i="7"/>
  <c r="G114" i="7"/>
  <c r="H114" i="7"/>
  <c r="I114" i="7"/>
  <c r="J114" i="7"/>
  <c r="K114" i="7"/>
  <c r="L114" i="7"/>
  <c r="M114" i="7"/>
  <c r="N114" i="7"/>
  <c r="O114" i="7"/>
  <c r="P114" i="7"/>
  <c r="E115" i="7"/>
  <c r="F115" i="7"/>
  <c r="G115" i="7"/>
  <c r="H115" i="7"/>
  <c r="I115" i="7"/>
  <c r="J115" i="7"/>
  <c r="K115" i="7"/>
  <c r="L115" i="7"/>
  <c r="M115" i="7"/>
  <c r="N115" i="7"/>
  <c r="O115" i="7"/>
  <c r="P115" i="7"/>
  <c r="E116" i="7"/>
  <c r="F116" i="7"/>
  <c r="G116" i="7"/>
  <c r="H116" i="7"/>
  <c r="I116" i="7"/>
  <c r="J116" i="7"/>
  <c r="K116" i="7"/>
  <c r="L116" i="7"/>
  <c r="M116" i="7"/>
  <c r="N116" i="7"/>
  <c r="O116" i="7"/>
  <c r="P116" i="7"/>
  <c r="E117" i="7"/>
  <c r="F117" i="7"/>
  <c r="G117" i="7"/>
  <c r="H117" i="7"/>
  <c r="I117" i="7"/>
  <c r="J117" i="7"/>
  <c r="K117" i="7"/>
  <c r="L117" i="7"/>
  <c r="M117" i="7"/>
  <c r="N117" i="7"/>
  <c r="O117" i="7"/>
  <c r="P117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E119" i="7"/>
  <c r="F119" i="7"/>
  <c r="G119" i="7"/>
  <c r="H119" i="7"/>
  <c r="I119" i="7"/>
  <c r="J119" i="7"/>
  <c r="K119" i="7"/>
  <c r="L119" i="7"/>
  <c r="M119" i="7"/>
  <c r="N119" i="7"/>
  <c r="O119" i="7"/>
  <c r="P119" i="7"/>
  <c r="E120" i="7"/>
  <c r="F120" i="7"/>
  <c r="G120" i="7"/>
  <c r="H120" i="7"/>
  <c r="I120" i="7"/>
  <c r="J120" i="7"/>
  <c r="K120" i="7"/>
  <c r="L120" i="7"/>
  <c r="M120" i="7"/>
  <c r="N120" i="7"/>
  <c r="O120" i="7"/>
  <c r="P120" i="7"/>
  <c r="E121" i="7"/>
  <c r="F121" i="7"/>
  <c r="G121" i="7"/>
  <c r="H121" i="7"/>
  <c r="I121" i="7"/>
  <c r="J121" i="7"/>
  <c r="K121" i="7"/>
  <c r="L121" i="7"/>
  <c r="M121" i="7"/>
  <c r="N121" i="7"/>
  <c r="O121" i="7"/>
  <c r="P121" i="7"/>
  <c r="E122" i="7"/>
  <c r="F122" i="7"/>
  <c r="G122" i="7"/>
  <c r="H122" i="7"/>
  <c r="I122" i="7"/>
  <c r="J122" i="7"/>
  <c r="K122" i="7"/>
  <c r="L122" i="7"/>
  <c r="M122" i="7"/>
  <c r="N122" i="7"/>
  <c r="O122" i="7"/>
  <c r="P122" i="7"/>
  <c r="E123" i="7"/>
  <c r="F123" i="7"/>
  <c r="G123" i="7"/>
  <c r="H123" i="7"/>
  <c r="I123" i="7"/>
  <c r="J123" i="7"/>
  <c r="K123" i="7"/>
  <c r="L123" i="7"/>
  <c r="M123" i="7"/>
  <c r="N123" i="7"/>
  <c r="O123" i="7"/>
  <c r="P123" i="7"/>
  <c r="E124" i="7"/>
  <c r="F124" i="7"/>
  <c r="G124" i="7"/>
  <c r="H124" i="7"/>
  <c r="I124" i="7"/>
  <c r="J124" i="7"/>
  <c r="K124" i="7"/>
  <c r="L124" i="7"/>
  <c r="M124" i="7"/>
  <c r="N124" i="7"/>
  <c r="O124" i="7"/>
  <c r="P124" i="7"/>
  <c r="E125" i="7"/>
  <c r="F125" i="7"/>
  <c r="G125" i="7"/>
  <c r="H125" i="7"/>
  <c r="I125" i="7"/>
  <c r="J125" i="7"/>
  <c r="K125" i="7"/>
  <c r="L125" i="7"/>
  <c r="M125" i="7"/>
  <c r="N125" i="7"/>
  <c r="O125" i="7"/>
  <c r="P125" i="7"/>
  <c r="E126" i="7"/>
  <c r="F126" i="7"/>
  <c r="G126" i="7"/>
  <c r="H126" i="7"/>
  <c r="I126" i="7"/>
  <c r="J126" i="7"/>
  <c r="K126" i="7"/>
  <c r="L126" i="7"/>
  <c r="M126" i="7"/>
  <c r="N126" i="7"/>
  <c r="O126" i="7"/>
  <c r="P126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E128" i="7"/>
  <c r="F128" i="7"/>
  <c r="G128" i="7"/>
  <c r="H128" i="7"/>
  <c r="I128" i="7"/>
  <c r="J128" i="7"/>
  <c r="K128" i="7"/>
  <c r="L128" i="7"/>
  <c r="M128" i="7"/>
  <c r="N128" i="7"/>
  <c r="O128" i="7"/>
  <c r="P128" i="7"/>
  <c r="E129" i="7"/>
  <c r="F129" i="7"/>
  <c r="G129" i="7"/>
  <c r="H129" i="7"/>
  <c r="I129" i="7"/>
  <c r="J129" i="7"/>
  <c r="K129" i="7"/>
  <c r="L129" i="7"/>
  <c r="M129" i="7"/>
  <c r="N129" i="7"/>
  <c r="O129" i="7"/>
  <c r="P129" i="7"/>
  <c r="E130" i="7"/>
  <c r="F130" i="7"/>
  <c r="G130" i="7"/>
  <c r="H130" i="7"/>
  <c r="I130" i="7"/>
  <c r="J130" i="7"/>
  <c r="K130" i="7"/>
  <c r="L130" i="7"/>
  <c r="M130" i="7"/>
  <c r="N130" i="7"/>
  <c r="O130" i="7"/>
  <c r="P130" i="7"/>
  <c r="E131" i="7"/>
  <c r="F131" i="7"/>
  <c r="G131" i="7"/>
  <c r="H131" i="7"/>
  <c r="I131" i="7"/>
  <c r="J131" i="7"/>
  <c r="K131" i="7"/>
  <c r="L131" i="7"/>
  <c r="M131" i="7"/>
  <c r="N131" i="7"/>
  <c r="O131" i="7"/>
  <c r="P131" i="7"/>
  <c r="P92" i="7"/>
  <c r="O92" i="7"/>
  <c r="N92" i="7"/>
  <c r="M92" i="7"/>
  <c r="L92" i="7"/>
  <c r="K92" i="7"/>
  <c r="J92" i="7"/>
  <c r="I92" i="7"/>
  <c r="H92" i="7"/>
  <c r="G92" i="7"/>
  <c r="F92" i="7"/>
  <c r="E92" i="7"/>
  <c r="E93" i="1"/>
  <c r="F93" i="1"/>
  <c r="G93" i="1"/>
  <c r="H93" i="1"/>
  <c r="I93" i="1"/>
  <c r="J93" i="1"/>
  <c r="K93" i="1"/>
  <c r="L93" i="1"/>
  <c r="M93" i="1"/>
  <c r="N93" i="1"/>
  <c r="O93" i="1"/>
  <c r="P93" i="1"/>
  <c r="E94" i="1"/>
  <c r="F94" i="1"/>
  <c r="G94" i="1"/>
  <c r="H94" i="1"/>
  <c r="I94" i="1"/>
  <c r="J94" i="1"/>
  <c r="K94" i="1"/>
  <c r="L94" i="1"/>
  <c r="M94" i="1"/>
  <c r="N94" i="1"/>
  <c r="O94" i="1"/>
  <c r="P94" i="1"/>
  <c r="E95" i="1"/>
  <c r="F95" i="1"/>
  <c r="G95" i="1"/>
  <c r="H95" i="1"/>
  <c r="I95" i="1"/>
  <c r="J95" i="1"/>
  <c r="K95" i="1"/>
  <c r="L95" i="1"/>
  <c r="M95" i="1"/>
  <c r="N95" i="1"/>
  <c r="O95" i="1"/>
  <c r="P95" i="1"/>
  <c r="E96" i="1"/>
  <c r="F96" i="1"/>
  <c r="G96" i="1"/>
  <c r="H96" i="1"/>
  <c r="I96" i="1"/>
  <c r="J96" i="1"/>
  <c r="K96" i="1"/>
  <c r="L96" i="1"/>
  <c r="M96" i="1"/>
  <c r="N96" i="1"/>
  <c r="O96" i="1"/>
  <c r="P96" i="1"/>
  <c r="E97" i="1"/>
  <c r="F97" i="1"/>
  <c r="G97" i="1"/>
  <c r="H97" i="1"/>
  <c r="I97" i="1"/>
  <c r="J97" i="1"/>
  <c r="K97" i="1"/>
  <c r="L97" i="1"/>
  <c r="M97" i="1"/>
  <c r="N97" i="1"/>
  <c r="O97" i="1"/>
  <c r="P97" i="1"/>
  <c r="E98" i="1"/>
  <c r="F98" i="1"/>
  <c r="G98" i="1"/>
  <c r="H98" i="1"/>
  <c r="I98" i="1"/>
  <c r="J98" i="1"/>
  <c r="K98" i="1"/>
  <c r="L98" i="1"/>
  <c r="M98" i="1"/>
  <c r="N98" i="1"/>
  <c r="O98" i="1"/>
  <c r="P98" i="1"/>
  <c r="E99" i="1"/>
  <c r="F99" i="1"/>
  <c r="G99" i="1"/>
  <c r="H99" i="1"/>
  <c r="I99" i="1"/>
  <c r="J99" i="1"/>
  <c r="K99" i="1"/>
  <c r="L99" i="1"/>
  <c r="M99" i="1"/>
  <c r="N99" i="1"/>
  <c r="O99" i="1"/>
  <c r="P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P92" i="1"/>
  <c r="O92" i="1"/>
  <c r="N92" i="1"/>
  <c r="M92" i="1"/>
  <c r="L92" i="1"/>
  <c r="K92" i="1"/>
  <c r="J92" i="1"/>
  <c r="I92" i="1"/>
  <c r="H92" i="1"/>
  <c r="G92" i="1"/>
  <c r="F92" i="1"/>
  <c r="E92" i="1"/>
  <c r="B93" i="7" l="1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92" i="7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92" i="1"/>
  <c r="F65" i="8" l="1"/>
  <c r="G65" i="8"/>
  <c r="H65" i="8"/>
  <c r="I65" i="8"/>
  <c r="J65" i="8"/>
  <c r="K65" i="8"/>
  <c r="L65" i="8"/>
  <c r="M65" i="8"/>
  <c r="N65" i="8"/>
  <c r="O65" i="8"/>
  <c r="P65" i="8"/>
  <c r="Q65" i="8"/>
  <c r="S65" i="8"/>
  <c r="U65" i="8"/>
  <c r="V65" i="8"/>
  <c r="W65" i="8"/>
  <c r="X65" i="8"/>
  <c r="Y65" i="8"/>
  <c r="E65" i="8"/>
  <c r="F65" i="7"/>
  <c r="G65" i="7"/>
  <c r="H65" i="7"/>
  <c r="I65" i="7"/>
  <c r="J65" i="7"/>
  <c r="K65" i="7"/>
  <c r="L65" i="7"/>
  <c r="M65" i="7"/>
  <c r="N65" i="7"/>
  <c r="O65" i="7"/>
  <c r="P65" i="7"/>
  <c r="Q65" i="7"/>
  <c r="S65" i="7"/>
  <c r="U65" i="7"/>
  <c r="V65" i="7"/>
  <c r="W65" i="7"/>
  <c r="X65" i="7"/>
  <c r="Y65" i="7"/>
  <c r="E65" i="7"/>
  <c r="I65" i="1"/>
  <c r="J65" i="1"/>
  <c r="K65" i="1"/>
  <c r="L65" i="1"/>
  <c r="M65" i="1"/>
  <c r="N65" i="1"/>
  <c r="O65" i="1"/>
  <c r="P65" i="1"/>
  <c r="Q65" i="1"/>
  <c r="S65" i="1"/>
  <c r="U65" i="1"/>
  <c r="V65" i="1"/>
  <c r="W65" i="1"/>
  <c r="X65" i="1"/>
  <c r="Y65" i="1"/>
  <c r="F65" i="1"/>
  <c r="G65" i="1"/>
  <c r="H65" i="1"/>
  <c r="E65" i="1"/>
  <c r="Y27" i="7" l="1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26" i="7"/>
  <c r="Y25" i="7"/>
  <c r="X25" i="7"/>
  <c r="X93" i="7" s="1"/>
  <c r="Y24" i="7"/>
  <c r="X27" i="7"/>
  <c r="X95" i="7" s="1"/>
  <c r="X28" i="7"/>
  <c r="X96" i="7" s="1"/>
  <c r="X29" i="7"/>
  <c r="X97" i="7" s="1"/>
  <c r="X30" i="7"/>
  <c r="X98" i="7" s="1"/>
  <c r="X31" i="7"/>
  <c r="X99" i="7" s="1"/>
  <c r="X32" i="7"/>
  <c r="X100" i="7" s="1"/>
  <c r="X33" i="7"/>
  <c r="X101" i="7" s="1"/>
  <c r="X34" i="7"/>
  <c r="X102" i="7" s="1"/>
  <c r="X35" i="7"/>
  <c r="X103" i="7" s="1"/>
  <c r="X36" i="7"/>
  <c r="X104" i="7" s="1"/>
  <c r="X37" i="7"/>
  <c r="X105" i="7" s="1"/>
  <c r="X38" i="7"/>
  <c r="X106" i="7" s="1"/>
  <c r="X39" i="7"/>
  <c r="X107" i="7" s="1"/>
  <c r="X40" i="7"/>
  <c r="X108" i="7" s="1"/>
  <c r="X41" i="7"/>
  <c r="X109" i="7" s="1"/>
  <c r="X42" i="7"/>
  <c r="X110" i="7" s="1"/>
  <c r="X43" i="7"/>
  <c r="X111" i="7" s="1"/>
  <c r="X44" i="7"/>
  <c r="X112" i="7" s="1"/>
  <c r="X45" i="7"/>
  <c r="X113" i="7" s="1"/>
  <c r="X46" i="7"/>
  <c r="X114" i="7" s="1"/>
  <c r="X47" i="7"/>
  <c r="X115" i="7" s="1"/>
  <c r="X48" i="7"/>
  <c r="X116" i="7" s="1"/>
  <c r="X49" i="7"/>
  <c r="X117" i="7" s="1"/>
  <c r="X50" i="7"/>
  <c r="X118" i="7" s="1"/>
  <c r="X51" i="7"/>
  <c r="X119" i="7" s="1"/>
  <c r="X52" i="7"/>
  <c r="X120" i="7" s="1"/>
  <c r="X53" i="7"/>
  <c r="X121" i="7" s="1"/>
  <c r="X54" i="7"/>
  <c r="X122" i="7" s="1"/>
  <c r="X55" i="7"/>
  <c r="X123" i="7" s="1"/>
  <c r="X56" i="7"/>
  <c r="X124" i="7" s="1"/>
  <c r="X57" i="7"/>
  <c r="X125" i="7" s="1"/>
  <c r="X58" i="7"/>
  <c r="X126" i="7" s="1"/>
  <c r="X59" i="7"/>
  <c r="X127" i="7" s="1"/>
  <c r="X60" i="7"/>
  <c r="X128" i="7" s="1"/>
  <c r="X61" i="7"/>
  <c r="X129" i="7" s="1"/>
  <c r="X62" i="7"/>
  <c r="X130" i="7" s="1"/>
  <c r="X63" i="7"/>
  <c r="X131" i="7" s="1"/>
  <c r="X26" i="7"/>
  <c r="X94" i="7" s="1"/>
  <c r="X92" i="7"/>
  <c r="W27" i="7"/>
  <c r="W95" i="7" s="1"/>
  <c r="W28" i="7"/>
  <c r="W96" i="7" s="1"/>
  <c r="W29" i="7"/>
  <c r="W97" i="7" s="1"/>
  <c r="W30" i="7"/>
  <c r="W98" i="7" s="1"/>
  <c r="W31" i="7"/>
  <c r="W99" i="7" s="1"/>
  <c r="W32" i="7"/>
  <c r="W100" i="7" s="1"/>
  <c r="W33" i="7"/>
  <c r="W101" i="7" s="1"/>
  <c r="W34" i="7"/>
  <c r="W102" i="7" s="1"/>
  <c r="W35" i="7"/>
  <c r="W103" i="7" s="1"/>
  <c r="W36" i="7"/>
  <c r="W104" i="7" s="1"/>
  <c r="W37" i="7"/>
  <c r="W105" i="7" s="1"/>
  <c r="W38" i="7"/>
  <c r="W106" i="7" s="1"/>
  <c r="W39" i="7"/>
  <c r="W107" i="7" s="1"/>
  <c r="W40" i="7"/>
  <c r="W108" i="7" s="1"/>
  <c r="W41" i="7"/>
  <c r="W109" i="7" s="1"/>
  <c r="W42" i="7"/>
  <c r="W110" i="7" s="1"/>
  <c r="W43" i="7"/>
  <c r="W111" i="7" s="1"/>
  <c r="W44" i="7"/>
  <c r="W112" i="7" s="1"/>
  <c r="W45" i="7"/>
  <c r="W113" i="7" s="1"/>
  <c r="W46" i="7"/>
  <c r="W114" i="7" s="1"/>
  <c r="W47" i="7"/>
  <c r="W115" i="7" s="1"/>
  <c r="W48" i="7"/>
  <c r="W116" i="7" s="1"/>
  <c r="W49" i="7"/>
  <c r="W117" i="7" s="1"/>
  <c r="W50" i="7"/>
  <c r="W118" i="7" s="1"/>
  <c r="W51" i="7"/>
  <c r="W119" i="7" s="1"/>
  <c r="W52" i="7"/>
  <c r="W120" i="7" s="1"/>
  <c r="W53" i="7"/>
  <c r="W121" i="7" s="1"/>
  <c r="W54" i="7"/>
  <c r="W122" i="7" s="1"/>
  <c r="W55" i="7"/>
  <c r="W123" i="7" s="1"/>
  <c r="W56" i="7"/>
  <c r="W124" i="7" s="1"/>
  <c r="W57" i="7"/>
  <c r="W125" i="7" s="1"/>
  <c r="W58" i="7"/>
  <c r="W126" i="7" s="1"/>
  <c r="W59" i="7"/>
  <c r="W127" i="7" s="1"/>
  <c r="W60" i="7"/>
  <c r="W128" i="7" s="1"/>
  <c r="W61" i="7"/>
  <c r="W129" i="7" s="1"/>
  <c r="W62" i="7"/>
  <c r="W130" i="7" s="1"/>
  <c r="W63" i="7"/>
  <c r="W131" i="7" s="1"/>
  <c r="W26" i="7"/>
  <c r="W94" i="7" s="1"/>
  <c r="W25" i="7"/>
  <c r="W93" i="7" s="1"/>
  <c r="W92" i="7"/>
  <c r="V27" i="7"/>
  <c r="V95" i="7" s="1"/>
  <c r="V28" i="7"/>
  <c r="V96" i="7" s="1"/>
  <c r="V29" i="7"/>
  <c r="V97" i="7" s="1"/>
  <c r="V30" i="7"/>
  <c r="V98" i="7" s="1"/>
  <c r="V31" i="7"/>
  <c r="V99" i="7" s="1"/>
  <c r="V32" i="7"/>
  <c r="V100" i="7" s="1"/>
  <c r="V33" i="7"/>
  <c r="V101" i="7" s="1"/>
  <c r="V34" i="7"/>
  <c r="V102" i="7" s="1"/>
  <c r="V35" i="7"/>
  <c r="V103" i="7" s="1"/>
  <c r="V36" i="7"/>
  <c r="V104" i="7" s="1"/>
  <c r="V37" i="7"/>
  <c r="V105" i="7" s="1"/>
  <c r="V38" i="7"/>
  <c r="V106" i="7" s="1"/>
  <c r="V39" i="7"/>
  <c r="V107" i="7" s="1"/>
  <c r="V40" i="7"/>
  <c r="V108" i="7" s="1"/>
  <c r="V41" i="7"/>
  <c r="V109" i="7" s="1"/>
  <c r="V42" i="7"/>
  <c r="V110" i="7" s="1"/>
  <c r="V43" i="7"/>
  <c r="V111" i="7" s="1"/>
  <c r="V44" i="7"/>
  <c r="V112" i="7" s="1"/>
  <c r="V45" i="7"/>
  <c r="V113" i="7" s="1"/>
  <c r="V46" i="7"/>
  <c r="V114" i="7" s="1"/>
  <c r="V47" i="7"/>
  <c r="V115" i="7" s="1"/>
  <c r="V48" i="7"/>
  <c r="V116" i="7" s="1"/>
  <c r="V49" i="7"/>
  <c r="V117" i="7" s="1"/>
  <c r="V50" i="7"/>
  <c r="V118" i="7" s="1"/>
  <c r="V51" i="7"/>
  <c r="V119" i="7" s="1"/>
  <c r="V52" i="7"/>
  <c r="V120" i="7" s="1"/>
  <c r="V53" i="7"/>
  <c r="V121" i="7" s="1"/>
  <c r="V54" i="7"/>
  <c r="V122" i="7" s="1"/>
  <c r="V55" i="7"/>
  <c r="V123" i="7" s="1"/>
  <c r="V56" i="7"/>
  <c r="V124" i="7" s="1"/>
  <c r="V57" i="7"/>
  <c r="V125" i="7" s="1"/>
  <c r="V58" i="7"/>
  <c r="V126" i="7" s="1"/>
  <c r="V59" i="7"/>
  <c r="V127" i="7" s="1"/>
  <c r="V60" i="7"/>
  <c r="V128" i="7" s="1"/>
  <c r="V61" i="7"/>
  <c r="V129" i="7" s="1"/>
  <c r="V62" i="7"/>
  <c r="V130" i="7" s="1"/>
  <c r="V63" i="7"/>
  <c r="V131" i="7" s="1"/>
  <c r="V26" i="7"/>
  <c r="V94" i="7" s="1"/>
  <c r="V25" i="7"/>
  <c r="V93" i="7" s="1"/>
  <c r="V92" i="7"/>
  <c r="U27" i="7"/>
  <c r="U95" i="7" s="1"/>
  <c r="U28" i="7"/>
  <c r="U96" i="7" s="1"/>
  <c r="U29" i="7"/>
  <c r="U97" i="7" s="1"/>
  <c r="U30" i="7"/>
  <c r="U98" i="7" s="1"/>
  <c r="U31" i="7"/>
  <c r="U99" i="7" s="1"/>
  <c r="U32" i="7"/>
  <c r="U100" i="7" s="1"/>
  <c r="U33" i="7"/>
  <c r="U101" i="7" s="1"/>
  <c r="U34" i="7"/>
  <c r="U102" i="7" s="1"/>
  <c r="U35" i="7"/>
  <c r="U103" i="7" s="1"/>
  <c r="U36" i="7"/>
  <c r="U104" i="7" s="1"/>
  <c r="U37" i="7"/>
  <c r="U105" i="7" s="1"/>
  <c r="U38" i="7"/>
  <c r="U106" i="7" s="1"/>
  <c r="U39" i="7"/>
  <c r="U107" i="7" s="1"/>
  <c r="U40" i="7"/>
  <c r="U108" i="7" s="1"/>
  <c r="U41" i="7"/>
  <c r="U109" i="7" s="1"/>
  <c r="U42" i="7"/>
  <c r="U110" i="7" s="1"/>
  <c r="U43" i="7"/>
  <c r="U111" i="7" s="1"/>
  <c r="U44" i="7"/>
  <c r="U112" i="7" s="1"/>
  <c r="U45" i="7"/>
  <c r="U113" i="7" s="1"/>
  <c r="U46" i="7"/>
  <c r="U114" i="7" s="1"/>
  <c r="U47" i="7"/>
  <c r="U115" i="7" s="1"/>
  <c r="U48" i="7"/>
  <c r="U116" i="7" s="1"/>
  <c r="U49" i="7"/>
  <c r="U117" i="7" s="1"/>
  <c r="U50" i="7"/>
  <c r="U118" i="7" s="1"/>
  <c r="U51" i="7"/>
  <c r="U119" i="7" s="1"/>
  <c r="U52" i="7"/>
  <c r="U120" i="7" s="1"/>
  <c r="U53" i="7"/>
  <c r="U121" i="7" s="1"/>
  <c r="U54" i="7"/>
  <c r="U122" i="7" s="1"/>
  <c r="U55" i="7"/>
  <c r="U123" i="7" s="1"/>
  <c r="U56" i="7"/>
  <c r="U124" i="7" s="1"/>
  <c r="U57" i="7"/>
  <c r="U125" i="7" s="1"/>
  <c r="U58" i="7"/>
  <c r="U126" i="7" s="1"/>
  <c r="U59" i="7"/>
  <c r="U127" i="7" s="1"/>
  <c r="U60" i="7"/>
  <c r="U128" i="7" s="1"/>
  <c r="U61" i="7"/>
  <c r="U129" i="7" s="1"/>
  <c r="U62" i="7"/>
  <c r="U130" i="7" s="1"/>
  <c r="U63" i="7"/>
  <c r="U131" i="7" s="1"/>
  <c r="U26" i="7"/>
  <c r="U94" i="7" s="1"/>
  <c r="U25" i="7"/>
  <c r="U93" i="7" s="1"/>
  <c r="U92" i="7"/>
  <c r="S98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26" i="7"/>
  <c r="Q25" i="7"/>
  <c r="I64" i="7"/>
  <c r="I66" i="7" s="1"/>
  <c r="I134" i="7" s="1"/>
  <c r="J64" i="7"/>
  <c r="J66" i="7" s="1"/>
  <c r="J134" i="7" s="1"/>
  <c r="K64" i="7"/>
  <c r="K66" i="7" s="1"/>
  <c r="K134" i="7" s="1"/>
  <c r="L64" i="7"/>
  <c r="L66" i="7" s="1"/>
  <c r="L134" i="7" s="1"/>
  <c r="M64" i="7"/>
  <c r="M66" i="7" s="1"/>
  <c r="M134" i="7" s="1"/>
  <c r="N64" i="7"/>
  <c r="N66" i="7" s="1"/>
  <c r="N134" i="7" s="1"/>
  <c r="O64" i="7"/>
  <c r="O66" i="7" s="1"/>
  <c r="O134" i="7" s="1"/>
  <c r="P64" i="7"/>
  <c r="P66" i="7" s="1"/>
  <c r="P134" i="7" s="1"/>
  <c r="H64" i="7"/>
  <c r="H66" i="7" s="1"/>
  <c r="H134" i="7" s="1"/>
  <c r="G64" i="7"/>
  <c r="G66" i="7" s="1"/>
  <c r="G134" i="7" s="1"/>
  <c r="F64" i="7"/>
  <c r="F66" i="7" s="1"/>
  <c r="F134" i="7" s="1"/>
  <c r="E64" i="7"/>
  <c r="E66" i="7" s="1"/>
  <c r="E134" i="7" s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26" i="1"/>
  <c r="Y25" i="1"/>
  <c r="Y24" i="1"/>
  <c r="X27" i="1"/>
  <c r="X95" i="1" s="1"/>
  <c r="X28" i="1"/>
  <c r="X96" i="1" s="1"/>
  <c r="X29" i="1"/>
  <c r="X97" i="1" s="1"/>
  <c r="X30" i="1"/>
  <c r="X98" i="1" s="1"/>
  <c r="X31" i="1"/>
  <c r="X99" i="1" s="1"/>
  <c r="X32" i="1"/>
  <c r="X100" i="1" s="1"/>
  <c r="X33" i="1"/>
  <c r="X101" i="1" s="1"/>
  <c r="X34" i="1"/>
  <c r="X102" i="1" s="1"/>
  <c r="X35" i="1"/>
  <c r="X103" i="1" s="1"/>
  <c r="X36" i="1"/>
  <c r="X104" i="1" s="1"/>
  <c r="X37" i="1"/>
  <c r="X105" i="1" s="1"/>
  <c r="X38" i="1"/>
  <c r="X106" i="1" s="1"/>
  <c r="X39" i="1"/>
  <c r="X107" i="1" s="1"/>
  <c r="X40" i="1"/>
  <c r="X108" i="1" s="1"/>
  <c r="X41" i="1"/>
  <c r="X109" i="1" s="1"/>
  <c r="X42" i="1"/>
  <c r="X110" i="1" s="1"/>
  <c r="X43" i="1"/>
  <c r="X111" i="1" s="1"/>
  <c r="X44" i="1"/>
  <c r="X112" i="1" s="1"/>
  <c r="X45" i="1"/>
  <c r="X113" i="1" s="1"/>
  <c r="X46" i="1"/>
  <c r="X114" i="1" s="1"/>
  <c r="X47" i="1"/>
  <c r="X115" i="1" s="1"/>
  <c r="X48" i="1"/>
  <c r="X116" i="1" s="1"/>
  <c r="X49" i="1"/>
  <c r="X117" i="1" s="1"/>
  <c r="X50" i="1"/>
  <c r="X118" i="1" s="1"/>
  <c r="X51" i="1"/>
  <c r="X119" i="1" s="1"/>
  <c r="X52" i="1"/>
  <c r="X120" i="1" s="1"/>
  <c r="X53" i="1"/>
  <c r="X121" i="1" s="1"/>
  <c r="X54" i="1"/>
  <c r="X122" i="1" s="1"/>
  <c r="X55" i="1"/>
  <c r="X123" i="1" s="1"/>
  <c r="X56" i="1"/>
  <c r="X124" i="1" s="1"/>
  <c r="X57" i="1"/>
  <c r="X125" i="1" s="1"/>
  <c r="X58" i="1"/>
  <c r="X126" i="1" s="1"/>
  <c r="X59" i="1"/>
  <c r="X127" i="1" s="1"/>
  <c r="X60" i="1"/>
  <c r="X128" i="1" s="1"/>
  <c r="X61" i="1"/>
  <c r="X129" i="1" s="1"/>
  <c r="X62" i="1"/>
  <c r="X130" i="1" s="1"/>
  <c r="X63" i="1"/>
  <c r="X131" i="1" s="1"/>
  <c r="X26" i="1"/>
  <c r="X94" i="1" s="1"/>
  <c r="X25" i="1"/>
  <c r="X93" i="1" s="1"/>
  <c r="X92" i="1"/>
  <c r="W27" i="1"/>
  <c r="W95" i="1" s="1"/>
  <c r="W28" i="1"/>
  <c r="W96" i="1" s="1"/>
  <c r="W29" i="1"/>
  <c r="W97" i="1" s="1"/>
  <c r="W30" i="1"/>
  <c r="W98" i="1" s="1"/>
  <c r="W31" i="1"/>
  <c r="W99" i="1" s="1"/>
  <c r="W32" i="1"/>
  <c r="W100" i="1" s="1"/>
  <c r="W33" i="1"/>
  <c r="W101" i="1" s="1"/>
  <c r="W34" i="1"/>
  <c r="W102" i="1" s="1"/>
  <c r="W35" i="1"/>
  <c r="W103" i="1" s="1"/>
  <c r="W36" i="1"/>
  <c r="W104" i="1" s="1"/>
  <c r="W37" i="1"/>
  <c r="W105" i="1" s="1"/>
  <c r="W38" i="1"/>
  <c r="W106" i="1" s="1"/>
  <c r="W39" i="1"/>
  <c r="W107" i="1" s="1"/>
  <c r="W40" i="1"/>
  <c r="W108" i="1" s="1"/>
  <c r="W41" i="1"/>
  <c r="W109" i="1" s="1"/>
  <c r="W42" i="1"/>
  <c r="W110" i="1" s="1"/>
  <c r="W43" i="1"/>
  <c r="W111" i="1" s="1"/>
  <c r="W44" i="1"/>
  <c r="W112" i="1" s="1"/>
  <c r="W45" i="1"/>
  <c r="W113" i="1" s="1"/>
  <c r="W46" i="1"/>
  <c r="W114" i="1" s="1"/>
  <c r="W47" i="1"/>
  <c r="W115" i="1" s="1"/>
  <c r="W48" i="1"/>
  <c r="W116" i="1" s="1"/>
  <c r="W49" i="1"/>
  <c r="W117" i="1" s="1"/>
  <c r="W50" i="1"/>
  <c r="W118" i="1" s="1"/>
  <c r="W51" i="1"/>
  <c r="W119" i="1" s="1"/>
  <c r="W52" i="1"/>
  <c r="W120" i="1" s="1"/>
  <c r="W53" i="1"/>
  <c r="W121" i="1" s="1"/>
  <c r="W54" i="1"/>
  <c r="W122" i="1" s="1"/>
  <c r="W55" i="1"/>
  <c r="W123" i="1" s="1"/>
  <c r="W56" i="1"/>
  <c r="W124" i="1" s="1"/>
  <c r="W57" i="1"/>
  <c r="W125" i="1" s="1"/>
  <c r="W58" i="1"/>
  <c r="W126" i="1" s="1"/>
  <c r="W59" i="1"/>
  <c r="W127" i="1" s="1"/>
  <c r="W60" i="1"/>
  <c r="W128" i="1" s="1"/>
  <c r="W61" i="1"/>
  <c r="W129" i="1" s="1"/>
  <c r="W62" i="1"/>
  <c r="W130" i="1" s="1"/>
  <c r="W63" i="1"/>
  <c r="W131" i="1" s="1"/>
  <c r="W26" i="1"/>
  <c r="W94" i="1" s="1"/>
  <c r="W25" i="1"/>
  <c r="W93" i="1" s="1"/>
  <c r="W92" i="1"/>
  <c r="V27" i="1"/>
  <c r="V95" i="1" s="1"/>
  <c r="V28" i="1"/>
  <c r="V96" i="1" s="1"/>
  <c r="V29" i="1"/>
  <c r="V97" i="1" s="1"/>
  <c r="V30" i="1"/>
  <c r="V98" i="1" s="1"/>
  <c r="V31" i="1"/>
  <c r="V99" i="1" s="1"/>
  <c r="V32" i="1"/>
  <c r="V100" i="1" s="1"/>
  <c r="V33" i="1"/>
  <c r="V101" i="1" s="1"/>
  <c r="V34" i="1"/>
  <c r="V102" i="1" s="1"/>
  <c r="V35" i="1"/>
  <c r="V103" i="1" s="1"/>
  <c r="V36" i="1"/>
  <c r="V104" i="1" s="1"/>
  <c r="V37" i="1"/>
  <c r="V105" i="1" s="1"/>
  <c r="V38" i="1"/>
  <c r="V106" i="1" s="1"/>
  <c r="V39" i="1"/>
  <c r="V107" i="1" s="1"/>
  <c r="V40" i="1"/>
  <c r="V108" i="1" s="1"/>
  <c r="V41" i="1"/>
  <c r="V109" i="1" s="1"/>
  <c r="V42" i="1"/>
  <c r="V110" i="1" s="1"/>
  <c r="V43" i="1"/>
  <c r="V111" i="1" s="1"/>
  <c r="V44" i="1"/>
  <c r="V112" i="1" s="1"/>
  <c r="V45" i="1"/>
  <c r="V113" i="1" s="1"/>
  <c r="V46" i="1"/>
  <c r="V114" i="1" s="1"/>
  <c r="V47" i="1"/>
  <c r="V115" i="1" s="1"/>
  <c r="V48" i="1"/>
  <c r="V116" i="1" s="1"/>
  <c r="V49" i="1"/>
  <c r="V117" i="1" s="1"/>
  <c r="V50" i="1"/>
  <c r="V118" i="1" s="1"/>
  <c r="V51" i="1"/>
  <c r="V119" i="1" s="1"/>
  <c r="V52" i="1"/>
  <c r="V120" i="1" s="1"/>
  <c r="V53" i="1"/>
  <c r="V121" i="1" s="1"/>
  <c r="V54" i="1"/>
  <c r="V122" i="1" s="1"/>
  <c r="V55" i="1"/>
  <c r="V123" i="1" s="1"/>
  <c r="V56" i="1"/>
  <c r="V124" i="1" s="1"/>
  <c r="V57" i="1"/>
  <c r="V125" i="1" s="1"/>
  <c r="V58" i="1"/>
  <c r="V126" i="1" s="1"/>
  <c r="V59" i="1"/>
  <c r="V127" i="1" s="1"/>
  <c r="V60" i="1"/>
  <c r="V128" i="1" s="1"/>
  <c r="V61" i="1"/>
  <c r="V129" i="1" s="1"/>
  <c r="V62" i="1"/>
  <c r="V130" i="1" s="1"/>
  <c r="V63" i="1"/>
  <c r="V131" i="1" s="1"/>
  <c r="V26" i="1"/>
  <c r="V94" i="1" s="1"/>
  <c r="V25" i="1"/>
  <c r="V93" i="1" s="1"/>
  <c r="V92" i="1"/>
  <c r="U27" i="1"/>
  <c r="U95" i="1" s="1"/>
  <c r="U28" i="1"/>
  <c r="U96" i="1" s="1"/>
  <c r="U29" i="1"/>
  <c r="U97" i="1" s="1"/>
  <c r="U30" i="1"/>
  <c r="U98" i="1" s="1"/>
  <c r="U31" i="1"/>
  <c r="U99" i="1" s="1"/>
  <c r="U32" i="1"/>
  <c r="U100" i="1" s="1"/>
  <c r="U33" i="1"/>
  <c r="U101" i="1" s="1"/>
  <c r="U34" i="1"/>
  <c r="U102" i="1" s="1"/>
  <c r="U35" i="1"/>
  <c r="U103" i="1" s="1"/>
  <c r="U36" i="1"/>
  <c r="U104" i="1" s="1"/>
  <c r="U37" i="1"/>
  <c r="U105" i="1" s="1"/>
  <c r="U38" i="1"/>
  <c r="U106" i="1" s="1"/>
  <c r="U39" i="1"/>
  <c r="U107" i="1" s="1"/>
  <c r="U40" i="1"/>
  <c r="U108" i="1" s="1"/>
  <c r="U41" i="1"/>
  <c r="U109" i="1" s="1"/>
  <c r="U42" i="1"/>
  <c r="U110" i="1" s="1"/>
  <c r="U43" i="1"/>
  <c r="U111" i="1" s="1"/>
  <c r="U44" i="1"/>
  <c r="U112" i="1" s="1"/>
  <c r="U45" i="1"/>
  <c r="U113" i="1" s="1"/>
  <c r="U46" i="1"/>
  <c r="U114" i="1" s="1"/>
  <c r="U47" i="1"/>
  <c r="U115" i="1" s="1"/>
  <c r="U48" i="1"/>
  <c r="U116" i="1" s="1"/>
  <c r="U49" i="1"/>
  <c r="U117" i="1" s="1"/>
  <c r="U50" i="1"/>
  <c r="U118" i="1" s="1"/>
  <c r="U51" i="1"/>
  <c r="U119" i="1" s="1"/>
  <c r="U52" i="1"/>
  <c r="U120" i="1" s="1"/>
  <c r="U53" i="1"/>
  <c r="U121" i="1" s="1"/>
  <c r="U54" i="1"/>
  <c r="U122" i="1" s="1"/>
  <c r="U55" i="1"/>
  <c r="U123" i="1" s="1"/>
  <c r="U56" i="1"/>
  <c r="U124" i="1" s="1"/>
  <c r="U57" i="1"/>
  <c r="U125" i="1" s="1"/>
  <c r="U58" i="1"/>
  <c r="U126" i="1" s="1"/>
  <c r="U59" i="1"/>
  <c r="U127" i="1" s="1"/>
  <c r="U60" i="1"/>
  <c r="U128" i="1" s="1"/>
  <c r="U61" i="1"/>
  <c r="U129" i="1" s="1"/>
  <c r="U62" i="1"/>
  <c r="U130" i="1" s="1"/>
  <c r="U63" i="1"/>
  <c r="U131" i="1" s="1"/>
  <c r="U25" i="1"/>
  <c r="U93" i="1" s="1"/>
  <c r="U26" i="1"/>
  <c r="U94" i="1" s="1"/>
  <c r="U92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26" i="1"/>
  <c r="S25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26" i="1"/>
  <c r="Q25" i="1"/>
  <c r="I64" i="1"/>
  <c r="I66" i="1" s="1"/>
  <c r="I134" i="1" s="1"/>
  <c r="J64" i="1"/>
  <c r="J66" i="1" s="1"/>
  <c r="J134" i="1" s="1"/>
  <c r="K64" i="1"/>
  <c r="K66" i="1" s="1"/>
  <c r="K134" i="1" s="1"/>
  <c r="L64" i="1"/>
  <c r="L66" i="1" s="1"/>
  <c r="L134" i="1" s="1"/>
  <c r="M64" i="1"/>
  <c r="M66" i="1" s="1"/>
  <c r="M134" i="1" s="1"/>
  <c r="N64" i="1"/>
  <c r="N66" i="1" s="1"/>
  <c r="N134" i="1" s="1"/>
  <c r="O64" i="1"/>
  <c r="O66" i="1" s="1"/>
  <c r="O134" i="1" s="1"/>
  <c r="P64" i="1"/>
  <c r="P66" i="1" s="1"/>
  <c r="P134" i="1" s="1"/>
  <c r="H64" i="1"/>
  <c r="H66" i="1" s="1"/>
  <c r="H134" i="1" s="1"/>
  <c r="G64" i="1"/>
  <c r="G66" i="1" s="1"/>
  <c r="G134" i="1" s="1"/>
  <c r="F64" i="1"/>
  <c r="F66" i="1" s="1"/>
  <c r="F134" i="1" s="1"/>
  <c r="E64" i="1"/>
  <c r="E66" i="1" s="1"/>
  <c r="E134" i="1" s="1"/>
  <c r="AD26" i="7" l="1"/>
  <c r="AX26" i="7"/>
  <c r="AD24" i="7"/>
  <c r="AX24" i="7"/>
  <c r="AD24" i="1"/>
  <c r="AX24" i="1"/>
  <c r="N132" i="7"/>
  <c r="M132" i="7"/>
  <c r="L132" i="7"/>
  <c r="O132" i="7"/>
  <c r="E132" i="7"/>
  <c r="F132" i="7"/>
  <c r="K132" i="7"/>
  <c r="G132" i="7"/>
  <c r="J132" i="7"/>
  <c r="H132" i="7"/>
  <c r="I132" i="7"/>
  <c r="P132" i="7"/>
  <c r="N132" i="1"/>
  <c r="E132" i="1"/>
  <c r="L132" i="1"/>
  <c r="G132" i="1"/>
  <c r="J132" i="1"/>
  <c r="K132" i="1"/>
  <c r="M132" i="1"/>
  <c r="H132" i="1"/>
  <c r="P132" i="1"/>
  <c r="F132" i="1"/>
  <c r="I132" i="1"/>
  <c r="O132" i="1"/>
  <c r="Y93" i="7"/>
  <c r="Z25" i="7"/>
  <c r="Y125" i="7"/>
  <c r="Z57" i="7"/>
  <c r="Y117" i="7"/>
  <c r="Z49" i="7"/>
  <c r="Y109" i="7"/>
  <c r="Z41" i="7"/>
  <c r="Y101" i="7"/>
  <c r="Z33" i="7"/>
  <c r="Y113" i="1"/>
  <c r="Z45" i="1"/>
  <c r="Y102" i="7"/>
  <c r="Z34" i="7"/>
  <c r="Y127" i="1"/>
  <c r="Z59" i="1"/>
  <c r="Y95" i="1"/>
  <c r="Z27" i="1"/>
  <c r="Y94" i="7"/>
  <c r="Z26" i="7"/>
  <c r="AE26" i="7" s="1"/>
  <c r="Y124" i="7"/>
  <c r="Z56" i="7"/>
  <c r="Y116" i="7"/>
  <c r="Z48" i="7"/>
  <c r="Y108" i="7"/>
  <c r="Z40" i="7"/>
  <c r="Y100" i="7"/>
  <c r="Z32" i="7"/>
  <c r="Y97" i="1"/>
  <c r="Z29" i="1"/>
  <c r="Y118" i="7"/>
  <c r="Z50" i="7"/>
  <c r="Y104" i="1"/>
  <c r="Z36" i="1"/>
  <c r="Y103" i="1"/>
  <c r="Z35" i="1"/>
  <c r="Y126" i="1"/>
  <c r="Z58" i="1"/>
  <c r="Y118" i="1"/>
  <c r="Z50" i="1"/>
  <c r="Y110" i="1"/>
  <c r="Z42" i="1"/>
  <c r="Y102" i="1"/>
  <c r="Z34" i="1"/>
  <c r="Y131" i="7"/>
  <c r="Z63" i="7"/>
  <c r="Y123" i="7"/>
  <c r="Z55" i="7"/>
  <c r="Y115" i="7"/>
  <c r="Z47" i="7"/>
  <c r="Y107" i="7"/>
  <c r="Z39" i="7"/>
  <c r="Y99" i="7"/>
  <c r="Z31" i="7"/>
  <c r="Y129" i="1"/>
  <c r="Z61" i="1"/>
  <c r="Y112" i="1"/>
  <c r="Z44" i="1"/>
  <c r="Y119" i="1"/>
  <c r="Z51" i="1"/>
  <c r="Y93" i="1"/>
  <c r="Z25" i="1"/>
  <c r="Y125" i="1"/>
  <c r="Z57" i="1"/>
  <c r="Y117" i="1"/>
  <c r="Z49" i="1"/>
  <c r="Y109" i="1"/>
  <c r="Z41" i="1"/>
  <c r="Y101" i="1"/>
  <c r="Z33" i="1"/>
  <c r="Y130" i="7"/>
  <c r="Z62" i="7"/>
  <c r="Y122" i="7"/>
  <c r="Z54" i="7"/>
  <c r="Y114" i="7"/>
  <c r="Z46" i="7"/>
  <c r="Y106" i="7"/>
  <c r="Z38" i="7"/>
  <c r="Y98" i="7"/>
  <c r="Z30" i="7"/>
  <c r="Y120" i="1"/>
  <c r="Z52" i="1"/>
  <c r="Y94" i="1"/>
  <c r="Z26" i="1"/>
  <c r="Y124" i="1"/>
  <c r="Z56" i="1"/>
  <c r="Y116" i="1"/>
  <c r="Z48" i="1"/>
  <c r="Y108" i="1"/>
  <c r="Z40" i="1"/>
  <c r="Y100" i="1"/>
  <c r="Z32" i="1"/>
  <c r="Y129" i="7"/>
  <c r="Z61" i="7"/>
  <c r="Y121" i="7"/>
  <c r="Z53" i="7"/>
  <c r="Y113" i="7"/>
  <c r="Z45" i="7"/>
  <c r="Y105" i="7"/>
  <c r="Z37" i="7"/>
  <c r="Y97" i="7"/>
  <c r="Z29" i="7"/>
  <c r="Y121" i="1"/>
  <c r="Z53" i="1"/>
  <c r="Y126" i="7"/>
  <c r="Z58" i="7"/>
  <c r="Y128" i="1"/>
  <c r="Z60" i="1"/>
  <c r="Y111" i="1"/>
  <c r="Z43" i="1"/>
  <c r="Y131" i="1"/>
  <c r="Z63" i="1"/>
  <c r="Y123" i="1"/>
  <c r="Z55" i="1"/>
  <c r="Y115" i="1"/>
  <c r="Z47" i="1"/>
  <c r="Y107" i="1"/>
  <c r="Z39" i="1"/>
  <c r="Y99" i="1"/>
  <c r="Z31" i="1"/>
  <c r="Y128" i="7"/>
  <c r="Z60" i="7"/>
  <c r="Y120" i="7"/>
  <c r="Z52" i="7"/>
  <c r="Y112" i="7"/>
  <c r="Z44" i="7"/>
  <c r="Y104" i="7"/>
  <c r="Z36" i="7"/>
  <c r="Y96" i="7"/>
  <c r="Z28" i="7"/>
  <c r="Y105" i="1"/>
  <c r="Z37" i="1"/>
  <c r="Y110" i="7"/>
  <c r="Z42" i="7"/>
  <c r="Y96" i="1"/>
  <c r="Z28" i="1"/>
  <c r="Y130" i="1"/>
  <c r="Z62" i="1"/>
  <c r="Y122" i="1"/>
  <c r="Z54" i="1"/>
  <c r="Y114" i="1"/>
  <c r="Z46" i="1"/>
  <c r="Y106" i="1"/>
  <c r="Z38" i="1"/>
  <c r="Y98" i="1"/>
  <c r="Z30" i="1"/>
  <c r="Y127" i="7"/>
  <c r="Z59" i="7"/>
  <c r="Y119" i="7"/>
  <c r="Z51" i="7"/>
  <c r="Y111" i="7"/>
  <c r="Z43" i="7"/>
  <c r="Y103" i="7"/>
  <c r="Z35" i="7"/>
  <c r="Y95" i="7"/>
  <c r="Z27" i="7"/>
  <c r="Y92" i="7"/>
  <c r="Z24" i="7"/>
  <c r="AE24" i="7" s="1"/>
  <c r="Y92" i="1"/>
  <c r="Z24" i="1"/>
  <c r="AE24" i="1" s="1"/>
  <c r="Q123" i="1"/>
  <c r="R55" i="1"/>
  <c r="R123" i="1" s="1"/>
  <c r="Q130" i="1"/>
  <c r="R62" i="1"/>
  <c r="R130" i="1" s="1"/>
  <c r="Q122" i="1"/>
  <c r="R54" i="1"/>
  <c r="R122" i="1" s="1"/>
  <c r="Q114" i="1"/>
  <c r="R46" i="1"/>
  <c r="R114" i="1" s="1"/>
  <c r="Q106" i="1"/>
  <c r="R38" i="1"/>
  <c r="R106" i="1" s="1"/>
  <c r="Q98" i="1"/>
  <c r="R30" i="1"/>
  <c r="R98" i="1" s="1"/>
  <c r="S129" i="1"/>
  <c r="T61" i="1"/>
  <c r="T129" i="1" s="1"/>
  <c r="S121" i="1"/>
  <c r="T53" i="1"/>
  <c r="T121" i="1" s="1"/>
  <c r="S113" i="1"/>
  <c r="T45" i="1"/>
  <c r="T113" i="1" s="1"/>
  <c r="S105" i="1"/>
  <c r="T37" i="1"/>
  <c r="T105" i="1" s="1"/>
  <c r="Q124" i="7"/>
  <c r="R56" i="7"/>
  <c r="R124" i="7" s="1"/>
  <c r="Q116" i="7"/>
  <c r="R48" i="7"/>
  <c r="R116" i="7" s="1"/>
  <c r="Q108" i="7"/>
  <c r="R40" i="7"/>
  <c r="R108" i="7" s="1"/>
  <c r="Q100" i="7"/>
  <c r="R32" i="7"/>
  <c r="R100" i="7" s="1"/>
  <c r="S129" i="7"/>
  <c r="T61" i="7"/>
  <c r="T129" i="7" s="1"/>
  <c r="S121" i="7"/>
  <c r="T53" i="7"/>
  <c r="T121" i="7" s="1"/>
  <c r="S113" i="7"/>
  <c r="T45" i="7"/>
  <c r="T113" i="7" s="1"/>
  <c r="S105" i="7"/>
  <c r="T37" i="7"/>
  <c r="T105" i="7" s="1"/>
  <c r="Q129" i="1"/>
  <c r="R61" i="1"/>
  <c r="R129" i="1" s="1"/>
  <c r="Q121" i="1"/>
  <c r="R53" i="1"/>
  <c r="R121" i="1" s="1"/>
  <c r="Q113" i="1"/>
  <c r="R45" i="1"/>
  <c r="R113" i="1" s="1"/>
  <c r="Q105" i="1"/>
  <c r="R37" i="1"/>
  <c r="R105" i="1" s="1"/>
  <c r="S128" i="1"/>
  <c r="T60" i="1"/>
  <c r="T128" i="1" s="1"/>
  <c r="S120" i="1"/>
  <c r="T52" i="1"/>
  <c r="T120" i="1" s="1"/>
  <c r="S112" i="1"/>
  <c r="T44" i="1"/>
  <c r="T112" i="1" s="1"/>
  <c r="S104" i="1"/>
  <c r="T36" i="1"/>
  <c r="T104" i="1" s="1"/>
  <c r="Q131" i="7"/>
  <c r="R63" i="7"/>
  <c r="R131" i="7" s="1"/>
  <c r="Q123" i="7"/>
  <c r="R55" i="7"/>
  <c r="R123" i="7" s="1"/>
  <c r="Q115" i="7"/>
  <c r="R47" i="7"/>
  <c r="R115" i="7" s="1"/>
  <c r="Q107" i="7"/>
  <c r="R39" i="7"/>
  <c r="R107" i="7" s="1"/>
  <c r="Q99" i="7"/>
  <c r="R31" i="7"/>
  <c r="R99" i="7" s="1"/>
  <c r="S128" i="7"/>
  <c r="T60" i="7"/>
  <c r="T128" i="7" s="1"/>
  <c r="S120" i="7"/>
  <c r="T52" i="7"/>
  <c r="T120" i="7" s="1"/>
  <c r="S112" i="7"/>
  <c r="T44" i="7"/>
  <c r="T112" i="7" s="1"/>
  <c r="S104" i="7"/>
  <c r="T36" i="7"/>
  <c r="T104" i="7" s="1"/>
  <c r="Q128" i="1"/>
  <c r="R60" i="1"/>
  <c r="R128" i="1" s="1"/>
  <c r="Q120" i="1"/>
  <c r="R52" i="1"/>
  <c r="R120" i="1" s="1"/>
  <c r="Q112" i="1"/>
  <c r="R44" i="1"/>
  <c r="R112" i="1" s="1"/>
  <c r="Q104" i="1"/>
  <c r="R36" i="1"/>
  <c r="R104" i="1" s="1"/>
  <c r="S127" i="1"/>
  <c r="T59" i="1"/>
  <c r="T127" i="1" s="1"/>
  <c r="S119" i="1"/>
  <c r="T51" i="1"/>
  <c r="T119" i="1" s="1"/>
  <c r="S111" i="1"/>
  <c r="T43" i="1"/>
  <c r="T111" i="1" s="1"/>
  <c r="S103" i="1"/>
  <c r="T35" i="1"/>
  <c r="T103" i="1" s="1"/>
  <c r="Q130" i="7"/>
  <c r="R62" i="7"/>
  <c r="R130" i="7" s="1"/>
  <c r="Q122" i="7"/>
  <c r="R54" i="7"/>
  <c r="R122" i="7" s="1"/>
  <c r="Q114" i="7"/>
  <c r="R46" i="7"/>
  <c r="R114" i="7" s="1"/>
  <c r="Q106" i="7"/>
  <c r="R38" i="7"/>
  <c r="R106" i="7" s="1"/>
  <c r="Q98" i="7"/>
  <c r="R30" i="7"/>
  <c r="R98" i="7" s="1"/>
  <c r="S127" i="7"/>
  <c r="T59" i="7"/>
  <c r="T127" i="7" s="1"/>
  <c r="S119" i="7"/>
  <c r="T51" i="7"/>
  <c r="T119" i="7" s="1"/>
  <c r="S111" i="7"/>
  <c r="T43" i="7"/>
  <c r="T111" i="7" s="1"/>
  <c r="S103" i="7"/>
  <c r="T35" i="7"/>
  <c r="T103" i="7" s="1"/>
  <c r="Q127" i="1"/>
  <c r="R59" i="1"/>
  <c r="R127" i="1" s="1"/>
  <c r="Q119" i="1"/>
  <c r="R51" i="1"/>
  <c r="R119" i="1" s="1"/>
  <c r="Q111" i="1"/>
  <c r="R43" i="1"/>
  <c r="R111" i="1" s="1"/>
  <c r="Q103" i="1"/>
  <c r="R35" i="1"/>
  <c r="R103" i="1" s="1"/>
  <c r="S126" i="1"/>
  <c r="T58" i="1"/>
  <c r="T126" i="1" s="1"/>
  <c r="S118" i="1"/>
  <c r="T50" i="1"/>
  <c r="T118" i="1" s="1"/>
  <c r="S110" i="1"/>
  <c r="T42" i="1"/>
  <c r="T110" i="1" s="1"/>
  <c r="S102" i="1"/>
  <c r="T34" i="1"/>
  <c r="T102" i="1" s="1"/>
  <c r="Q129" i="7"/>
  <c r="R61" i="7"/>
  <c r="R129" i="7" s="1"/>
  <c r="Q121" i="7"/>
  <c r="R53" i="7"/>
  <c r="R121" i="7" s="1"/>
  <c r="Q113" i="7"/>
  <c r="R45" i="7"/>
  <c r="R113" i="7" s="1"/>
  <c r="Q105" i="7"/>
  <c r="R37" i="7"/>
  <c r="R105" i="7" s="1"/>
  <c r="S126" i="7"/>
  <c r="T58" i="7"/>
  <c r="T126" i="7" s="1"/>
  <c r="S118" i="7"/>
  <c r="T50" i="7"/>
  <c r="T118" i="7" s="1"/>
  <c r="S110" i="7"/>
  <c r="T42" i="7"/>
  <c r="T110" i="7" s="1"/>
  <c r="S102" i="7"/>
  <c r="T34" i="7"/>
  <c r="T102" i="7" s="1"/>
  <c r="Q118" i="1"/>
  <c r="R50" i="1"/>
  <c r="R118" i="1" s="1"/>
  <c r="Q110" i="1"/>
  <c r="R42" i="1"/>
  <c r="R110" i="1" s="1"/>
  <c r="Q102" i="1"/>
  <c r="R34" i="1"/>
  <c r="R102" i="1" s="1"/>
  <c r="S125" i="1"/>
  <c r="T57" i="1"/>
  <c r="T125" i="1" s="1"/>
  <c r="S117" i="1"/>
  <c r="T49" i="1"/>
  <c r="T117" i="1" s="1"/>
  <c r="S109" i="1"/>
  <c r="T41" i="1"/>
  <c r="T109" i="1" s="1"/>
  <c r="S101" i="1"/>
  <c r="T33" i="1"/>
  <c r="T101" i="1" s="1"/>
  <c r="Q128" i="7"/>
  <c r="R60" i="7"/>
  <c r="R128" i="7" s="1"/>
  <c r="Q120" i="7"/>
  <c r="R52" i="7"/>
  <c r="R120" i="7" s="1"/>
  <c r="Q112" i="7"/>
  <c r="R44" i="7"/>
  <c r="R112" i="7" s="1"/>
  <c r="Q104" i="7"/>
  <c r="R36" i="7"/>
  <c r="R104" i="7" s="1"/>
  <c r="S125" i="7"/>
  <c r="T57" i="7"/>
  <c r="T125" i="7" s="1"/>
  <c r="S117" i="7"/>
  <c r="T49" i="7"/>
  <c r="T117" i="7" s="1"/>
  <c r="S109" i="7"/>
  <c r="T41" i="7"/>
  <c r="T109" i="7" s="1"/>
  <c r="S101" i="7"/>
  <c r="T33" i="7"/>
  <c r="T101" i="7" s="1"/>
  <c r="Q125" i="1"/>
  <c r="R57" i="1"/>
  <c r="R125" i="1" s="1"/>
  <c r="Q117" i="1"/>
  <c r="R49" i="1"/>
  <c r="R117" i="1" s="1"/>
  <c r="Q109" i="1"/>
  <c r="R41" i="1"/>
  <c r="R109" i="1" s="1"/>
  <c r="Q101" i="1"/>
  <c r="R33" i="1"/>
  <c r="R101" i="1" s="1"/>
  <c r="S124" i="1"/>
  <c r="T56" i="1"/>
  <c r="T124" i="1" s="1"/>
  <c r="S116" i="1"/>
  <c r="T48" i="1"/>
  <c r="T116" i="1" s="1"/>
  <c r="S108" i="1"/>
  <c r="T40" i="1"/>
  <c r="T108" i="1" s="1"/>
  <c r="S100" i="1"/>
  <c r="T32" i="1"/>
  <c r="T100" i="1" s="1"/>
  <c r="Q127" i="7"/>
  <c r="R59" i="7"/>
  <c r="R127" i="7" s="1"/>
  <c r="Q119" i="7"/>
  <c r="R51" i="7"/>
  <c r="R119" i="7" s="1"/>
  <c r="Q111" i="7"/>
  <c r="R43" i="7"/>
  <c r="R111" i="7" s="1"/>
  <c r="Q103" i="7"/>
  <c r="R35" i="7"/>
  <c r="R103" i="7" s="1"/>
  <c r="S124" i="7"/>
  <c r="T56" i="7"/>
  <c r="T124" i="7" s="1"/>
  <c r="S116" i="7"/>
  <c r="T48" i="7"/>
  <c r="T116" i="7" s="1"/>
  <c r="S108" i="7"/>
  <c r="T40" i="7"/>
  <c r="T108" i="7" s="1"/>
  <c r="S100" i="7"/>
  <c r="T32" i="7"/>
  <c r="T100" i="7" s="1"/>
  <c r="Q126" i="1"/>
  <c r="R58" i="1"/>
  <c r="R126" i="1" s="1"/>
  <c r="Q124" i="1"/>
  <c r="R56" i="1"/>
  <c r="R124" i="1" s="1"/>
  <c r="Q108" i="1"/>
  <c r="R40" i="1"/>
  <c r="R108" i="1" s="1"/>
  <c r="Q100" i="1"/>
  <c r="R32" i="1"/>
  <c r="R100" i="1" s="1"/>
  <c r="S131" i="1"/>
  <c r="T63" i="1"/>
  <c r="T131" i="1" s="1"/>
  <c r="S123" i="1"/>
  <c r="T55" i="1"/>
  <c r="T123" i="1" s="1"/>
  <c r="S115" i="1"/>
  <c r="T47" i="1"/>
  <c r="T115" i="1" s="1"/>
  <c r="S107" i="1"/>
  <c r="T39" i="1"/>
  <c r="T107" i="1" s="1"/>
  <c r="S99" i="1"/>
  <c r="T31" i="1"/>
  <c r="T99" i="1" s="1"/>
  <c r="Q126" i="7"/>
  <c r="R58" i="7"/>
  <c r="R126" i="7" s="1"/>
  <c r="Q118" i="7"/>
  <c r="R50" i="7"/>
  <c r="R118" i="7" s="1"/>
  <c r="Q110" i="7"/>
  <c r="R42" i="7"/>
  <c r="R110" i="7" s="1"/>
  <c r="Q102" i="7"/>
  <c r="R34" i="7"/>
  <c r="R102" i="7" s="1"/>
  <c r="S131" i="7"/>
  <c r="T63" i="7"/>
  <c r="T131" i="7" s="1"/>
  <c r="S123" i="7"/>
  <c r="T55" i="7"/>
  <c r="T123" i="7" s="1"/>
  <c r="S115" i="7"/>
  <c r="T47" i="7"/>
  <c r="T115" i="7" s="1"/>
  <c r="S107" i="7"/>
  <c r="T39" i="7"/>
  <c r="T107" i="7" s="1"/>
  <c r="S99" i="7"/>
  <c r="T31" i="7"/>
  <c r="T99" i="7" s="1"/>
  <c r="Q116" i="1"/>
  <c r="R48" i="1"/>
  <c r="R116" i="1" s="1"/>
  <c r="Q131" i="1"/>
  <c r="R63" i="1"/>
  <c r="R131" i="1" s="1"/>
  <c r="Q115" i="1"/>
  <c r="R47" i="1"/>
  <c r="R115" i="1" s="1"/>
  <c r="Q107" i="1"/>
  <c r="R39" i="1"/>
  <c r="R107" i="1" s="1"/>
  <c r="Q99" i="1"/>
  <c r="R31" i="1"/>
  <c r="R99" i="1" s="1"/>
  <c r="S130" i="1"/>
  <c r="T62" i="1"/>
  <c r="T130" i="1" s="1"/>
  <c r="S122" i="1"/>
  <c r="T54" i="1"/>
  <c r="T122" i="1" s="1"/>
  <c r="S114" i="1"/>
  <c r="T46" i="1"/>
  <c r="T114" i="1" s="1"/>
  <c r="S106" i="1"/>
  <c r="T38" i="1"/>
  <c r="T106" i="1" s="1"/>
  <c r="S98" i="1"/>
  <c r="T30" i="1"/>
  <c r="T98" i="1" s="1"/>
  <c r="Q125" i="7"/>
  <c r="R57" i="7"/>
  <c r="R125" i="7" s="1"/>
  <c r="Q117" i="7"/>
  <c r="R49" i="7"/>
  <c r="R117" i="7" s="1"/>
  <c r="Q109" i="7"/>
  <c r="R41" i="7"/>
  <c r="R109" i="7" s="1"/>
  <c r="Q101" i="7"/>
  <c r="R33" i="7"/>
  <c r="R101" i="7" s="1"/>
  <c r="S130" i="7"/>
  <c r="T62" i="7"/>
  <c r="T130" i="7" s="1"/>
  <c r="S122" i="7"/>
  <c r="T54" i="7"/>
  <c r="T122" i="7" s="1"/>
  <c r="S114" i="7"/>
  <c r="T46" i="7"/>
  <c r="T114" i="7" s="1"/>
  <c r="S106" i="7"/>
  <c r="T38" i="7"/>
  <c r="T106" i="7" s="1"/>
  <c r="S97" i="7"/>
  <c r="T29" i="7"/>
  <c r="T97" i="7" s="1"/>
  <c r="S96" i="7"/>
  <c r="T28" i="7"/>
  <c r="T96" i="7" s="1"/>
  <c r="S95" i="7"/>
  <c r="T27" i="7"/>
  <c r="T95" i="7" s="1"/>
  <c r="S94" i="7"/>
  <c r="T26" i="7"/>
  <c r="T94" i="7" s="1"/>
  <c r="T93" i="7"/>
  <c r="S92" i="7"/>
  <c r="T24" i="7"/>
  <c r="T92" i="7" s="1"/>
  <c r="Q97" i="7"/>
  <c r="R29" i="7"/>
  <c r="R97" i="7" s="1"/>
  <c r="Q96" i="7"/>
  <c r="R28" i="7"/>
  <c r="R96" i="7" s="1"/>
  <c r="Q95" i="7"/>
  <c r="R27" i="7"/>
  <c r="R95" i="7" s="1"/>
  <c r="Q94" i="7"/>
  <c r="R26" i="7"/>
  <c r="R94" i="7" s="1"/>
  <c r="Q93" i="7"/>
  <c r="R25" i="7"/>
  <c r="R93" i="7" s="1"/>
  <c r="Q92" i="7"/>
  <c r="R24" i="7"/>
  <c r="R92" i="7" s="1"/>
  <c r="S97" i="1"/>
  <c r="T29" i="1"/>
  <c r="T97" i="1" s="1"/>
  <c r="S96" i="1"/>
  <c r="T28" i="1"/>
  <c r="T96" i="1" s="1"/>
  <c r="S95" i="1"/>
  <c r="T27" i="1"/>
  <c r="T95" i="1" s="1"/>
  <c r="S94" i="1"/>
  <c r="T26" i="1"/>
  <c r="T94" i="1" s="1"/>
  <c r="S93" i="1"/>
  <c r="T25" i="1"/>
  <c r="T93" i="1" s="1"/>
  <c r="S92" i="1"/>
  <c r="T24" i="1"/>
  <c r="T92" i="1" s="1"/>
  <c r="Q97" i="1"/>
  <c r="R29" i="1"/>
  <c r="R97" i="1" s="1"/>
  <c r="Q96" i="1"/>
  <c r="R28" i="1"/>
  <c r="R96" i="1" s="1"/>
  <c r="Q95" i="1"/>
  <c r="R27" i="1"/>
  <c r="R95" i="1" s="1"/>
  <c r="Q94" i="1"/>
  <c r="R26" i="1"/>
  <c r="R94" i="1" s="1"/>
  <c r="Q93" i="1"/>
  <c r="R25" i="1"/>
  <c r="R93" i="1" s="1"/>
  <c r="Q92" i="1"/>
  <c r="R24" i="1"/>
  <c r="R92" i="1" s="1"/>
  <c r="V64" i="1"/>
  <c r="V66" i="1" s="1"/>
  <c r="V134" i="1" s="1"/>
  <c r="U64" i="7"/>
  <c r="U66" i="7" s="1"/>
  <c r="U134" i="7" s="1"/>
  <c r="X64" i="1"/>
  <c r="X66" i="1" s="1"/>
  <c r="X134" i="1" s="1"/>
  <c r="Y64" i="1"/>
  <c r="Y66" i="1" s="1"/>
  <c r="Y64" i="7"/>
  <c r="Y66" i="7" s="1"/>
  <c r="AY26" i="7" s="1"/>
  <c r="AZ26" i="7" s="1"/>
  <c r="S64" i="7"/>
  <c r="S66" i="7" s="1"/>
  <c r="S134" i="7" s="1"/>
  <c r="W64" i="1"/>
  <c r="W66" i="1" s="1"/>
  <c r="W134" i="1" s="1"/>
  <c r="W64" i="7"/>
  <c r="W66" i="7" s="1"/>
  <c r="W134" i="7" s="1"/>
  <c r="X64" i="7"/>
  <c r="X66" i="7" s="1"/>
  <c r="X134" i="7" s="1"/>
  <c r="V64" i="7"/>
  <c r="V66" i="7" s="1"/>
  <c r="V134" i="7" s="1"/>
  <c r="Q64" i="7"/>
  <c r="Q66" i="7" s="1"/>
  <c r="Q134" i="7" s="1"/>
  <c r="U64" i="1"/>
  <c r="U66" i="1" s="1"/>
  <c r="U134" i="1" s="1"/>
  <c r="S64" i="1"/>
  <c r="S66" i="1" s="1"/>
  <c r="S134" i="1" s="1"/>
  <c r="Q64" i="1"/>
  <c r="Q66" i="1" s="1"/>
  <c r="Q134" i="1" s="1"/>
  <c r="W27" i="8"/>
  <c r="W95" i="8" s="1"/>
  <c r="W28" i="8"/>
  <c r="W96" i="8" s="1"/>
  <c r="W29" i="8"/>
  <c r="W97" i="8" s="1"/>
  <c r="W30" i="8"/>
  <c r="W98" i="8" s="1"/>
  <c r="W31" i="8"/>
  <c r="W99" i="8" s="1"/>
  <c r="W32" i="8"/>
  <c r="W100" i="8" s="1"/>
  <c r="W33" i="8"/>
  <c r="W101" i="8" s="1"/>
  <c r="W34" i="8"/>
  <c r="W102" i="8" s="1"/>
  <c r="W35" i="8"/>
  <c r="W103" i="8" s="1"/>
  <c r="W36" i="8"/>
  <c r="W104" i="8" s="1"/>
  <c r="W37" i="8"/>
  <c r="W105" i="8" s="1"/>
  <c r="W38" i="8"/>
  <c r="W106" i="8" s="1"/>
  <c r="W39" i="8"/>
  <c r="W107" i="8" s="1"/>
  <c r="W40" i="8"/>
  <c r="W108" i="8" s="1"/>
  <c r="W41" i="8"/>
  <c r="W109" i="8" s="1"/>
  <c r="W42" i="8"/>
  <c r="W110" i="8" s="1"/>
  <c r="W43" i="8"/>
  <c r="W111" i="8" s="1"/>
  <c r="W44" i="8"/>
  <c r="W112" i="8" s="1"/>
  <c r="W45" i="8"/>
  <c r="W113" i="8" s="1"/>
  <c r="W46" i="8"/>
  <c r="W114" i="8" s="1"/>
  <c r="W47" i="8"/>
  <c r="W115" i="8" s="1"/>
  <c r="W48" i="8"/>
  <c r="W116" i="8" s="1"/>
  <c r="W49" i="8"/>
  <c r="W117" i="8" s="1"/>
  <c r="W50" i="8"/>
  <c r="W118" i="8" s="1"/>
  <c r="W51" i="8"/>
  <c r="W119" i="8" s="1"/>
  <c r="W52" i="8"/>
  <c r="W120" i="8" s="1"/>
  <c r="W53" i="8"/>
  <c r="W121" i="8" s="1"/>
  <c r="W54" i="8"/>
  <c r="W122" i="8" s="1"/>
  <c r="W55" i="8"/>
  <c r="W123" i="8" s="1"/>
  <c r="W56" i="8"/>
  <c r="W124" i="8" s="1"/>
  <c r="W57" i="8"/>
  <c r="W125" i="8" s="1"/>
  <c r="W58" i="8"/>
  <c r="W126" i="8" s="1"/>
  <c r="W59" i="8"/>
  <c r="W127" i="8" s="1"/>
  <c r="W60" i="8"/>
  <c r="W128" i="8" s="1"/>
  <c r="W61" i="8"/>
  <c r="W129" i="8" s="1"/>
  <c r="W62" i="8"/>
  <c r="W130" i="8" s="1"/>
  <c r="W63" i="8"/>
  <c r="W131" i="8" s="1"/>
  <c r="W26" i="8"/>
  <c r="W94" i="8" s="1"/>
  <c r="W25" i="8"/>
  <c r="W93" i="8" s="1"/>
  <c r="X27" i="8"/>
  <c r="X95" i="8" s="1"/>
  <c r="X28" i="8"/>
  <c r="X96" i="8" s="1"/>
  <c r="X29" i="8"/>
  <c r="X97" i="8" s="1"/>
  <c r="X30" i="8"/>
  <c r="X98" i="8" s="1"/>
  <c r="X31" i="8"/>
  <c r="X99" i="8" s="1"/>
  <c r="X32" i="8"/>
  <c r="X100" i="8" s="1"/>
  <c r="X33" i="8"/>
  <c r="X101" i="8" s="1"/>
  <c r="X34" i="8"/>
  <c r="X102" i="8" s="1"/>
  <c r="X35" i="8"/>
  <c r="X103" i="8" s="1"/>
  <c r="X36" i="8"/>
  <c r="X104" i="8" s="1"/>
  <c r="X37" i="8"/>
  <c r="X105" i="8" s="1"/>
  <c r="X38" i="8"/>
  <c r="X106" i="8" s="1"/>
  <c r="X39" i="8"/>
  <c r="X107" i="8" s="1"/>
  <c r="X40" i="8"/>
  <c r="X108" i="8" s="1"/>
  <c r="X41" i="8"/>
  <c r="X109" i="8" s="1"/>
  <c r="X42" i="8"/>
  <c r="X110" i="8" s="1"/>
  <c r="X43" i="8"/>
  <c r="X111" i="8" s="1"/>
  <c r="X44" i="8"/>
  <c r="X112" i="8" s="1"/>
  <c r="X45" i="8"/>
  <c r="X113" i="8" s="1"/>
  <c r="X46" i="8"/>
  <c r="X114" i="8" s="1"/>
  <c r="X47" i="8"/>
  <c r="X115" i="8" s="1"/>
  <c r="X48" i="8"/>
  <c r="X116" i="8" s="1"/>
  <c r="X49" i="8"/>
  <c r="X117" i="8" s="1"/>
  <c r="X50" i="8"/>
  <c r="X118" i="8" s="1"/>
  <c r="X51" i="8"/>
  <c r="X119" i="8" s="1"/>
  <c r="X52" i="8"/>
  <c r="X120" i="8" s="1"/>
  <c r="X53" i="8"/>
  <c r="X121" i="8" s="1"/>
  <c r="X54" i="8"/>
  <c r="X122" i="8" s="1"/>
  <c r="X55" i="8"/>
  <c r="X123" i="8" s="1"/>
  <c r="X56" i="8"/>
  <c r="X124" i="8" s="1"/>
  <c r="X57" i="8"/>
  <c r="X125" i="8" s="1"/>
  <c r="X58" i="8"/>
  <c r="X126" i="8" s="1"/>
  <c r="X59" i="8"/>
  <c r="X127" i="8" s="1"/>
  <c r="X60" i="8"/>
  <c r="X128" i="8" s="1"/>
  <c r="X61" i="8"/>
  <c r="X129" i="8" s="1"/>
  <c r="X62" i="8"/>
  <c r="X130" i="8" s="1"/>
  <c r="X63" i="8"/>
  <c r="X131" i="8" s="1"/>
  <c r="X26" i="8"/>
  <c r="X94" i="8" s="1"/>
  <c r="X25" i="8"/>
  <c r="X93" i="8" s="1"/>
  <c r="V27" i="8"/>
  <c r="V95" i="8" s="1"/>
  <c r="V28" i="8"/>
  <c r="V96" i="8" s="1"/>
  <c r="V29" i="8"/>
  <c r="V97" i="8" s="1"/>
  <c r="V30" i="8"/>
  <c r="V98" i="8" s="1"/>
  <c r="V31" i="8"/>
  <c r="V99" i="8" s="1"/>
  <c r="V32" i="8"/>
  <c r="V100" i="8" s="1"/>
  <c r="V33" i="8"/>
  <c r="V101" i="8" s="1"/>
  <c r="V34" i="8"/>
  <c r="V102" i="8" s="1"/>
  <c r="V35" i="8"/>
  <c r="V103" i="8" s="1"/>
  <c r="V36" i="8"/>
  <c r="V104" i="8" s="1"/>
  <c r="V37" i="8"/>
  <c r="V105" i="8" s="1"/>
  <c r="V38" i="8"/>
  <c r="V106" i="8" s="1"/>
  <c r="V39" i="8"/>
  <c r="V107" i="8" s="1"/>
  <c r="V40" i="8"/>
  <c r="V108" i="8" s="1"/>
  <c r="V41" i="8"/>
  <c r="V109" i="8" s="1"/>
  <c r="V42" i="8"/>
  <c r="V110" i="8" s="1"/>
  <c r="V43" i="8"/>
  <c r="V111" i="8" s="1"/>
  <c r="V44" i="8"/>
  <c r="V112" i="8" s="1"/>
  <c r="V45" i="8"/>
  <c r="V113" i="8" s="1"/>
  <c r="V46" i="8"/>
  <c r="V114" i="8" s="1"/>
  <c r="V47" i="8"/>
  <c r="V115" i="8" s="1"/>
  <c r="V48" i="8"/>
  <c r="V116" i="8" s="1"/>
  <c r="V49" i="8"/>
  <c r="V117" i="8" s="1"/>
  <c r="V50" i="8"/>
  <c r="V118" i="8" s="1"/>
  <c r="V51" i="8"/>
  <c r="V119" i="8" s="1"/>
  <c r="V52" i="8"/>
  <c r="V120" i="8" s="1"/>
  <c r="V53" i="8"/>
  <c r="V121" i="8" s="1"/>
  <c r="V54" i="8"/>
  <c r="V122" i="8" s="1"/>
  <c r="V55" i="8"/>
  <c r="V123" i="8" s="1"/>
  <c r="V56" i="8"/>
  <c r="V124" i="8" s="1"/>
  <c r="V57" i="8"/>
  <c r="V125" i="8" s="1"/>
  <c r="V58" i="8"/>
  <c r="V126" i="8" s="1"/>
  <c r="V59" i="8"/>
  <c r="V127" i="8" s="1"/>
  <c r="V60" i="8"/>
  <c r="V128" i="8" s="1"/>
  <c r="V61" i="8"/>
  <c r="V129" i="8" s="1"/>
  <c r="V62" i="8"/>
  <c r="V130" i="8" s="1"/>
  <c r="V63" i="8"/>
  <c r="V131" i="8" s="1"/>
  <c r="V26" i="8"/>
  <c r="V94" i="8" s="1"/>
  <c r="V25" i="8"/>
  <c r="V93" i="8" s="1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26" i="8"/>
  <c r="U94" i="8" s="1"/>
  <c r="U25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26" i="8"/>
  <c r="S25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26" i="8"/>
  <c r="Q25" i="8"/>
  <c r="Q92" i="8"/>
  <c r="I64" i="8"/>
  <c r="I66" i="8" s="1"/>
  <c r="I134" i="8" s="1"/>
  <c r="J64" i="8"/>
  <c r="J66" i="8" s="1"/>
  <c r="J134" i="8" s="1"/>
  <c r="K64" i="8"/>
  <c r="K66" i="8" s="1"/>
  <c r="K134" i="8" s="1"/>
  <c r="L64" i="8"/>
  <c r="L66" i="8" s="1"/>
  <c r="L134" i="8" s="1"/>
  <c r="M64" i="8"/>
  <c r="M66" i="8" s="1"/>
  <c r="M134" i="8" s="1"/>
  <c r="N64" i="8"/>
  <c r="N66" i="8" s="1"/>
  <c r="N134" i="8" s="1"/>
  <c r="O64" i="8"/>
  <c r="O66" i="8" s="1"/>
  <c r="O134" i="8" s="1"/>
  <c r="P64" i="8"/>
  <c r="P66" i="8" s="1"/>
  <c r="P134" i="8" s="1"/>
  <c r="H64" i="8"/>
  <c r="H66" i="8" s="1"/>
  <c r="H134" i="8" s="1"/>
  <c r="G64" i="8"/>
  <c r="G66" i="8" s="1"/>
  <c r="G134" i="8" s="1"/>
  <c r="F64" i="8"/>
  <c r="F66" i="8" s="1"/>
  <c r="F134" i="8" s="1"/>
  <c r="E64" i="8"/>
  <c r="E66" i="8" s="1"/>
  <c r="E134" i="8" s="1"/>
  <c r="AY26" i="1" l="1"/>
  <c r="AZ26" i="1" s="1"/>
  <c r="AY32" i="1"/>
  <c r="AZ32" i="1" s="1"/>
  <c r="AY52" i="1"/>
  <c r="AZ52" i="1" s="1"/>
  <c r="AY55" i="1"/>
  <c r="AZ55" i="1" s="1"/>
  <c r="AY58" i="1"/>
  <c r="AZ58" i="1" s="1"/>
  <c r="AY44" i="1"/>
  <c r="AZ44" i="1" s="1"/>
  <c r="AY59" i="1"/>
  <c r="AZ59" i="1" s="1"/>
  <c r="AY39" i="1"/>
  <c r="AZ39" i="1" s="1"/>
  <c r="AY45" i="1"/>
  <c r="AZ45" i="1" s="1"/>
  <c r="AY29" i="1"/>
  <c r="AZ29" i="1" s="1"/>
  <c r="AY35" i="1"/>
  <c r="AZ35" i="1" s="1"/>
  <c r="AY38" i="1"/>
  <c r="AZ38" i="1" s="1"/>
  <c r="AY41" i="1"/>
  <c r="AZ41" i="1" s="1"/>
  <c r="AY61" i="1"/>
  <c r="AZ61" i="1" s="1"/>
  <c r="AY33" i="1"/>
  <c r="AZ33" i="1" s="1"/>
  <c r="AY62" i="1"/>
  <c r="AZ62" i="1" s="1"/>
  <c r="AY36" i="1"/>
  <c r="AZ36" i="1" s="1"/>
  <c r="AY25" i="1"/>
  <c r="AZ25" i="1" s="1"/>
  <c r="AY54" i="1"/>
  <c r="AZ54" i="1" s="1"/>
  <c r="AY42" i="1"/>
  <c r="AZ42" i="1" s="1"/>
  <c r="AY51" i="1"/>
  <c r="AZ51" i="1" s="1"/>
  <c r="AY28" i="1"/>
  <c r="AZ28" i="1" s="1"/>
  <c r="AY31" i="1"/>
  <c r="AZ31" i="1" s="1"/>
  <c r="AY34" i="1"/>
  <c r="AZ34" i="1" s="1"/>
  <c r="AY40" i="1"/>
  <c r="AZ40" i="1" s="1"/>
  <c r="AY60" i="1"/>
  <c r="AZ60" i="1" s="1"/>
  <c r="AY63" i="1"/>
  <c r="AZ63" i="1" s="1"/>
  <c r="AY47" i="1"/>
  <c r="AZ47" i="1" s="1"/>
  <c r="AY50" i="1"/>
  <c r="AZ50" i="1" s="1"/>
  <c r="AY30" i="1"/>
  <c r="AZ30" i="1" s="1"/>
  <c r="AY37" i="1"/>
  <c r="AZ37" i="1" s="1"/>
  <c r="AY43" i="1"/>
  <c r="AZ43" i="1" s="1"/>
  <c r="AY46" i="1"/>
  <c r="AZ46" i="1" s="1"/>
  <c r="AY49" i="1"/>
  <c r="AZ49" i="1" s="1"/>
  <c r="AY56" i="1"/>
  <c r="AZ56" i="1" s="1"/>
  <c r="AY27" i="1"/>
  <c r="AZ27" i="1" s="1"/>
  <c r="AY53" i="1"/>
  <c r="AZ53" i="1" s="1"/>
  <c r="AY48" i="1"/>
  <c r="AZ48" i="1" s="1"/>
  <c r="AY57" i="1"/>
  <c r="AZ57" i="1" s="1"/>
  <c r="AY27" i="7"/>
  <c r="AZ27" i="7" s="1"/>
  <c r="AY55" i="7"/>
  <c r="AZ55" i="7" s="1"/>
  <c r="AY61" i="7"/>
  <c r="AZ61" i="7" s="1"/>
  <c r="AY31" i="7"/>
  <c r="AZ31" i="7" s="1"/>
  <c r="AY37" i="7"/>
  <c r="AZ37" i="7" s="1"/>
  <c r="AY40" i="7"/>
  <c r="AZ40" i="7" s="1"/>
  <c r="AY46" i="7"/>
  <c r="AZ46" i="7" s="1"/>
  <c r="AY49" i="7"/>
  <c r="AZ49" i="7" s="1"/>
  <c r="AY52" i="7"/>
  <c r="AZ52" i="7" s="1"/>
  <c r="AY58" i="7"/>
  <c r="AZ58" i="7" s="1"/>
  <c r="AY29" i="7"/>
  <c r="AZ29" i="7" s="1"/>
  <c r="AY44" i="7"/>
  <c r="AZ44" i="7" s="1"/>
  <c r="AY35" i="7"/>
  <c r="AZ35" i="7" s="1"/>
  <c r="AY28" i="7"/>
  <c r="AZ28" i="7" s="1"/>
  <c r="AY34" i="7"/>
  <c r="AZ34" i="7" s="1"/>
  <c r="AY43" i="7"/>
  <c r="AZ43" i="7" s="1"/>
  <c r="AY41" i="7"/>
  <c r="AZ41" i="7" s="1"/>
  <c r="AY59" i="7"/>
  <c r="AZ59" i="7" s="1"/>
  <c r="AY25" i="7"/>
  <c r="AZ25" i="7" s="1"/>
  <c r="AY47" i="7"/>
  <c r="AZ47" i="7" s="1"/>
  <c r="AY53" i="7"/>
  <c r="AZ53" i="7" s="1"/>
  <c r="AY56" i="7"/>
  <c r="AZ56" i="7" s="1"/>
  <c r="AY62" i="7"/>
  <c r="AZ62" i="7" s="1"/>
  <c r="AY38" i="7"/>
  <c r="AZ38" i="7" s="1"/>
  <c r="AY63" i="7"/>
  <c r="AZ63" i="7" s="1"/>
  <c r="AY39" i="7"/>
  <c r="AZ39" i="7" s="1"/>
  <c r="AY45" i="7"/>
  <c r="AZ45" i="7" s="1"/>
  <c r="AY48" i="7"/>
  <c r="AZ48" i="7" s="1"/>
  <c r="AY54" i="7"/>
  <c r="AZ54" i="7" s="1"/>
  <c r="AY57" i="7"/>
  <c r="AZ57" i="7" s="1"/>
  <c r="AY60" i="7"/>
  <c r="AZ60" i="7" s="1"/>
  <c r="AY32" i="7"/>
  <c r="AZ32" i="7" s="1"/>
  <c r="AY50" i="7"/>
  <c r="AZ50" i="7" s="1"/>
  <c r="AY30" i="7"/>
  <c r="AZ30" i="7" s="1"/>
  <c r="AY33" i="7"/>
  <c r="AZ33" i="7" s="1"/>
  <c r="AY36" i="7"/>
  <c r="AZ36" i="7" s="1"/>
  <c r="AY42" i="7"/>
  <c r="AZ42" i="7" s="1"/>
  <c r="AY51" i="7"/>
  <c r="AZ51" i="7" s="1"/>
  <c r="Y134" i="7"/>
  <c r="AY24" i="7"/>
  <c r="AZ24" i="7" s="1"/>
  <c r="AI20" i="7"/>
  <c r="Y134" i="1"/>
  <c r="AI20" i="1"/>
  <c r="AY24" i="1"/>
  <c r="AZ24" i="1" s="1"/>
  <c r="H132" i="8"/>
  <c r="I132" i="8"/>
  <c r="G132" i="8"/>
  <c r="P132" i="8"/>
  <c r="O132" i="8"/>
  <c r="M132" i="8"/>
  <c r="J132" i="8"/>
  <c r="E132" i="8"/>
  <c r="N132" i="8"/>
  <c r="L132" i="8"/>
  <c r="F132" i="8"/>
  <c r="K132" i="8"/>
  <c r="Y132" i="7"/>
  <c r="Y132" i="1"/>
  <c r="Y26" i="8"/>
  <c r="Y94" i="8" s="1"/>
  <c r="S129" i="8"/>
  <c r="T61" i="8"/>
  <c r="T129" i="8" s="1"/>
  <c r="Q105" i="8"/>
  <c r="Y37" i="8"/>
  <c r="Y105" i="8" s="1"/>
  <c r="R37" i="8"/>
  <c r="R105" i="8" s="1"/>
  <c r="Q112" i="8"/>
  <c r="Y44" i="8"/>
  <c r="R44" i="8"/>
  <c r="R112" i="8" s="1"/>
  <c r="S119" i="8"/>
  <c r="T51" i="8"/>
  <c r="T119" i="8" s="1"/>
  <c r="Q114" i="8"/>
  <c r="Y46" i="8"/>
  <c r="Y114" i="8" s="1"/>
  <c r="R46" i="8"/>
  <c r="R114" i="8" s="1"/>
  <c r="Q113" i="8"/>
  <c r="Y45" i="8"/>
  <c r="R45" i="8"/>
  <c r="R113" i="8" s="1"/>
  <c r="S112" i="8"/>
  <c r="T44" i="8"/>
  <c r="T112" i="8" s="1"/>
  <c r="Q120" i="8"/>
  <c r="Y52" i="8"/>
  <c r="Y120" i="8" s="1"/>
  <c r="R52" i="8"/>
  <c r="R120" i="8" s="1"/>
  <c r="S127" i="8"/>
  <c r="T59" i="8"/>
  <c r="T127" i="8" s="1"/>
  <c r="S103" i="8"/>
  <c r="T35" i="8"/>
  <c r="T103" i="8" s="1"/>
  <c r="Q127" i="8"/>
  <c r="Y59" i="8"/>
  <c r="Y127" i="8" s="1"/>
  <c r="R59" i="8"/>
  <c r="R127" i="8" s="1"/>
  <c r="Q119" i="8"/>
  <c r="Y51" i="8"/>
  <c r="R51" i="8"/>
  <c r="R119" i="8" s="1"/>
  <c r="Q111" i="8"/>
  <c r="Y43" i="8"/>
  <c r="R43" i="8"/>
  <c r="R111" i="8" s="1"/>
  <c r="Q103" i="8"/>
  <c r="Y35" i="8"/>
  <c r="Y103" i="8" s="1"/>
  <c r="R35" i="8"/>
  <c r="R103" i="8" s="1"/>
  <c r="Y27" i="8"/>
  <c r="Y95" i="8" s="1"/>
  <c r="S126" i="8"/>
  <c r="T58" i="8"/>
  <c r="T126" i="8" s="1"/>
  <c r="S118" i="8"/>
  <c r="T50" i="8"/>
  <c r="T118" i="8" s="1"/>
  <c r="S110" i="8"/>
  <c r="T42" i="8"/>
  <c r="T110" i="8" s="1"/>
  <c r="S102" i="8"/>
  <c r="T34" i="8"/>
  <c r="T102" i="8" s="1"/>
  <c r="Q122" i="8"/>
  <c r="Y54" i="8"/>
  <c r="Y122" i="8" s="1"/>
  <c r="R54" i="8"/>
  <c r="R122" i="8" s="1"/>
  <c r="S121" i="8"/>
  <c r="T53" i="8"/>
  <c r="T121" i="8" s="1"/>
  <c r="Q121" i="8"/>
  <c r="Y53" i="8"/>
  <c r="R53" i="8"/>
  <c r="R121" i="8" s="1"/>
  <c r="S104" i="8"/>
  <c r="T36" i="8"/>
  <c r="T104" i="8" s="1"/>
  <c r="Q128" i="8"/>
  <c r="Y60" i="8"/>
  <c r="R60" i="8"/>
  <c r="R128" i="8" s="1"/>
  <c r="Q104" i="8"/>
  <c r="Y36" i="8"/>
  <c r="R36" i="8"/>
  <c r="R104" i="8" s="1"/>
  <c r="S111" i="8"/>
  <c r="T43" i="8"/>
  <c r="T111" i="8" s="1"/>
  <c r="Q126" i="8"/>
  <c r="Y58" i="8"/>
  <c r="R58" i="8"/>
  <c r="R126" i="8" s="1"/>
  <c r="Q110" i="8"/>
  <c r="Y42" i="8"/>
  <c r="R42" i="8"/>
  <c r="R110" i="8" s="1"/>
  <c r="S117" i="8"/>
  <c r="T49" i="8"/>
  <c r="T117" i="8" s="1"/>
  <c r="Q106" i="8"/>
  <c r="Y38" i="8"/>
  <c r="R38" i="8"/>
  <c r="R106" i="8" s="1"/>
  <c r="S128" i="8"/>
  <c r="T60" i="8"/>
  <c r="T128" i="8" s="1"/>
  <c r="Y28" i="8"/>
  <c r="Y96" i="8" s="1"/>
  <c r="Q118" i="8"/>
  <c r="Y50" i="8"/>
  <c r="Y118" i="8" s="1"/>
  <c r="R50" i="8"/>
  <c r="R118" i="8" s="1"/>
  <c r="Q102" i="8"/>
  <c r="Y34" i="8"/>
  <c r="R34" i="8"/>
  <c r="R102" i="8" s="1"/>
  <c r="S125" i="8"/>
  <c r="T57" i="8"/>
  <c r="T125" i="8" s="1"/>
  <c r="S109" i="8"/>
  <c r="T41" i="8"/>
  <c r="T109" i="8" s="1"/>
  <c r="S101" i="8"/>
  <c r="T33" i="8"/>
  <c r="T101" i="8" s="1"/>
  <c r="Y25" i="8"/>
  <c r="Y93" i="8" s="1"/>
  <c r="Q125" i="8"/>
  <c r="Y57" i="8"/>
  <c r="R57" i="8"/>
  <c r="R125" i="8" s="1"/>
  <c r="Q117" i="8"/>
  <c r="Y49" i="8"/>
  <c r="Y117" i="8" s="1"/>
  <c r="R49" i="8"/>
  <c r="R117" i="8" s="1"/>
  <c r="Q109" i="8"/>
  <c r="Y41" i="8"/>
  <c r="R41" i="8"/>
  <c r="R109" i="8" s="1"/>
  <c r="Q101" i="8"/>
  <c r="Y33" i="8"/>
  <c r="Y101" i="8" s="1"/>
  <c r="R33" i="8"/>
  <c r="R101" i="8" s="1"/>
  <c r="S124" i="8"/>
  <c r="T56" i="8"/>
  <c r="T124" i="8" s="1"/>
  <c r="S116" i="8"/>
  <c r="T48" i="8"/>
  <c r="T116" i="8" s="1"/>
  <c r="S108" i="8"/>
  <c r="T40" i="8"/>
  <c r="T108" i="8" s="1"/>
  <c r="S100" i="8"/>
  <c r="T32" i="8"/>
  <c r="T100" i="8" s="1"/>
  <c r="Q130" i="8"/>
  <c r="Y62" i="8"/>
  <c r="R62" i="8"/>
  <c r="R130" i="8" s="1"/>
  <c r="S113" i="8"/>
  <c r="T45" i="8"/>
  <c r="T113" i="8" s="1"/>
  <c r="Y29" i="8"/>
  <c r="Q124" i="8"/>
  <c r="Y56" i="8"/>
  <c r="R56" i="8"/>
  <c r="R124" i="8" s="1"/>
  <c r="Q108" i="8"/>
  <c r="Y40" i="8"/>
  <c r="R40" i="8"/>
  <c r="R108" i="8" s="1"/>
  <c r="S123" i="8"/>
  <c r="T55" i="8"/>
  <c r="T123" i="8" s="1"/>
  <c r="S107" i="8"/>
  <c r="T39" i="8"/>
  <c r="T107" i="8" s="1"/>
  <c r="Q98" i="8"/>
  <c r="Y30" i="8"/>
  <c r="R30" i="8"/>
  <c r="R98" i="8" s="1"/>
  <c r="Q129" i="8"/>
  <c r="Y61" i="8"/>
  <c r="Y129" i="8" s="1"/>
  <c r="R61" i="8"/>
  <c r="R129" i="8" s="1"/>
  <c r="S120" i="8"/>
  <c r="T52" i="8"/>
  <c r="T120" i="8" s="1"/>
  <c r="Q116" i="8"/>
  <c r="Y48" i="8"/>
  <c r="R48" i="8"/>
  <c r="R116" i="8" s="1"/>
  <c r="Q100" i="8"/>
  <c r="Y32" i="8"/>
  <c r="R32" i="8"/>
  <c r="R100" i="8" s="1"/>
  <c r="S131" i="8"/>
  <c r="T63" i="8"/>
  <c r="T131" i="8" s="1"/>
  <c r="S115" i="8"/>
  <c r="T47" i="8"/>
  <c r="T115" i="8" s="1"/>
  <c r="S99" i="8"/>
  <c r="T31" i="8"/>
  <c r="T99" i="8" s="1"/>
  <c r="Q131" i="8"/>
  <c r="Y63" i="8"/>
  <c r="R63" i="8"/>
  <c r="R131" i="8" s="1"/>
  <c r="Q123" i="8"/>
  <c r="Y55" i="8"/>
  <c r="R55" i="8"/>
  <c r="R123" i="8" s="1"/>
  <c r="Q115" i="8"/>
  <c r="Y47" i="8"/>
  <c r="Y115" i="8" s="1"/>
  <c r="R47" i="8"/>
  <c r="R115" i="8" s="1"/>
  <c r="Q107" i="8"/>
  <c r="Y39" i="8"/>
  <c r="Y107" i="8" s="1"/>
  <c r="R39" i="8"/>
  <c r="R107" i="8" s="1"/>
  <c r="Q99" i="8"/>
  <c r="Y31" i="8"/>
  <c r="R31" i="8"/>
  <c r="R99" i="8" s="1"/>
  <c r="S130" i="8"/>
  <c r="T62" i="8"/>
  <c r="T130" i="8" s="1"/>
  <c r="S122" i="8"/>
  <c r="T54" i="8"/>
  <c r="T122" i="8" s="1"/>
  <c r="S114" i="8"/>
  <c r="T46" i="8"/>
  <c r="T114" i="8" s="1"/>
  <c r="S106" i="8"/>
  <c r="T38" i="8"/>
  <c r="T106" i="8" s="1"/>
  <c r="S98" i="8"/>
  <c r="T30" i="8"/>
  <c r="T98" i="8" s="1"/>
  <c r="S105" i="8"/>
  <c r="T37" i="8"/>
  <c r="T105" i="8" s="1"/>
  <c r="S97" i="8"/>
  <c r="T29" i="8"/>
  <c r="T97" i="8" s="1"/>
  <c r="S96" i="8"/>
  <c r="T28" i="8"/>
  <c r="T96" i="8" s="1"/>
  <c r="S95" i="8"/>
  <c r="T27" i="8"/>
  <c r="T95" i="8" s="1"/>
  <c r="S94" i="8"/>
  <c r="T26" i="8"/>
  <c r="T94" i="8" s="1"/>
  <c r="S93" i="8"/>
  <c r="T25" i="8"/>
  <c r="T93" i="8" s="1"/>
  <c r="Q97" i="8"/>
  <c r="R29" i="8"/>
  <c r="R97" i="8" s="1"/>
  <c r="Q96" i="8"/>
  <c r="R28" i="8"/>
  <c r="R96" i="8" s="1"/>
  <c r="Q95" i="8"/>
  <c r="R27" i="8"/>
  <c r="R95" i="8" s="1"/>
  <c r="Q94" i="8"/>
  <c r="R26" i="8"/>
  <c r="R94" i="8" s="1"/>
  <c r="Q93" i="8"/>
  <c r="R25" i="8"/>
  <c r="R93" i="8" s="1"/>
  <c r="U131" i="8"/>
  <c r="U130" i="8"/>
  <c r="U122" i="8"/>
  <c r="U114" i="8"/>
  <c r="U106" i="8"/>
  <c r="U98" i="8"/>
  <c r="U107" i="8"/>
  <c r="U129" i="8"/>
  <c r="U121" i="8"/>
  <c r="U113" i="8"/>
  <c r="U105" i="8"/>
  <c r="U97" i="8"/>
  <c r="U123" i="8"/>
  <c r="U128" i="8"/>
  <c r="U120" i="8"/>
  <c r="U112" i="8"/>
  <c r="U104" i="8"/>
  <c r="U96" i="8"/>
  <c r="U127" i="8"/>
  <c r="Y119" i="8"/>
  <c r="U119" i="8"/>
  <c r="U111" i="8"/>
  <c r="U103" i="8"/>
  <c r="U95" i="8"/>
  <c r="U126" i="8"/>
  <c r="U118" i="8"/>
  <c r="U110" i="8"/>
  <c r="U102" i="8"/>
  <c r="U115" i="8"/>
  <c r="U125" i="8"/>
  <c r="U117" i="8"/>
  <c r="U109" i="8"/>
  <c r="U101" i="8"/>
  <c r="U99" i="8"/>
  <c r="U124" i="8"/>
  <c r="U116" i="8"/>
  <c r="U108" i="8"/>
  <c r="U100" i="8"/>
  <c r="U93" i="8"/>
  <c r="S132" i="7"/>
  <c r="X132" i="7"/>
  <c r="W132" i="7"/>
  <c r="V132" i="7"/>
  <c r="Q132" i="7"/>
  <c r="U132" i="7"/>
  <c r="S132" i="1"/>
  <c r="X132" i="1"/>
  <c r="W132" i="1"/>
  <c r="V132" i="1"/>
  <c r="U132" i="1"/>
  <c r="Q132" i="1"/>
  <c r="Y92" i="8"/>
  <c r="U92" i="8"/>
  <c r="X64" i="8"/>
  <c r="X66" i="8" s="1"/>
  <c r="X134" i="8" s="1"/>
  <c r="W64" i="8"/>
  <c r="W66" i="8" s="1"/>
  <c r="W134" i="8" s="1"/>
  <c r="V64" i="8"/>
  <c r="V66" i="8" s="1"/>
  <c r="V134" i="8" s="1"/>
  <c r="U64" i="8"/>
  <c r="U66" i="8" s="1"/>
  <c r="U134" i="8" s="1"/>
  <c r="S64" i="8"/>
  <c r="S66" i="8" s="1"/>
  <c r="S134" i="8" s="1"/>
  <c r="Q64" i="8"/>
  <c r="Q66" i="8" s="1"/>
  <c r="Q134" i="8" s="1"/>
  <c r="BF26" i="7" l="1"/>
  <c r="BG28" i="7" s="1"/>
  <c r="AI22" i="7" s="1"/>
  <c r="BF26" i="1"/>
  <c r="BG28" i="1" s="1"/>
  <c r="AI22" i="1" s="1"/>
  <c r="Z41" i="8"/>
  <c r="Z34" i="8"/>
  <c r="Y102" i="8"/>
  <c r="Z47" i="8"/>
  <c r="Z25" i="8"/>
  <c r="Z59" i="8"/>
  <c r="Y109" i="8"/>
  <c r="Z49" i="8"/>
  <c r="Z50" i="8"/>
  <c r="Z54" i="8"/>
  <c r="Z26" i="8"/>
  <c r="Z39" i="8"/>
  <c r="Z33" i="8"/>
  <c r="Z28" i="8"/>
  <c r="Z27" i="8"/>
  <c r="Z51" i="8"/>
  <c r="Z61" i="8"/>
  <c r="Z35" i="8"/>
  <c r="Z52" i="8"/>
  <c r="Z46" i="8"/>
  <c r="Z37" i="8"/>
  <c r="Y124" i="8"/>
  <c r="Z56" i="8"/>
  <c r="Y113" i="8"/>
  <c r="Z45" i="8"/>
  <c r="Y112" i="8"/>
  <c r="Z44" i="8"/>
  <c r="Y97" i="8"/>
  <c r="Z29" i="8"/>
  <c r="Y125" i="8"/>
  <c r="Z57" i="8"/>
  <c r="Y110" i="8"/>
  <c r="Z42" i="8"/>
  <c r="Y104" i="8"/>
  <c r="Z36" i="8"/>
  <c r="Y121" i="8"/>
  <c r="Z53" i="8"/>
  <c r="Y100" i="8"/>
  <c r="Z32" i="8"/>
  <c r="Y108" i="8"/>
  <c r="Z40" i="8"/>
  <c r="Y106" i="8"/>
  <c r="Z38" i="8"/>
  <c r="Y126" i="8"/>
  <c r="Z58" i="8"/>
  <c r="Y128" i="8"/>
  <c r="Z60" i="8"/>
  <c r="Y131" i="8"/>
  <c r="Z63" i="8"/>
  <c r="Y99" i="8"/>
  <c r="Z31" i="8"/>
  <c r="Y116" i="8"/>
  <c r="Z48" i="8"/>
  <c r="Y98" i="8"/>
  <c r="Z30" i="8"/>
  <c r="Y130" i="8"/>
  <c r="Z62" i="8"/>
  <c r="Y111" i="8"/>
  <c r="Z43" i="8"/>
  <c r="Y123" i="8"/>
  <c r="Z55" i="8"/>
  <c r="Y64" i="8"/>
  <c r="Y66" i="8" s="1"/>
  <c r="V132" i="8"/>
  <c r="W132" i="8"/>
  <c r="X132" i="8"/>
  <c r="S132" i="8"/>
  <c r="Q132" i="8"/>
  <c r="U132" i="8"/>
  <c r="AY28" i="8" l="1"/>
  <c r="AZ28" i="8" s="1"/>
  <c r="AY38" i="8"/>
  <c r="AZ38" i="8" s="1"/>
  <c r="AY41" i="8"/>
  <c r="AZ41" i="8" s="1"/>
  <c r="AY44" i="8"/>
  <c r="AZ44" i="8" s="1"/>
  <c r="AY59" i="8"/>
  <c r="AZ59" i="8" s="1"/>
  <c r="AY25" i="8"/>
  <c r="AZ25" i="8" s="1"/>
  <c r="AY32" i="8"/>
  <c r="AZ32" i="8" s="1"/>
  <c r="AY48" i="8"/>
  <c r="AZ48" i="8" s="1"/>
  <c r="AY54" i="8"/>
  <c r="AZ54" i="8" s="1"/>
  <c r="AY50" i="8"/>
  <c r="AZ50" i="8" s="1"/>
  <c r="AY53" i="8"/>
  <c r="AZ53" i="8" s="1"/>
  <c r="AY29" i="8"/>
  <c r="AZ29" i="8" s="1"/>
  <c r="AY35" i="8"/>
  <c r="AZ35" i="8" s="1"/>
  <c r="AY39" i="8"/>
  <c r="AZ39" i="8" s="1"/>
  <c r="AY45" i="8"/>
  <c r="AZ45" i="8" s="1"/>
  <c r="AY51" i="8"/>
  <c r="AZ51" i="8" s="1"/>
  <c r="AY57" i="8"/>
  <c r="AZ57" i="8" s="1"/>
  <c r="AY60" i="8"/>
  <c r="AZ60" i="8" s="1"/>
  <c r="AY63" i="8"/>
  <c r="AZ63" i="8" s="1"/>
  <c r="AY34" i="8"/>
  <c r="AZ34" i="8" s="1"/>
  <c r="AY26" i="8"/>
  <c r="AZ26" i="8" s="1"/>
  <c r="AY42" i="8"/>
  <c r="AZ42" i="8" s="1"/>
  <c r="AY62" i="8"/>
  <c r="AZ62" i="8" s="1"/>
  <c r="AY30" i="8"/>
  <c r="AZ30" i="8" s="1"/>
  <c r="AY33" i="8"/>
  <c r="AZ33" i="8" s="1"/>
  <c r="AY36" i="8"/>
  <c r="AZ36" i="8" s="1"/>
  <c r="AY46" i="8"/>
  <c r="AZ46" i="8" s="1"/>
  <c r="AY49" i="8"/>
  <c r="AZ49" i="8" s="1"/>
  <c r="AY52" i="8"/>
  <c r="AZ52" i="8" s="1"/>
  <c r="AY55" i="8"/>
  <c r="AZ55" i="8" s="1"/>
  <c r="AY40" i="8"/>
  <c r="AZ40" i="8" s="1"/>
  <c r="AY58" i="8"/>
  <c r="AZ58" i="8" s="1"/>
  <c r="AY61" i="8"/>
  <c r="AZ61" i="8" s="1"/>
  <c r="AY56" i="8"/>
  <c r="AZ56" i="8" s="1"/>
  <c r="AY27" i="8"/>
  <c r="AZ27" i="8" s="1"/>
  <c r="AY31" i="8"/>
  <c r="AZ31" i="8" s="1"/>
  <c r="AY37" i="8"/>
  <c r="AZ37" i="8" s="1"/>
  <c r="AY43" i="8"/>
  <c r="AZ43" i="8" s="1"/>
  <c r="AY47" i="8"/>
  <c r="AZ47" i="8" s="1"/>
  <c r="Y134" i="8"/>
  <c r="AY24" i="8"/>
  <c r="AZ24" i="8" s="1"/>
  <c r="AI20" i="8"/>
  <c r="Y132" i="8"/>
  <c r="BF26" i="8" l="1"/>
  <c r="BG28" i="8" s="1"/>
  <c r="AI22" i="8" s="1"/>
</calcChain>
</file>

<file path=xl/sharedStrings.xml><?xml version="1.0" encoding="utf-8"?>
<sst xmlns="http://schemas.openxmlformats.org/spreadsheetml/2006/main" count="401" uniqueCount="112">
  <si>
    <t xml:space="preserve"> A　得 点 計</t>
    <rPh sb="3" eb="4">
      <t>エ</t>
    </rPh>
    <rPh sb="5" eb="6">
      <t>テン</t>
    </rPh>
    <rPh sb="7" eb="8">
      <t>ケイ</t>
    </rPh>
    <phoneticPr fontId="1"/>
  </si>
  <si>
    <t xml:space="preserve"> Ｂ　配点×人数</t>
    <rPh sb="3" eb="5">
      <t>ハイテン</t>
    </rPh>
    <rPh sb="6" eb="8">
      <t>ニンズウ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</si>
  <si>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</si>
  <si>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番
号</t>
    <rPh sb="0" eb="1">
      <t>バン</t>
    </rPh>
    <rPh sb="5" eb="6">
      <t>ゴウ</t>
    </rPh>
    <phoneticPr fontId="1"/>
  </si>
  <si>
    <t>問 題 別 得 点 一 覧 表</t>
    <rPh sb="0" eb="1">
      <t>トイ</t>
    </rPh>
    <rPh sb="2" eb="3">
      <t>ダイ</t>
    </rPh>
    <rPh sb="4" eb="5">
      <t>ベツ</t>
    </rPh>
    <rPh sb="6" eb="7">
      <t>エ</t>
    </rPh>
    <rPh sb="8" eb="9">
      <t>テン</t>
    </rPh>
    <rPh sb="10" eb="11">
      <t>イチ</t>
    </rPh>
    <rPh sb="12" eb="13">
      <t>ラン</t>
    </rPh>
    <rPh sb="14" eb="15">
      <t>ヒョウ</t>
    </rPh>
    <phoneticPr fontId="1"/>
  </si>
  <si>
    <t>平均正答率Ａ/Ｂ×100</t>
    <rPh sb="0" eb="2">
      <t>ヘイキン</t>
    </rPh>
    <rPh sb="2" eb="5">
      <t>セイトウリツ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</si>
  <si>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</si>
  <si>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</si>
  <si>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
数
と
式</t>
    <rPh sb="1" eb="2">
      <t>スウ</t>
    </rPh>
    <rPh sb="9" eb="10">
      <t>シキ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</si>
  <si>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</si>
  <si>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関
数</t>
    <rPh sb="1" eb="2">
      <t>セキ</t>
    </rPh>
    <rPh sb="8" eb="9">
      <t>スウ</t>
    </rPh>
    <phoneticPr fontId="1"/>
  </si>
  <si>
    <t xml:space="preserve">
Ｄ
12</t>
    <phoneticPr fontId="1"/>
  </si>
  <si>
    <t xml:space="preserve">       </t>
    <phoneticPr fontId="1"/>
  </si>
  <si>
    <t>千葉県標準学力検査　－観点別到達度－</t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</si>
  <si>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</si>
  <si>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>[検査年月日  　　年　月　　日]</t>
    <rPh sb="1" eb="6">
      <t>ケンサネンガッピ</t>
    </rPh>
    <rPh sb="10" eb="11">
      <t>ネン</t>
    </rPh>
    <rPh sb="12" eb="13">
      <t>ガツ</t>
    </rPh>
    <rPh sb="15" eb="16">
      <t>ニチ</t>
    </rPh>
    <phoneticPr fontId="1"/>
  </si>
  <si>
    <t xml:space="preserve">       </t>
    <phoneticPr fontId="1"/>
  </si>
  <si>
    <t>千葉県標準学力検査　－観点別到達度－</t>
    <phoneticPr fontId="1"/>
  </si>
  <si>
    <t>[検査年月日 　　年　月　日]</t>
    <rPh sb="1" eb="6">
      <t>ケンサネンガッピ</t>
    </rPh>
    <rPh sb="9" eb="10">
      <t>ネン</t>
    </rPh>
    <rPh sb="11" eb="12">
      <t>ガツ</t>
    </rPh>
    <rPh sb="13" eb="14">
      <t>ニチ</t>
    </rPh>
    <phoneticPr fontId="1"/>
  </si>
  <si>
    <t>[検査年月日  　　年　　月　　日]</t>
    <rPh sb="1" eb="6">
      <t>ケンサネンガッピ</t>
    </rPh>
    <rPh sb="10" eb="11">
      <t>ネン</t>
    </rPh>
    <rPh sb="13" eb="14">
      <t>ガツ</t>
    </rPh>
    <rPh sb="16" eb="17">
      <t>ニチ</t>
    </rPh>
    <phoneticPr fontId="1"/>
  </si>
  <si>
    <t>人数＝</t>
    <rPh sb="0" eb="2">
      <t>ニンズウ</t>
    </rPh>
    <phoneticPr fontId="1"/>
  </si>
  <si>
    <t>％</t>
    <phoneticPr fontId="1"/>
  </si>
  <si>
    <t>％</t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</si>
  <si>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</si>
  <si>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氏名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シメイ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</si>
  <si>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</si>
  <si>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</si>
  <si>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</si>
  <si>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>実現状況の
Ａ
Ｂ
Ｃ</t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</si>
  <si>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</si>
  <si>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デ
❘
タ
の
活
用</t>
    <rPh sb="9" eb="10">
      <t>カツ</t>
    </rPh>
    <rPh sb="11" eb="12">
      <t>ヨウ</t>
    </rPh>
    <phoneticPr fontId="1"/>
  </si>
  <si>
    <t xml:space="preserve">    立 　中学校</t>
    <rPh sb="4" eb="5">
      <t>リツ</t>
    </rPh>
    <rPh sb="7" eb="10">
      <t>チュウガッコウ</t>
    </rPh>
    <phoneticPr fontId="1"/>
  </si>
  <si>
    <t>　問 題 別 正 答 率 一 覧 表</t>
    <rPh sb="1" eb="2">
      <t>トイ</t>
    </rPh>
    <rPh sb="3" eb="4">
      <t>ダイ</t>
    </rPh>
    <rPh sb="5" eb="6">
      <t>ベツ</t>
    </rPh>
    <rPh sb="7" eb="8">
      <t>セイ</t>
    </rPh>
    <rPh sb="9" eb="10">
      <t>コタエ</t>
    </rPh>
    <rPh sb="11" eb="12">
      <t>リツ</t>
    </rPh>
    <rPh sb="13" eb="14">
      <t>イチ</t>
    </rPh>
    <rPh sb="15" eb="16">
      <t>ラン</t>
    </rPh>
    <rPh sb="17" eb="18">
      <t>ヒョウ</t>
    </rPh>
    <phoneticPr fontId="1"/>
  </si>
  <si>
    <t>％</t>
    <phoneticPr fontId="1"/>
  </si>
  <si>
    <t xml:space="preserve"> 問 題 別 正 答 率 一 覧 表</t>
    <rPh sb="1" eb="2">
      <t>トイ</t>
    </rPh>
    <rPh sb="3" eb="4">
      <t>ダイ</t>
    </rPh>
    <rPh sb="5" eb="6">
      <t>ベツ</t>
    </rPh>
    <rPh sb="7" eb="8">
      <t>セイ</t>
    </rPh>
    <rPh sb="9" eb="10">
      <t>コタエ</t>
    </rPh>
    <rPh sb="11" eb="12">
      <t>リツ</t>
    </rPh>
    <rPh sb="13" eb="14">
      <t>イチ</t>
    </rPh>
    <rPh sb="15" eb="16">
      <t>ラン</t>
    </rPh>
    <rPh sb="17" eb="18">
      <t>ヒョウ</t>
    </rPh>
    <phoneticPr fontId="1"/>
  </si>
  <si>
    <t>平均正答率（％）</t>
    <rPh sb="0" eb="2">
      <t>ヘイキン</t>
    </rPh>
    <rPh sb="2" eb="5">
      <t>セイトウリツ</t>
    </rPh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</si>
  <si>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</si>
  <si>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</si>
  <si>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>実現状況の
Ａ
Ｂ
Ｃ</t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</si>
  <si>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</si>
  <si>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</si>
  <si>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 xml:space="preserve">
デ
❘
タ
の
活
用</t>
    <rPh sb="9" eb="10">
      <t>イ</t>
    </rPh>
    <rPh sb="11" eb="12">
      <t>ヨウ</t>
    </rPh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</si>
  <si>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</si>
  <si>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</si>
  <si>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</si>
  <si>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Ｄ
４</t>
    <phoneticPr fontId="1"/>
  </si>
  <si>
    <t xml:space="preserve">
Ａ
５</t>
    <phoneticPr fontId="1"/>
  </si>
  <si>
    <t xml:space="preserve">
Ｂ
６</t>
    <phoneticPr fontId="1"/>
  </si>
  <si>
    <t xml:space="preserve">
Ｃ
７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</si>
  <si>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</si>
  <si>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</si>
  <si>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</si>
  <si>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</si>
  <si>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</si>
  <si>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記入注意　問題ごとに個人の得点を数字で記入します。ただし、主体的に学習に取り組む態度は総得点に加えない。</t>
    <phoneticPr fontId="1"/>
  </si>
  <si>
    <t>県 正 答 率</t>
    <rPh sb="0" eb="1">
      <t>ケン</t>
    </rPh>
    <rPh sb="2" eb="3">
      <t>セイ</t>
    </rPh>
    <rPh sb="4" eb="5">
      <t>コタエ</t>
    </rPh>
    <rPh sb="6" eb="7">
      <t>リツ</t>
    </rPh>
    <phoneticPr fontId="1"/>
  </si>
  <si>
    <t>記入注意　問題ごとに個人の得点を数字で記入します。ただし、主体的に学習に取り組む態度は総得点に加えない。</t>
    <phoneticPr fontId="1"/>
  </si>
  <si>
    <t>記入注意　問題ごとに個人の得点を数字で記入します。ただし、主体的に学習に取り組む態度は総得点に加えない。</t>
    <phoneticPr fontId="1"/>
  </si>
  <si>
    <t>県正答率</t>
    <rPh sb="0" eb="1">
      <t>ケン</t>
    </rPh>
    <rPh sb="1" eb="4">
      <t>セイトウリツ</t>
    </rPh>
    <phoneticPr fontId="1"/>
  </si>
  <si>
    <t>得点</t>
    <rPh sb="0" eb="2">
      <t>トクテン</t>
    </rPh>
    <phoneticPr fontId="1"/>
  </si>
  <si>
    <t>県正答率（％）</t>
    <rPh sb="0" eb="4">
      <t>ケンセイトウリツ</t>
    </rPh>
    <phoneticPr fontId="1"/>
  </si>
  <si>
    <t>正答率の比較</t>
    <rPh sb="0" eb="2">
      <t>セイトウ</t>
    </rPh>
    <rPh sb="2" eb="3">
      <t>リツ</t>
    </rPh>
    <rPh sb="4" eb="6">
      <t>ヒカク</t>
    </rPh>
    <phoneticPr fontId="1"/>
  </si>
  <si>
    <t>正答率の比較</t>
    <rPh sb="0" eb="3">
      <t>セイトウリツ</t>
    </rPh>
    <rPh sb="4" eb="6">
      <t>ヒカク</t>
    </rPh>
    <phoneticPr fontId="1"/>
  </si>
  <si>
    <t>・正答率の比較＝平均正答率－県正答率</t>
    <phoneticPr fontId="1"/>
  </si>
  <si>
    <t>千葉県標準学力検査－観点別到達度－</t>
    <phoneticPr fontId="1"/>
  </si>
  <si>
    <t>学  年</t>
    <rPh sb="0" eb="1">
      <t>ガク</t>
    </rPh>
    <rPh sb="3" eb="4">
      <t>ネン</t>
    </rPh>
    <phoneticPr fontId="1"/>
  </si>
  <si>
    <t>教　科</t>
    <rPh sb="0" eb="1">
      <t>キョウ</t>
    </rPh>
    <rPh sb="2" eb="3">
      <t>カ</t>
    </rPh>
    <phoneticPr fontId="1"/>
  </si>
  <si>
    <t>　　　立　　中学校</t>
    <rPh sb="3" eb="4">
      <t>リツ</t>
    </rPh>
    <rPh sb="6" eb="7">
      <t>チュウ</t>
    </rPh>
    <rPh sb="7" eb="9">
      <t>ガッコウ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</si>
  <si>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</si>
  <si>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</si>
  <si>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　　　　</t>
    <phoneticPr fontId="1"/>
  </si>
  <si>
    <t>標準偏差を求める</t>
    <rPh sb="0" eb="4">
      <t>ヒョウジュンヘンサ</t>
    </rPh>
    <rPh sb="5" eb="6">
      <t>モト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</si>
  <si>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</si>
  <si>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得点</t>
  </si>
  <si>
    <t>標準点</t>
  </si>
  <si>
    <t>標準偏差</t>
    <rPh sb="0" eb="4">
      <t>ヒョウジュンヘンサ</t>
    </rPh>
    <phoneticPr fontId="1"/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</si>
  <si>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</si>
  <si>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</si>
  <si>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</si>
  <si>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</si>
  <si>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</si>
  <si>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</si>
  <si>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</si>
  <si>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</si>
  <si>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</si>
  <si>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</si>
  <si>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</si>
  <si>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</si>
  <si>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</si>
  <si>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</si>
  <si>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</si>
  <si>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</si>
  <si>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</si>
  <si>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</si>
  <si>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</si>
  <si>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</si>
  <si>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</si>
  <si>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</si>
  <si>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</si>
  <si>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</t>
    <rPh sb="0" eb="3">
      <t>ドスウオ</t>
    </rPh>
    <rPh sb="4" eb="5">
      <t>セン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</si>
  <si>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</si>
  <si>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</si>
  <si>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OK           </t>
    <phoneticPr fontId="1"/>
  </si>
  <si>
    <t>※得点順一覧表を作成するには、「順位表作成の手順」を参照してください。</t>
    <rPh sb="1" eb="4">
      <t>トクテンジュン</t>
    </rPh>
    <rPh sb="4" eb="7">
      <t>イチランヒョウ</t>
    </rPh>
    <rPh sb="8" eb="10">
      <t>サクセイ</t>
    </rPh>
    <rPh sb="16" eb="19">
      <t>ジュンイヒョウ</t>
    </rPh>
    <rPh sb="19" eb="21">
      <t>サクセイ</t>
    </rPh>
    <rPh sb="22" eb="24">
      <t>テジュン</t>
    </rPh>
    <rPh sb="26" eb="28">
      <t>サンショウ</t>
    </rPh>
    <phoneticPr fontId="1"/>
  </si>
  <si>
    <t>検査人数が20人だったら2１番以降のデータを消去してください。 ⇒ 空欄にする。</t>
    <rPh sb="0" eb="4">
      <t>ケンサニンズウ</t>
    </rPh>
    <rPh sb="7" eb="8">
      <t>ニン</t>
    </rPh>
    <rPh sb="14" eb="15">
      <t>バン</t>
    </rPh>
    <rPh sb="15" eb="17">
      <t>イコウ</t>
    </rPh>
    <rPh sb="22" eb="24">
      <t>ショウキョ</t>
    </rPh>
    <rPh sb="34" eb="36">
      <t>クウラン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</si>
  <si>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</si>
  <si>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</si>
  <si>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</si>
  <si>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</si>
  <si>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 xml:space="preserve">
</t>
    <phoneticPr fontId="1"/>
  </si>
  <si>
    <t>得点一覧表</t>
    <rPh sb="0" eb="2">
      <t>トクテン</t>
    </rPh>
    <rPh sb="2" eb="5">
      <t>イチランヒョウ</t>
    </rPh>
    <phoneticPr fontId="1"/>
  </si>
  <si>
    <t>氏　　名</t>
    <rPh sb="0" eb="1">
      <t>シ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</si>
</sst>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.0_);[Red]\(0.0\)"/>
    <numFmt numFmtId="178" formatCode="0_);[Red]\(0\)"/>
    <numFmt numFmtId="179" formatCode="0_ "/>
    <numFmt numFmtId="180" formatCode="0.0;[Red]0.0"/>
    <numFmt numFmtId="181" formatCode="0.00_);[Red]\(0.00\)"/>
    <numFmt numFmtId="182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.5"/>
      <color rgb="FFFF0000"/>
      <name val="ＭＳ Ｐゴシック"/>
      <family val="2"/>
      <charset val="128"/>
      <scheme val="minor"/>
    </font>
    <font>
      <sz val="9.5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04">
    <xf numFmtId="0" fontId="0" fillId="0" borderId="0" xfId="0">
      <alignment vertical="center"/>
    </xf>
    <xf numFmtId="0" fontId="0" fillId="0" borderId="23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/>
    <xf numFmtId="0" fontId="2" fillId="0" borderId="3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7" fillId="0" borderId="0" xfId="0" applyFont="1">
      <alignment vertical="center"/>
    </xf>
    <xf numFmtId="0" fontId="2" fillId="0" borderId="50" xfId="0" applyFont="1" applyBorder="1">
      <alignment vertical="center"/>
    </xf>
    <xf numFmtId="0" fontId="2" fillId="0" borderId="49" xfId="0" applyFont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4" fillId="0" borderId="9" xfId="0" applyFont="1" applyBorder="1">
      <alignment vertical="center"/>
    </xf>
    <xf numFmtId="0" fontId="2" fillId="0" borderId="58" xfId="0" applyFont="1" applyBorder="1" applyAlignment="1">
      <alignment horizontal="right" vertical="center"/>
    </xf>
    <xf numFmtId="0" fontId="2" fillId="0" borderId="59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4" fillId="0" borderId="9" xfId="0" applyFont="1" applyBorder="1" applyAlignment="1">
      <alignment horizontal="center" vertical="center"/>
    </xf>
    <xf numFmtId="0" fontId="13" fillId="0" borderId="60" xfId="0" applyFont="1" applyBorder="1">
      <alignment vertical="center"/>
    </xf>
    <xf numFmtId="0" fontId="14" fillId="0" borderId="60" xfId="0" applyFont="1" applyBorder="1" applyAlignment="1">
      <alignment horizontal="center" vertical="center"/>
    </xf>
    <xf numFmtId="0" fontId="2" fillId="0" borderId="60" xfId="0" applyFont="1" applyBorder="1">
      <alignment vertical="center"/>
    </xf>
    <xf numFmtId="0" fontId="2" fillId="0" borderId="60" xfId="0" applyFont="1" applyBorder="1" applyAlignment="1">
      <alignment horizontal="center" vertical="center"/>
    </xf>
    <xf numFmtId="0" fontId="13" fillId="0" borderId="30" xfId="0" applyFont="1" applyBorder="1">
      <alignment vertical="center"/>
    </xf>
    <xf numFmtId="0" fontId="14" fillId="0" borderId="30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5" xfId="0" applyFont="1" applyBorder="1">
      <alignment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8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179" fontId="2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14" fillId="0" borderId="9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8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179" fontId="4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177" fontId="2" fillId="0" borderId="13" xfId="0" applyNumberFormat="1" applyFont="1" applyBorder="1" applyAlignment="1">
      <alignment vertical="center" shrinkToFit="1"/>
    </xf>
    <xf numFmtId="177" fontId="2" fillId="0" borderId="16" xfId="0" applyNumberFormat="1" applyFont="1" applyBorder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7" fontId="2" fillId="0" borderId="38" xfId="0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horizontal="center" vertical="center" shrinkToFit="1"/>
    </xf>
    <xf numFmtId="177" fontId="8" fillId="0" borderId="61" xfId="0" applyNumberFormat="1" applyFont="1" applyBorder="1" applyAlignment="1">
      <alignment horizontal="center" vertical="center" shrinkToFit="1"/>
    </xf>
    <xf numFmtId="177" fontId="8" fillId="0" borderId="55" xfId="0" applyNumberFormat="1" applyFont="1" applyBorder="1" applyAlignment="1">
      <alignment horizontal="center" vertical="center" shrinkToFit="1"/>
    </xf>
    <xf numFmtId="177" fontId="8" fillId="0" borderId="63" xfId="0" applyNumberFormat="1" applyFont="1" applyBorder="1" applyAlignment="1">
      <alignment horizontal="center" vertical="center" shrinkToFit="1"/>
    </xf>
    <xf numFmtId="177" fontId="8" fillId="0" borderId="54" xfId="0" applyNumberFormat="1" applyFont="1" applyBorder="1" applyAlignment="1">
      <alignment horizontal="center" vertical="center" shrinkToFit="1"/>
    </xf>
    <xf numFmtId="177" fontId="8" fillId="0" borderId="51" xfId="0" applyNumberFormat="1" applyFont="1" applyBorder="1" applyAlignment="1">
      <alignment horizontal="center" vertical="center" shrinkToFit="1"/>
    </xf>
    <xf numFmtId="178" fontId="8" fillId="0" borderId="11" xfId="0" applyNumberFormat="1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shrinkToFit="1"/>
    </xf>
    <xf numFmtId="178" fontId="8" fillId="0" borderId="17" xfId="0" applyNumberFormat="1" applyFont="1" applyBorder="1" applyAlignment="1">
      <alignment vertical="center" shrinkToFit="1"/>
    </xf>
    <xf numFmtId="178" fontId="8" fillId="0" borderId="37" xfId="0" applyNumberFormat="1" applyFont="1" applyBorder="1" applyAlignment="1">
      <alignment vertical="center" shrinkToFit="1"/>
    </xf>
    <xf numFmtId="178" fontId="8" fillId="0" borderId="12" xfId="0" applyNumberFormat="1" applyFont="1" applyBorder="1" applyAlignment="1">
      <alignment vertical="center" shrinkToFit="1"/>
    </xf>
    <xf numFmtId="178" fontId="2" fillId="0" borderId="11" xfId="0" applyNumberFormat="1" applyFont="1" applyBorder="1" applyAlignment="1">
      <alignment vertical="center" shrinkToFit="1"/>
    </xf>
    <xf numFmtId="178" fontId="2" fillId="0" borderId="15" xfId="0" applyNumberFormat="1" applyFont="1" applyBorder="1" applyAlignment="1">
      <alignment horizontal="center" vertical="center" shrinkToFit="1"/>
    </xf>
    <xf numFmtId="178" fontId="2" fillId="0" borderId="15" xfId="0" applyNumberFormat="1" applyFont="1" applyBorder="1" applyAlignment="1">
      <alignment vertical="center" shrinkToFit="1"/>
    </xf>
    <xf numFmtId="178" fontId="2" fillId="0" borderId="12" xfId="0" applyNumberFormat="1" applyFont="1" applyBorder="1" applyAlignment="1">
      <alignment horizontal="center" vertical="center" shrinkToFit="1"/>
    </xf>
    <xf numFmtId="178" fontId="2" fillId="0" borderId="17" xfId="0" applyNumberFormat="1" applyFont="1" applyBorder="1" applyAlignment="1">
      <alignment vertical="center" shrinkToFit="1"/>
    </xf>
    <xf numFmtId="178" fontId="2" fillId="0" borderId="9" xfId="0" applyNumberFormat="1" applyFont="1" applyBorder="1" applyAlignment="1">
      <alignment horizontal="center" vertical="center" shrinkToFit="1"/>
    </xf>
    <xf numFmtId="176" fontId="8" fillId="0" borderId="54" xfId="0" applyNumberFormat="1" applyFont="1" applyBorder="1" applyAlignment="1">
      <alignment vertical="center" shrinkToFit="1"/>
    </xf>
    <xf numFmtId="176" fontId="8" fillId="0" borderId="55" xfId="0" applyNumberFormat="1" applyFont="1" applyBorder="1" applyAlignment="1">
      <alignment vertical="center" shrinkToFit="1"/>
    </xf>
    <xf numFmtId="176" fontId="8" fillId="0" borderId="56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176" fontId="2" fillId="0" borderId="56" xfId="0" applyNumberFormat="1" applyFont="1" applyBorder="1" applyAlignment="1">
      <alignment vertical="center" shrinkToFit="1"/>
    </xf>
    <xf numFmtId="176" fontId="2" fillId="0" borderId="51" xfId="0" applyNumberFormat="1" applyFont="1" applyBorder="1" applyAlignment="1">
      <alignment horizontal="center"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6" xfId="0" applyNumberFormat="1" applyFont="1" applyBorder="1" applyAlignment="1">
      <alignment vertical="center" shrinkToFit="1"/>
    </xf>
    <xf numFmtId="177" fontId="2" fillId="0" borderId="54" xfId="0" applyNumberFormat="1" applyFont="1" applyBorder="1" applyAlignment="1">
      <alignment horizontal="center" vertical="center" shrinkToFit="1"/>
    </xf>
    <xf numFmtId="177" fontId="2" fillId="0" borderId="55" xfId="0" applyNumberFormat="1" applyFont="1" applyBorder="1" applyAlignment="1">
      <alignment horizontal="center" vertical="center" shrinkToFit="1"/>
    </xf>
    <xf numFmtId="177" fontId="2" fillId="0" borderId="56" xfId="0" applyNumberFormat="1" applyFont="1" applyBorder="1" applyAlignment="1">
      <alignment horizontal="center" vertical="center" shrinkToFit="1"/>
    </xf>
    <xf numFmtId="177" fontId="2" fillId="0" borderId="51" xfId="0" applyNumberFormat="1" applyFont="1" applyBorder="1" applyAlignment="1">
      <alignment horizontal="center" vertical="center" shrinkToFit="1"/>
    </xf>
    <xf numFmtId="177" fontId="8" fillId="0" borderId="56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177" fontId="2" fillId="0" borderId="54" xfId="0" applyNumberFormat="1" applyFont="1" applyBorder="1" applyAlignment="1">
      <alignment vertical="center" shrinkToFit="1"/>
    </xf>
    <xf numFmtId="177" fontId="2" fillId="0" borderId="55" xfId="0" applyNumberFormat="1" applyFont="1" applyBorder="1" applyAlignment="1">
      <alignment vertical="center" shrinkToFit="1"/>
    </xf>
    <xf numFmtId="177" fontId="2" fillId="0" borderId="56" xfId="0" applyNumberFormat="1" applyFont="1" applyBorder="1" applyAlignment="1">
      <alignment vertical="center" shrinkToFit="1"/>
    </xf>
    <xf numFmtId="177" fontId="8" fillId="0" borderId="62" xfId="0" applyNumberFormat="1" applyFont="1" applyBorder="1" applyAlignment="1">
      <alignment horizontal="center" vertical="center" shrinkToFit="1"/>
    </xf>
    <xf numFmtId="0" fontId="2" fillId="0" borderId="41" xfId="0" applyFont="1" applyBorder="1">
      <alignment vertical="center"/>
    </xf>
    <xf numFmtId="0" fontId="13" fillId="2" borderId="9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37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179" fontId="2" fillId="2" borderId="9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2" borderId="38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179" fontId="2" fillId="2" borderId="10" xfId="0" applyNumberFormat="1" applyFont="1" applyFill="1" applyBorder="1" applyAlignment="1">
      <alignment horizontal="center" vertical="center"/>
    </xf>
    <xf numFmtId="0" fontId="13" fillId="2" borderId="9" xfId="0" applyFont="1" applyFill="1" applyBorder="1">
      <alignment vertical="center"/>
    </xf>
    <xf numFmtId="178" fontId="8" fillId="2" borderId="11" xfId="0" applyNumberFormat="1" applyFont="1" applyFill="1" applyBorder="1" applyAlignment="1">
      <alignment vertical="center" shrinkToFit="1"/>
    </xf>
    <xf numFmtId="178" fontId="8" fillId="2" borderId="15" xfId="0" applyNumberFormat="1" applyFont="1" applyFill="1" applyBorder="1" applyAlignment="1">
      <alignment vertical="center" shrinkToFit="1"/>
    </xf>
    <xf numFmtId="178" fontId="8" fillId="2" borderId="17" xfId="0" applyNumberFormat="1" applyFont="1" applyFill="1" applyBorder="1" applyAlignment="1">
      <alignment vertical="center" shrinkToFit="1"/>
    </xf>
    <xf numFmtId="178" fontId="8" fillId="2" borderId="37" xfId="0" applyNumberFormat="1" applyFont="1" applyFill="1" applyBorder="1" applyAlignment="1">
      <alignment vertical="center" shrinkToFit="1"/>
    </xf>
    <xf numFmtId="178" fontId="8" fillId="2" borderId="12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8" fontId="2" fillId="2" borderId="15" xfId="0" applyNumberFormat="1" applyFont="1" applyFill="1" applyBorder="1" applyAlignment="1">
      <alignment horizontal="center" vertical="center" shrinkToFit="1"/>
    </xf>
    <xf numFmtId="178" fontId="2" fillId="2" borderId="15" xfId="0" applyNumberFormat="1" applyFont="1" applyFill="1" applyBorder="1" applyAlignment="1">
      <alignment vertical="center" shrinkToFit="1"/>
    </xf>
    <xf numFmtId="178" fontId="2" fillId="2" borderId="12" xfId="0" applyNumberFormat="1" applyFont="1" applyFill="1" applyBorder="1" applyAlignment="1">
      <alignment horizontal="center" vertical="center" shrinkToFit="1"/>
    </xf>
    <xf numFmtId="178" fontId="2" fillId="2" borderId="17" xfId="0" applyNumberFormat="1" applyFont="1" applyFill="1" applyBorder="1" applyAlignment="1">
      <alignment vertical="center" shrinkToFit="1"/>
    </xf>
    <xf numFmtId="178" fontId="2" fillId="2" borderId="9" xfId="0" applyNumberFormat="1" applyFont="1" applyFill="1" applyBorder="1" applyAlignment="1">
      <alignment horizontal="center" vertical="center" shrinkToFit="1"/>
    </xf>
    <xf numFmtId="0" fontId="13" fillId="2" borderId="53" xfId="0" applyFont="1" applyFill="1" applyBorder="1">
      <alignment vertical="center"/>
    </xf>
    <xf numFmtId="0" fontId="14" fillId="2" borderId="5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178" fontId="8" fillId="2" borderId="25" xfId="0" applyNumberFormat="1" applyFont="1" applyFill="1" applyBorder="1" applyAlignment="1">
      <alignment vertical="center" shrinkToFit="1"/>
    </xf>
    <xf numFmtId="178" fontId="8" fillId="2" borderId="1" xfId="0" applyNumberFormat="1" applyFont="1" applyFill="1" applyBorder="1" applyAlignment="1">
      <alignment vertical="center" shrinkToFit="1"/>
    </xf>
    <xf numFmtId="178" fontId="8" fillId="2" borderId="5" xfId="0" applyNumberFormat="1" applyFont="1" applyFill="1" applyBorder="1" applyAlignment="1">
      <alignment vertical="center" shrinkToFit="1"/>
    </xf>
    <xf numFmtId="178" fontId="8" fillId="2" borderId="57" xfId="0" applyNumberFormat="1" applyFont="1" applyFill="1" applyBorder="1" applyAlignment="1">
      <alignment vertical="center" shrinkToFit="1"/>
    </xf>
    <xf numFmtId="178" fontId="8" fillId="2" borderId="52" xfId="0" applyNumberFormat="1" applyFont="1" applyFill="1" applyBorder="1" applyAlignment="1">
      <alignment vertical="center" shrinkToFit="1"/>
    </xf>
    <xf numFmtId="178" fontId="2" fillId="2" borderId="25" xfId="0" applyNumberFormat="1" applyFont="1" applyFill="1" applyBorder="1" applyAlignment="1">
      <alignment vertical="center" shrinkToFit="1"/>
    </xf>
    <xf numFmtId="178" fontId="2" fillId="2" borderId="1" xfId="0" applyNumberFormat="1" applyFont="1" applyFill="1" applyBorder="1" applyAlignment="1">
      <alignment vertical="center" shrinkToFit="1"/>
    </xf>
    <xf numFmtId="178" fontId="2" fillId="2" borderId="5" xfId="0" applyNumberFormat="1" applyFont="1" applyFill="1" applyBorder="1" applyAlignment="1">
      <alignment vertical="center" shrinkToFit="1"/>
    </xf>
    <xf numFmtId="178" fontId="2" fillId="2" borderId="53" xfId="0" applyNumberFormat="1" applyFont="1" applyFill="1" applyBorder="1" applyAlignment="1">
      <alignment horizontal="center" vertical="center" shrinkToFit="1"/>
    </xf>
    <xf numFmtId="180" fontId="2" fillId="0" borderId="54" xfId="0" applyNumberFormat="1" applyFont="1" applyBorder="1" applyAlignment="1">
      <alignment horizontal="center" vertical="center" shrinkToFit="1"/>
    </xf>
    <xf numFmtId="180" fontId="2" fillId="0" borderId="55" xfId="0" applyNumberFormat="1" applyFont="1" applyBorder="1" applyAlignment="1">
      <alignment horizontal="center" vertical="center" shrinkToFit="1"/>
    </xf>
    <xf numFmtId="180" fontId="2" fillId="0" borderId="56" xfId="0" applyNumberFormat="1" applyFont="1" applyBorder="1" applyAlignment="1">
      <alignment horizontal="center" vertical="center" shrinkToFit="1"/>
    </xf>
    <xf numFmtId="180" fontId="2" fillId="0" borderId="51" xfId="0" applyNumberFormat="1" applyFont="1" applyBorder="1" applyAlignment="1">
      <alignment horizontal="center" vertical="center" shrinkToFit="1"/>
    </xf>
    <xf numFmtId="180" fontId="2" fillId="0" borderId="54" xfId="0" applyNumberFormat="1" applyFont="1" applyBorder="1" applyAlignment="1">
      <alignment vertical="center" shrinkToFit="1"/>
    </xf>
    <xf numFmtId="180" fontId="2" fillId="0" borderId="55" xfId="0" applyNumberFormat="1" applyFont="1" applyBorder="1" applyAlignment="1">
      <alignment vertical="center" shrinkToFit="1"/>
    </xf>
    <xf numFmtId="180" fontId="2" fillId="0" borderId="56" xfId="0" applyNumberFormat="1" applyFont="1" applyBorder="1" applyAlignment="1">
      <alignment vertical="center" shrinkToFit="1"/>
    </xf>
    <xf numFmtId="180" fontId="2" fillId="0" borderId="51" xfId="0" applyNumberFormat="1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4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7" fillId="0" borderId="35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47" xfId="0" applyFont="1" applyBorder="1" applyAlignment="1">
      <alignment horizontal="center" vertical="center" wrapText="1"/>
    </xf>
    <xf numFmtId="179" fontId="4" fillId="0" borderId="15" xfId="0" applyNumberFormat="1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center" vertical="center"/>
    </xf>
    <xf numFmtId="182" fontId="3" fillId="0" borderId="0" xfId="0" applyNumberFormat="1" applyFont="1">
      <alignment vertical="center"/>
    </xf>
    <xf numFmtId="179" fontId="4" fillId="0" borderId="0" xfId="0" applyNumberFormat="1" applyFont="1" applyAlignment="1">
      <alignment horizontal="center" vertical="center" wrapText="1"/>
    </xf>
    <xf numFmtId="17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9" fontId="27" fillId="0" borderId="0" xfId="0" applyNumberFormat="1" applyFont="1">
      <alignment vertical="center"/>
    </xf>
    <xf numFmtId="179" fontId="28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9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9" fontId="4" fillId="0" borderId="0" xfId="0" applyNumberFormat="1" applyFont="1" applyAlignment="1">
      <alignment vertical="center" wrapText="1"/>
    </xf>
    <xf numFmtId="178" fontId="4" fillId="0" borderId="0" xfId="0" applyNumberFormat="1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11" fillId="0" borderId="0" xfId="0" applyFont="1" applyAlignment="1">
      <alignment horizontal="right" vertical="center"/>
    </xf>
    <xf numFmtId="179" fontId="4" fillId="0" borderId="73" xfId="0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center" vertical="center" wrapText="1"/>
    </xf>
    <xf numFmtId="179" fontId="4" fillId="0" borderId="75" xfId="0" applyNumberFormat="1" applyFont="1" applyBorder="1" applyAlignment="1">
      <alignment horizontal="center" vertical="center" wrapText="1"/>
    </xf>
    <xf numFmtId="0" fontId="14" fillId="0" borderId="69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center" vertical="center" wrapText="1"/>
    </xf>
    <xf numFmtId="179" fontId="4" fillId="0" borderId="71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17" fillId="0" borderId="76" xfId="0" applyFont="1" applyBorder="1" applyAlignment="1">
      <alignment horizontal="left" vertical="center"/>
    </xf>
    <xf numFmtId="0" fontId="4" fillId="0" borderId="77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78" xfId="0" applyNumberFormat="1" applyFont="1" applyBorder="1" applyAlignment="1">
      <alignment horizontal="center" vertical="center"/>
    </xf>
    <xf numFmtId="0" fontId="29" fillId="0" borderId="47" xfId="0" applyFont="1" applyBorder="1">
      <alignment vertical="center"/>
    </xf>
    <xf numFmtId="176" fontId="4" fillId="0" borderId="16" xfId="0" applyNumberFormat="1" applyFont="1" applyBorder="1" applyAlignment="1">
      <alignment horizontal="center" vertical="center"/>
    </xf>
    <xf numFmtId="182" fontId="4" fillId="0" borderId="29" xfId="0" applyNumberFormat="1" applyFont="1" applyBorder="1" applyAlignment="1">
      <alignment horizontal="center" vertical="center" shrinkToFit="1"/>
    </xf>
    <xf numFmtId="182" fontId="4" fillId="0" borderId="14" xfId="0" applyNumberFormat="1" applyFont="1" applyBorder="1" applyAlignment="1">
      <alignment horizontal="center" vertical="center" shrinkToFit="1"/>
    </xf>
    <xf numFmtId="181" fontId="4" fillId="0" borderId="21" xfId="0" applyNumberFormat="1" applyFont="1" applyBorder="1" applyAlignment="1">
      <alignment horizontal="center" vertical="center" shrinkToFit="1"/>
    </xf>
    <xf numFmtId="181" fontId="4" fillId="0" borderId="29" xfId="0" applyNumberFormat="1" applyFont="1" applyBorder="1" applyAlignment="1">
      <alignment horizontal="center" vertical="center" shrinkToFit="1"/>
    </xf>
    <xf numFmtId="181" fontId="4" fillId="0" borderId="79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vertical="top" wrapText="1"/>
    </xf>
    <xf numFmtId="0" fontId="9" fillId="0" borderId="26" xfId="0" applyFont="1" applyBorder="1" applyAlignment="1">
      <alignment vertical="top"/>
    </xf>
    <xf numFmtId="0" fontId="9" fillId="0" borderId="28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9" fillId="0" borderId="24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27" xfId="0" applyFont="1" applyBorder="1" applyAlignment="1">
      <alignment vertical="top"/>
    </xf>
    <xf numFmtId="0" fontId="9" fillId="0" borderId="27" xfId="0" applyFont="1" applyBorder="1" applyAlignment="1">
      <alignment vertical="top" wrapText="1"/>
    </xf>
    <xf numFmtId="0" fontId="9" fillId="0" borderId="29" xfId="0" applyFont="1" applyBorder="1" applyAlignment="1">
      <alignment vertical="top"/>
    </xf>
    <xf numFmtId="176" fontId="3" fillId="0" borderId="0" xfId="0" applyNumberFormat="1" applyFont="1" applyAlignment="1">
      <alignment horizontal="left" vertical="center"/>
    </xf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right" vertical="top" wrapText="1"/>
    </xf>
    <xf numFmtId="0" fontId="9" fillId="0" borderId="2" xfId="0" applyFont="1" applyBorder="1" applyAlignment="1">
      <alignment horizontal="right" vertical="top"/>
    </xf>
    <xf numFmtId="0" fontId="9" fillId="0" borderId="24" xfId="0" applyFont="1" applyBorder="1" applyAlignment="1">
      <alignment horizontal="right" vertical="top"/>
    </xf>
    <xf numFmtId="0" fontId="6" fillId="0" borderId="0" xfId="0" applyFont="1" applyAlignment="1">
      <alignment horizontal="left"/>
    </xf>
    <xf numFmtId="0" fontId="4" fillId="0" borderId="43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10" fillId="0" borderId="3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top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2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3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9" fillId="0" borderId="3" xfId="0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10" fillId="0" borderId="28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/>
    </xf>
    <xf numFmtId="0" fontId="25" fillId="0" borderId="19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4" fillId="0" borderId="0" xfId="0" applyFont="1" applyAlignment="1">
      <alignment horizontal="distributed" vertical="distributed"/>
    </xf>
    <xf numFmtId="0" fontId="5" fillId="0" borderId="0" xfId="0" applyFont="1" applyAlignment="1">
      <alignment horizontal="distributed" vertical="center" wrapText="1"/>
    </xf>
    <xf numFmtId="0" fontId="20" fillId="0" borderId="0" xfId="0" applyFont="1" applyAlignment="1">
      <alignment horizontal="distributed" vertical="center" wrapText="1"/>
    </xf>
    <xf numFmtId="0" fontId="22" fillId="0" borderId="0" xfId="0" applyFont="1" applyAlignment="1">
      <alignment horizontal="distributed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0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177" fontId="24" fillId="0" borderId="0" xfId="0" applyNumberFormat="1" applyFont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79" fontId="4" fillId="0" borderId="17" xfId="0" applyNumberFormat="1" applyFont="1" applyBorder="1" applyAlignment="1">
      <alignment horizontal="left" vertical="center"/>
    </xf>
    <xf numFmtId="179" fontId="4" fillId="0" borderId="37" xfId="0" applyNumberFormat="1" applyFont="1" applyBorder="1" applyAlignment="1">
      <alignment horizontal="left" vertical="center"/>
    </xf>
    <xf numFmtId="179" fontId="4" fillId="0" borderId="17" xfId="0" applyNumberFormat="1" applyFont="1" applyBorder="1" applyAlignment="1">
      <alignment horizontal="left" vertical="center" wrapText="1"/>
    </xf>
    <xf numFmtId="179" fontId="4" fillId="0" borderId="37" xfId="0" applyNumberFormat="1" applyFont="1" applyBorder="1" applyAlignment="1">
      <alignment horizontal="left" vertical="center" wrapText="1"/>
    </xf>
    <xf numFmtId="17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2" xfId="0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/>
    </xf>
    <xf numFmtId="0" fontId="12" fillId="0" borderId="24" xfId="0" applyFont="1" applyBorder="1" applyAlignment="1">
      <alignment horizontal="right" vertical="top"/>
    </xf>
    <xf numFmtId="0" fontId="16" fillId="0" borderId="58" xfId="0" applyFont="1" applyBorder="1" applyAlignment="1">
      <alignment horizontal="left" vertical="center"/>
    </xf>
    <xf numFmtId="0" fontId="16" fillId="0" borderId="62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9" fillId="0" borderId="27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4543" y="662609"/>
          <a:ext cx="911087" cy="40584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中１数</a:t>
          </a:r>
        </a:p>
      </xdr:txBody>
    </xdr:sp>
    <xdr:clientData/>
  </xdr:twoCellAnchor>
  <xdr:twoCellAnchor>
    <xdr:from>
      <xdr:col>17</xdr:col>
      <xdr:colOff>21981</xdr:colOff>
      <xdr:row>11</xdr:row>
      <xdr:rowOff>24847</xdr:rowOff>
    </xdr:from>
    <xdr:to>
      <xdr:col>24</xdr:col>
      <xdr:colOff>311426</xdr:colOff>
      <xdr:row>11</xdr:row>
      <xdr:rowOff>24847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4586654" y="1101905"/>
          <a:ext cx="183542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23630" y="389283"/>
          <a:ext cx="646044" cy="2236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17</xdr:col>
      <xdr:colOff>14654</xdr:colOff>
      <xdr:row>9</xdr:row>
      <xdr:rowOff>8518</xdr:rowOff>
    </xdr:from>
    <xdr:to>
      <xdr:col>24</xdr:col>
      <xdr:colOff>311426</xdr:colOff>
      <xdr:row>9</xdr:row>
      <xdr:rowOff>8518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4579327" y="880422"/>
          <a:ext cx="184275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4543" y="637761"/>
          <a:ext cx="890699" cy="38641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中１数</a:t>
          </a:r>
        </a:p>
      </xdr:txBody>
    </xdr:sp>
    <xdr:clientData/>
  </xdr:twoCellAnchor>
  <xdr:twoCellAnchor>
    <xdr:from>
      <xdr:col>17</xdr:col>
      <xdr:colOff>21981</xdr:colOff>
      <xdr:row>79</xdr:row>
      <xdr:rowOff>24847</xdr:rowOff>
    </xdr:from>
    <xdr:to>
      <xdr:col>24</xdr:col>
      <xdr:colOff>311426</xdr:colOff>
      <xdr:row>79</xdr:row>
      <xdr:rowOff>24847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4615962" y="1101905"/>
          <a:ext cx="20405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71</xdr:row>
      <xdr:rowOff>91109</xdr:rowOff>
    </xdr:from>
    <xdr:to>
      <xdr:col>1</xdr:col>
      <xdr:colOff>629478</xdr:colOff>
      <xdr:row>74</xdr:row>
      <xdr:rowOff>16565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23630" y="376859"/>
          <a:ext cx="625656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17</xdr:col>
      <xdr:colOff>14654</xdr:colOff>
      <xdr:row>77</xdr:row>
      <xdr:rowOff>8518</xdr:rowOff>
    </xdr:from>
    <xdr:to>
      <xdr:col>24</xdr:col>
      <xdr:colOff>311426</xdr:colOff>
      <xdr:row>77</xdr:row>
      <xdr:rowOff>8518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4608635" y="880422"/>
          <a:ext cx="204790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228090" y="2045486"/>
          <a:ext cx="880027" cy="6014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flipH="1" flipV="1">
          <a:off x="219808" y="1421423"/>
          <a:ext cx="871904" cy="10550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53</xdr:col>
      <xdr:colOff>392425</xdr:colOff>
      <xdr:row>31</xdr:row>
      <xdr:rowOff>138450</xdr:rowOff>
    </xdr:from>
    <xdr:ext cx="65" cy="172227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F383DBC2-89CF-41D3-ADC1-B84CCCF6938A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53</xdr:col>
      <xdr:colOff>516834</xdr:colOff>
      <xdr:row>40</xdr:row>
      <xdr:rowOff>86139</xdr:rowOff>
    </xdr:from>
    <xdr:to>
      <xdr:col>54</xdr:col>
      <xdr:colOff>165652</xdr:colOff>
      <xdr:row>40</xdr:row>
      <xdr:rowOff>86139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FB63138A-C4F5-4911-AAFA-E6AE8178DD5F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3F90D437-FA06-47A3-AEE2-1445BC024A28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3F90D437-FA06-47A3-AEE2-1445BC024A28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55</xdr:col>
      <xdr:colOff>127069</xdr:colOff>
      <xdr:row>29</xdr:row>
      <xdr:rowOff>12721</xdr:rowOff>
    </xdr:from>
    <xdr:to>
      <xdr:col>55</xdr:col>
      <xdr:colOff>413646</xdr:colOff>
      <xdr:row>29</xdr:row>
      <xdr:rowOff>12721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FE519ECD-5237-4686-97B2-AFB97845E5F9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236622</xdr:colOff>
      <xdr:row>28</xdr:row>
      <xdr:rowOff>16042</xdr:rowOff>
    </xdr:from>
    <xdr:to>
      <xdr:col>55</xdr:col>
      <xdr:colOff>293228</xdr:colOff>
      <xdr:row>28</xdr:row>
      <xdr:rowOff>159734</xdr:rowOff>
    </xdr:to>
    <xdr:sp macro="" textlink="">
      <xdr:nvSpPr>
        <xdr:cNvPr id="70" name="矢印: 下 69">
          <a:extLst>
            <a:ext uri="{FF2B5EF4-FFF2-40B4-BE49-F238E27FC236}">
              <a16:creationId xmlns:a16="http://schemas.microsoft.com/office/drawing/2014/main" id="{54FA6662-5FD4-4721-B714-79F787BC2125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27</xdr:row>
      <xdr:rowOff>70092</xdr:rowOff>
    </xdr:from>
    <xdr:to>
      <xdr:col>39</xdr:col>
      <xdr:colOff>31174</xdr:colOff>
      <xdr:row>27</xdr:row>
      <xdr:rowOff>115811</xdr:rowOff>
    </xdr:to>
    <xdr:sp macro="" textlink="">
      <xdr:nvSpPr>
        <xdr:cNvPr id="71" name="矢印: 右 70">
          <a:extLst>
            <a:ext uri="{FF2B5EF4-FFF2-40B4-BE49-F238E27FC236}">
              <a16:creationId xmlns:a16="http://schemas.microsoft.com/office/drawing/2014/main" id="{104D3B9E-829C-4F3A-AE5E-4EC426C1650A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27</xdr:row>
      <xdr:rowOff>87410</xdr:rowOff>
    </xdr:from>
    <xdr:to>
      <xdr:col>35</xdr:col>
      <xdr:colOff>24246</xdr:colOff>
      <xdr:row>27</xdr:row>
      <xdr:rowOff>133129</xdr:rowOff>
    </xdr:to>
    <xdr:sp macro="" textlink="">
      <xdr:nvSpPr>
        <xdr:cNvPr id="72" name="矢印: 右 71">
          <a:extLst>
            <a:ext uri="{FF2B5EF4-FFF2-40B4-BE49-F238E27FC236}">
              <a16:creationId xmlns:a16="http://schemas.microsoft.com/office/drawing/2014/main" id="{724FACBD-B090-47D8-A5BB-D01A246C2893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28</xdr:row>
      <xdr:rowOff>77018</xdr:rowOff>
    </xdr:from>
    <xdr:to>
      <xdr:col>35</xdr:col>
      <xdr:colOff>24246</xdr:colOff>
      <xdr:row>28</xdr:row>
      <xdr:rowOff>122737</xdr:rowOff>
    </xdr:to>
    <xdr:sp macro="" textlink="">
      <xdr:nvSpPr>
        <xdr:cNvPr id="73" name="矢印: 右 72">
          <a:extLst>
            <a:ext uri="{FF2B5EF4-FFF2-40B4-BE49-F238E27FC236}">
              <a16:creationId xmlns:a16="http://schemas.microsoft.com/office/drawing/2014/main" id="{3F672BA1-068B-4DED-8A6C-2887B2A65781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29</xdr:row>
      <xdr:rowOff>66627</xdr:rowOff>
    </xdr:from>
    <xdr:to>
      <xdr:col>35</xdr:col>
      <xdr:colOff>24246</xdr:colOff>
      <xdr:row>29</xdr:row>
      <xdr:rowOff>112346</xdr:rowOff>
    </xdr:to>
    <xdr:sp macro="" textlink="">
      <xdr:nvSpPr>
        <xdr:cNvPr id="74" name="矢印: 右 73">
          <a:extLst>
            <a:ext uri="{FF2B5EF4-FFF2-40B4-BE49-F238E27FC236}">
              <a16:creationId xmlns:a16="http://schemas.microsoft.com/office/drawing/2014/main" id="{5F303985-D6B3-468F-A154-0BC3F950CC8C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30</xdr:row>
      <xdr:rowOff>73554</xdr:rowOff>
    </xdr:from>
    <xdr:to>
      <xdr:col>35</xdr:col>
      <xdr:colOff>24246</xdr:colOff>
      <xdr:row>30</xdr:row>
      <xdr:rowOff>119273</xdr:rowOff>
    </xdr:to>
    <xdr:sp macro="" textlink="">
      <xdr:nvSpPr>
        <xdr:cNvPr id="75" name="矢印: 右 74">
          <a:extLst>
            <a:ext uri="{FF2B5EF4-FFF2-40B4-BE49-F238E27FC236}">
              <a16:creationId xmlns:a16="http://schemas.microsoft.com/office/drawing/2014/main" id="{0A4290FA-732A-4BFF-A827-76A8CA651F2E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31</xdr:row>
      <xdr:rowOff>59700</xdr:rowOff>
    </xdr:from>
    <xdr:to>
      <xdr:col>35</xdr:col>
      <xdr:colOff>24246</xdr:colOff>
      <xdr:row>31</xdr:row>
      <xdr:rowOff>105419</xdr:rowOff>
    </xdr:to>
    <xdr:sp macro="" textlink="">
      <xdr:nvSpPr>
        <xdr:cNvPr id="76" name="矢印: 右 75">
          <a:extLst>
            <a:ext uri="{FF2B5EF4-FFF2-40B4-BE49-F238E27FC236}">
              <a16:creationId xmlns:a16="http://schemas.microsoft.com/office/drawing/2014/main" id="{345F09E4-1432-4626-B190-5574C719CDD0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28</xdr:row>
      <xdr:rowOff>70092</xdr:rowOff>
    </xdr:from>
    <xdr:to>
      <xdr:col>39</xdr:col>
      <xdr:colOff>31174</xdr:colOff>
      <xdr:row>28</xdr:row>
      <xdr:rowOff>115811</xdr:rowOff>
    </xdr:to>
    <xdr:sp macro="" textlink="">
      <xdr:nvSpPr>
        <xdr:cNvPr id="77" name="矢印: 右 76">
          <a:extLst>
            <a:ext uri="{FF2B5EF4-FFF2-40B4-BE49-F238E27FC236}">
              <a16:creationId xmlns:a16="http://schemas.microsoft.com/office/drawing/2014/main" id="{6672A4A5-0E5D-4EDD-965E-7897F42D56FD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29</xdr:row>
      <xdr:rowOff>70093</xdr:rowOff>
    </xdr:from>
    <xdr:to>
      <xdr:col>39</xdr:col>
      <xdr:colOff>31174</xdr:colOff>
      <xdr:row>29</xdr:row>
      <xdr:rowOff>115812</xdr:rowOff>
    </xdr:to>
    <xdr:sp macro="" textlink="">
      <xdr:nvSpPr>
        <xdr:cNvPr id="78" name="矢印: 右 77">
          <a:extLst>
            <a:ext uri="{FF2B5EF4-FFF2-40B4-BE49-F238E27FC236}">
              <a16:creationId xmlns:a16="http://schemas.microsoft.com/office/drawing/2014/main" id="{3F34EB73-12D5-4406-B499-4B10321869DD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30</xdr:row>
      <xdr:rowOff>70093</xdr:rowOff>
    </xdr:from>
    <xdr:to>
      <xdr:col>39</xdr:col>
      <xdr:colOff>31174</xdr:colOff>
      <xdr:row>30</xdr:row>
      <xdr:rowOff>115812</xdr:rowOff>
    </xdr:to>
    <xdr:sp macro="" textlink="">
      <xdr:nvSpPr>
        <xdr:cNvPr id="79" name="矢印: 右 78">
          <a:extLst>
            <a:ext uri="{FF2B5EF4-FFF2-40B4-BE49-F238E27FC236}">
              <a16:creationId xmlns:a16="http://schemas.microsoft.com/office/drawing/2014/main" id="{8A6F76D9-4A58-4E78-8210-1703368BAD90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31</xdr:row>
      <xdr:rowOff>70093</xdr:rowOff>
    </xdr:from>
    <xdr:to>
      <xdr:col>39</xdr:col>
      <xdr:colOff>31174</xdr:colOff>
      <xdr:row>31</xdr:row>
      <xdr:rowOff>115812</xdr:rowOff>
    </xdr:to>
    <xdr:sp macro="" textlink="">
      <xdr:nvSpPr>
        <xdr:cNvPr id="80" name="矢印: 右 79">
          <a:extLst>
            <a:ext uri="{FF2B5EF4-FFF2-40B4-BE49-F238E27FC236}">
              <a16:creationId xmlns:a16="http://schemas.microsoft.com/office/drawing/2014/main" id="{B6F53540-2F29-4FB1-A0A5-8D6539055D70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53</xdr:col>
      <xdr:colOff>1656</xdr:colOff>
      <xdr:row>43</xdr:row>
      <xdr:rowOff>7621</xdr:rowOff>
    </xdr:from>
    <xdr:to>
      <xdr:col>60</xdr:col>
      <xdr:colOff>195531</xdr:colOff>
      <xdr:row>64</xdr:row>
      <xdr:rowOff>62772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DA850F55-AB98-4922-A6BD-6C86DE30B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49476" y="6073141"/>
          <a:ext cx="3920055" cy="3735611"/>
        </a:xfrm>
        <a:prstGeom prst="rect">
          <a:avLst/>
        </a:prstGeom>
      </xdr:spPr>
    </xdr:pic>
    <xdr:clientData/>
  </xdr:twoCellAnchor>
  <xdr:twoCellAnchor>
    <xdr:from>
      <xdr:col>57</xdr:col>
      <xdr:colOff>395246</xdr:colOff>
      <xdr:row>41</xdr:row>
      <xdr:rowOff>126227</xdr:rowOff>
    </xdr:from>
    <xdr:to>
      <xdr:col>58</xdr:col>
      <xdr:colOff>411148</xdr:colOff>
      <xdr:row>49</xdr:row>
      <xdr:rowOff>139479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0F389C3D-45E7-4ED0-95BC-38A43E2EE915}"/>
            </a:ext>
          </a:extLst>
        </xdr:cNvPr>
        <xdr:cNvCxnSpPr/>
      </xdr:nvCxnSpPr>
      <xdr:spPr>
        <a:xfrm>
          <a:off x="19391906" y="5841227"/>
          <a:ext cx="503582" cy="141533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53</xdr:col>
      <xdr:colOff>265044</xdr:colOff>
      <xdr:row>36</xdr:row>
      <xdr:rowOff>165652</xdr:rowOff>
    </xdr:from>
    <xdr:to>
      <xdr:col>60</xdr:col>
      <xdr:colOff>45720</xdr:colOff>
      <xdr:row>39</xdr:row>
      <xdr:rowOff>41366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C7BC187B-31BA-4FC6-8B93-9D54739E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53</xdr:col>
      <xdr:colOff>284922</xdr:colOff>
      <xdr:row>37</xdr:row>
      <xdr:rowOff>46383</xdr:rowOff>
    </xdr:from>
    <xdr:to>
      <xdr:col>59</xdr:col>
      <xdr:colOff>569843</xdr:colOff>
      <xdr:row>39</xdr:row>
      <xdr:rowOff>39756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72EEC620-520B-4A44-899C-EEB15C1B829C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589722</xdr:colOff>
      <xdr:row>36</xdr:row>
      <xdr:rowOff>26505</xdr:rowOff>
    </xdr:from>
    <xdr:to>
      <xdr:col>54</xdr:col>
      <xdr:colOff>39756</xdr:colOff>
      <xdr:row>37</xdr:row>
      <xdr:rowOff>39757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DFB7F204-064B-4B4A-8389-6A46D4C0E6E5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291549</xdr:colOff>
      <xdr:row>8</xdr:row>
      <xdr:rowOff>22860</xdr:rowOff>
    </xdr:from>
    <xdr:to>
      <xdr:col>45</xdr:col>
      <xdr:colOff>238539</xdr:colOff>
      <xdr:row>8</xdr:row>
      <xdr:rowOff>22860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D17DCA16-3322-451F-8861-7BAD8CB9D25A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11</xdr:row>
      <xdr:rowOff>98729</xdr:rowOff>
    </xdr:from>
    <xdr:to>
      <xdr:col>45</xdr:col>
      <xdr:colOff>238539</xdr:colOff>
      <xdr:row>11</xdr:row>
      <xdr:rowOff>98729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3CFB17BE-3D63-45DE-A445-9426DDF8DF24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516834</xdr:colOff>
      <xdr:row>40</xdr:row>
      <xdr:rowOff>86139</xdr:rowOff>
    </xdr:from>
    <xdr:to>
      <xdr:col>54</xdr:col>
      <xdr:colOff>165652</xdr:colOff>
      <xdr:row>40</xdr:row>
      <xdr:rowOff>86139</xdr:rowOff>
    </xdr:to>
    <xdr:cxnSp macro="">
      <xdr:nvCxnSpPr>
        <xdr:cNvPr id="88" name="直線矢印コネクタ 87">
          <a:extLst>
            <a:ext uri="{FF2B5EF4-FFF2-40B4-BE49-F238E27FC236}">
              <a16:creationId xmlns:a16="http://schemas.microsoft.com/office/drawing/2014/main" id="{FC1B7916-C455-49A8-90AA-B1A80AD98140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390858</xdr:colOff>
      <xdr:row>41</xdr:row>
      <xdr:rowOff>17805</xdr:rowOff>
    </xdr:from>
    <xdr:to>
      <xdr:col>60</xdr:col>
      <xdr:colOff>58726</xdr:colOff>
      <xdr:row>41</xdr:row>
      <xdr:rowOff>160266</xdr:rowOff>
    </xdr:to>
    <xdr:sp macro="" textlink="">
      <xdr:nvSpPr>
        <xdr:cNvPr id="89" name="四角形: 角を丸くする 88">
          <a:extLst>
            <a:ext uri="{FF2B5EF4-FFF2-40B4-BE49-F238E27FC236}">
              <a16:creationId xmlns:a16="http://schemas.microsoft.com/office/drawing/2014/main" id="{7F95A0EA-9029-47F4-ADBE-158AA5B57797}"/>
            </a:ext>
          </a:extLst>
        </xdr:cNvPr>
        <xdr:cNvSpPr/>
      </xdr:nvSpPr>
      <xdr:spPr>
        <a:xfrm>
          <a:off x="20218098" y="5732805"/>
          <a:ext cx="300328" cy="14246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252618</xdr:colOff>
      <xdr:row>40</xdr:row>
      <xdr:rowOff>95664</xdr:rowOff>
    </xdr:from>
    <xdr:to>
      <xdr:col>59</xdr:col>
      <xdr:colOff>93593</xdr:colOff>
      <xdr:row>40</xdr:row>
      <xdr:rowOff>95664</xdr:rowOff>
    </xdr:to>
    <xdr:cxnSp macro="">
      <xdr:nvCxnSpPr>
        <xdr:cNvPr id="90" name="直線矢印コネクタ 89">
          <a:extLst>
            <a:ext uri="{FF2B5EF4-FFF2-40B4-BE49-F238E27FC236}">
              <a16:creationId xmlns:a16="http://schemas.microsoft.com/office/drawing/2014/main" id="{63FDDE0C-0056-45DD-9293-556FBFDD64E0}"/>
            </a:ext>
          </a:extLst>
        </xdr:cNvPr>
        <xdr:cNvCxnSpPr/>
      </xdr:nvCxnSpPr>
      <xdr:spPr>
        <a:xfrm>
          <a:off x="19578843" y="582971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358637</xdr:colOff>
      <xdr:row>41</xdr:row>
      <xdr:rowOff>98563</xdr:rowOff>
    </xdr:from>
    <xdr:to>
      <xdr:col>57</xdr:col>
      <xdr:colOff>138320</xdr:colOff>
      <xdr:row>41</xdr:row>
      <xdr:rowOff>98563</xdr:rowOff>
    </xdr:to>
    <xdr:cxnSp macro="">
      <xdr:nvCxnSpPr>
        <xdr:cNvPr id="91" name="直線矢印コネクタ 90">
          <a:extLst>
            <a:ext uri="{FF2B5EF4-FFF2-40B4-BE49-F238E27FC236}">
              <a16:creationId xmlns:a16="http://schemas.microsoft.com/office/drawing/2014/main" id="{03C55E2C-CB87-43B8-9EAB-9BDC07CCDCAA}"/>
            </a:ext>
          </a:extLst>
        </xdr:cNvPr>
        <xdr:cNvCxnSpPr/>
      </xdr:nvCxnSpPr>
      <xdr:spPr>
        <a:xfrm>
          <a:off x="18621789" y="6070324"/>
          <a:ext cx="2766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94834</xdr:colOff>
      <xdr:row>41</xdr:row>
      <xdr:rowOff>98149</xdr:rowOff>
    </xdr:from>
    <xdr:to>
      <xdr:col>59</xdr:col>
      <xdr:colOff>393837</xdr:colOff>
      <xdr:row>41</xdr:row>
      <xdr:rowOff>98149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F8418D22-5F46-492B-B751-F7C048F57B0D}"/>
            </a:ext>
          </a:extLst>
        </xdr:cNvPr>
        <xdr:cNvCxnSpPr/>
      </xdr:nvCxnSpPr>
      <xdr:spPr>
        <a:xfrm>
          <a:off x="19966469" y="5803210"/>
          <a:ext cx="299003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19594</xdr:colOff>
      <xdr:row>16</xdr:row>
      <xdr:rowOff>127879</xdr:rowOff>
    </xdr:from>
    <xdr:to>
      <xdr:col>4</xdr:col>
      <xdr:colOff>210207</xdr:colOff>
      <xdr:row>18</xdr:row>
      <xdr:rowOff>42041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A82F37-8524-9FC8-9285-F74F05506FAE}"/>
            </a:ext>
          </a:extLst>
        </xdr:cNvPr>
        <xdr:cNvSpPr/>
      </xdr:nvSpPr>
      <xdr:spPr>
        <a:xfrm>
          <a:off x="1580380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14338</xdr:colOff>
      <xdr:row>16</xdr:row>
      <xdr:rowOff>127879</xdr:rowOff>
    </xdr:from>
    <xdr:to>
      <xdr:col>5</xdr:col>
      <xdr:colOff>204951</xdr:colOff>
      <xdr:row>18</xdr:row>
      <xdr:rowOff>42041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3671B60-EE8B-7644-821B-23F2FA62E7D3}"/>
            </a:ext>
          </a:extLst>
        </xdr:cNvPr>
        <xdr:cNvSpPr/>
      </xdr:nvSpPr>
      <xdr:spPr>
        <a:xfrm>
          <a:off x="1806352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24849</xdr:colOff>
      <xdr:row>16</xdr:row>
      <xdr:rowOff>127879</xdr:rowOff>
    </xdr:from>
    <xdr:to>
      <xdr:col>6</xdr:col>
      <xdr:colOff>215462</xdr:colOff>
      <xdr:row>18</xdr:row>
      <xdr:rowOff>42041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D3EEE52-F476-3472-8939-B40EBF2B9A76}"/>
            </a:ext>
          </a:extLst>
        </xdr:cNvPr>
        <xdr:cNvSpPr/>
      </xdr:nvSpPr>
      <xdr:spPr>
        <a:xfrm>
          <a:off x="2048090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14338</xdr:colOff>
      <xdr:row>16</xdr:row>
      <xdr:rowOff>127879</xdr:rowOff>
    </xdr:from>
    <xdr:to>
      <xdr:col>7</xdr:col>
      <xdr:colOff>204951</xdr:colOff>
      <xdr:row>18</xdr:row>
      <xdr:rowOff>42041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E37D09D-766D-877C-4DD2-728614F6450A}"/>
            </a:ext>
          </a:extLst>
        </xdr:cNvPr>
        <xdr:cNvSpPr/>
      </xdr:nvSpPr>
      <xdr:spPr>
        <a:xfrm>
          <a:off x="2268807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19593</xdr:colOff>
      <xdr:row>16</xdr:row>
      <xdr:rowOff>127879</xdr:rowOff>
    </xdr:from>
    <xdr:to>
      <xdr:col>8</xdr:col>
      <xdr:colOff>210206</xdr:colOff>
      <xdr:row>18</xdr:row>
      <xdr:rowOff>42041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575ACCB-65C8-4919-47BE-5A68DC12EE4C}"/>
            </a:ext>
          </a:extLst>
        </xdr:cNvPr>
        <xdr:cNvSpPr/>
      </xdr:nvSpPr>
      <xdr:spPr>
        <a:xfrm>
          <a:off x="2505290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19593</xdr:colOff>
      <xdr:row>16</xdr:row>
      <xdr:rowOff>127879</xdr:rowOff>
    </xdr:from>
    <xdr:to>
      <xdr:col>9</xdr:col>
      <xdr:colOff>210206</xdr:colOff>
      <xdr:row>18</xdr:row>
      <xdr:rowOff>42041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4B8D4DE-08BC-78AE-DBEA-3E50E582FFF2}"/>
            </a:ext>
          </a:extLst>
        </xdr:cNvPr>
        <xdr:cNvSpPr/>
      </xdr:nvSpPr>
      <xdr:spPr>
        <a:xfrm>
          <a:off x="2736517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14337</xdr:colOff>
      <xdr:row>16</xdr:row>
      <xdr:rowOff>127879</xdr:rowOff>
    </xdr:from>
    <xdr:to>
      <xdr:col>10</xdr:col>
      <xdr:colOff>204950</xdr:colOff>
      <xdr:row>18</xdr:row>
      <xdr:rowOff>42041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31A6F81-7CB9-9C18-8B37-F6EE0F83E2CC}"/>
            </a:ext>
          </a:extLst>
        </xdr:cNvPr>
        <xdr:cNvSpPr/>
      </xdr:nvSpPr>
      <xdr:spPr>
        <a:xfrm>
          <a:off x="2962489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19593</xdr:colOff>
      <xdr:row>16</xdr:row>
      <xdr:rowOff>127879</xdr:rowOff>
    </xdr:from>
    <xdr:to>
      <xdr:col>11</xdr:col>
      <xdr:colOff>210206</xdr:colOff>
      <xdr:row>18</xdr:row>
      <xdr:rowOff>42041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BC54B3D-DEEE-7E1D-7D2D-1251AFDDEAB1}"/>
            </a:ext>
          </a:extLst>
        </xdr:cNvPr>
        <xdr:cNvSpPr/>
      </xdr:nvSpPr>
      <xdr:spPr>
        <a:xfrm>
          <a:off x="3198972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19593</xdr:colOff>
      <xdr:row>16</xdr:row>
      <xdr:rowOff>127879</xdr:rowOff>
    </xdr:from>
    <xdr:to>
      <xdr:col>12</xdr:col>
      <xdr:colOff>210206</xdr:colOff>
      <xdr:row>18</xdr:row>
      <xdr:rowOff>42041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1E9D7E3-12E9-39EF-EBC1-C255751CB59E}"/>
            </a:ext>
          </a:extLst>
        </xdr:cNvPr>
        <xdr:cNvSpPr/>
      </xdr:nvSpPr>
      <xdr:spPr>
        <a:xfrm>
          <a:off x="3430200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24848</xdr:colOff>
      <xdr:row>16</xdr:row>
      <xdr:rowOff>127879</xdr:rowOff>
    </xdr:from>
    <xdr:to>
      <xdr:col>13</xdr:col>
      <xdr:colOff>215461</xdr:colOff>
      <xdr:row>18</xdr:row>
      <xdr:rowOff>42041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2683BD9-3E20-339B-3B2E-8D6B36EEE97C}"/>
            </a:ext>
          </a:extLst>
        </xdr:cNvPr>
        <xdr:cNvSpPr/>
      </xdr:nvSpPr>
      <xdr:spPr>
        <a:xfrm>
          <a:off x="3666682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19592</xdr:colOff>
      <xdr:row>16</xdr:row>
      <xdr:rowOff>127879</xdr:rowOff>
    </xdr:from>
    <xdr:to>
      <xdr:col>14</xdr:col>
      <xdr:colOff>210205</xdr:colOff>
      <xdr:row>18</xdr:row>
      <xdr:rowOff>42041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E6C707AC-508C-4B8D-A7EA-97052B7E0BDB}"/>
            </a:ext>
          </a:extLst>
        </xdr:cNvPr>
        <xdr:cNvSpPr/>
      </xdr:nvSpPr>
      <xdr:spPr>
        <a:xfrm>
          <a:off x="3892654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14336</xdr:colOff>
      <xdr:row>16</xdr:row>
      <xdr:rowOff>127879</xdr:rowOff>
    </xdr:from>
    <xdr:to>
      <xdr:col>15</xdr:col>
      <xdr:colOff>204949</xdr:colOff>
      <xdr:row>18</xdr:row>
      <xdr:rowOff>42041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7AA79C4-152B-947B-EC6E-6159356F6754}"/>
            </a:ext>
          </a:extLst>
        </xdr:cNvPr>
        <xdr:cNvSpPr/>
      </xdr:nvSpPr>
      <xdr:spPr>
        <a:xfrm>
          <a:off x="4118626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19594</xdr:colOff>
      <xdr:row>84</xdr:row>
      <xdr:rowOff>127879</xdr:rowOff>
    </xdr:from>
    <xdr:to>
      <xdr:col>4</xdr:col>
      <xdr:colOff>210207</xdr:colOff>
      <xdr:row>86</xdr:row>
      <xdr:rowOff>42041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16A7C0E8-3659-43D0-BF67-071571DD6066}"/>
            </a:ext>
          </a:extLst>
        </xdr:cNvPr>
        <xdr:cNvSpPr/>
      </xdr:nvSpPr>
      <xdr:spPr>
        <a:xfrm>
          <a:off x="1580380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14338</xdr:colOff>
      <xdr:row>84</xdr:row>
      <xdr:rowOff>127879</xdr:rowOff>
    </xdr:from>
    <xdr:to>
      <xdr:col>5</xdr:col>
      <xdr:colOff>204951</xdr:colOff>
      <xdr:row>86</xdr:row>
      <xdr:rowOff>42041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E9031068-9D8F-48BF-857B-A733D62A1B03}"/>
            </a:ext>
          </a:extLst>
        </xdr:cNvPr>
        <xdr:cNvSpPr/>
      </xdr:nvSpPr>
      <xdr:spPr>
        <a:xfrm>
          <a:off x="1806352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24849</xdr:colOff>
      <xdr:row>84</xdr:row>
      <xdr:rowOff>127879</xdr:rowOff>
    </xdr:from>
    <xdr:to>
      <xdr:col>6</xdr:col>
      <xdr:colOff>215462</xdr:colOff>
      <xdr:row>86</xdr:row>
      <xdr:rowOff>42041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79EE0AEE-EFD3-4ACB-A8BC-D13DD9B31FB7}"/>
            </a:ext>
          </a:extLst>
        </xdr:cNvPr>
        <xdr:cNvSpPr/>
      </xdr:nvSpPr>
      <xdr:spPr>
        <a:xfrm>
          <a:off x="2048090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14338</xdr:colOff>
      <xdr:row>84</xdr:row>
      <xdr:rowOff>127879</xdr:rowOff>
    </xdr:from>
    <xdr:to>
      <xdr:col>7</xdr:col>
      <xdr:colOff>204951</xdr:colOff>
      <xdr:row>86</xdr:row>
      <xdr:rowOff>42041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9EF95AA5-4A36-487F-A1DE-09C31CCAFF46}"/>
            </a:ext>
          </a:extLst>
        </xdr:cNvPr>
        <xdr:cNvSpPr/>
      </xdr:nvSpPr>
      <xdr:spPr>
        <a:xfrm>
          <a:off x="2268807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19593</xdr:colOff>
      <xdr:row>84</xdr:row>
      <xdr:rowOff>127879</xdr:rowOff>
    </xdr:from>
    <xdr:to>
      <xdr:col>8</xdr:col>
      <xdr:colOff>210206</xdr:colOff>
      <xdr:row>86</xdr:row>
      <xdr:rowOff>42041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86A740E-EF7D-46AE-8359-715007787050}"/>
            </a:ext>
          </a:extLst>
        </xdr:cNvPr>
        <xdr:cNvSpPr/>
      </xdr:nvSpPr>
      <xdr:spPr>
        <a:xfrm>
          <a:off x="2505290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19593</xdr:colOff>
      <xdr:row>84</xdr:row>
      <xdr:rowOff>127879</xdr:rowOff>
    </xdr:from>
    <xdr:to>
      <xdr:col>9</xdr:col>
      <xdr:colOff>210206</xdr:colOff>
      <xdr:row>86</xdr:row>
      <xdr:rowOff>42041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8F0BC27F-C688-4D16-A56D-1BC1FDB83C29}"/>
            </a:ext>
          </a:extLst>
        </xdr:cNvPr>
        <xdr:cNvSpPr/>
      </xdr:nvSpPr>
      <xdr:spPr>
        <a:xfrm>
          <a:off x="2736517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14337</xdr:colOff>
      <xdr:row>84</xdr:row>
      <xdr:rowOff>127879</xdr:rowOff>
    </xdr:from>
    <xdr:to>
      <xdr:col>10</xdr:col>
      <xdr:colOff>204950</xdr:colOff>
      <xdr:row>86</xdr:row>
      <xdr:rowOff>42041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65F7BE12-9722-4274-BDE8-20D6FA0BBBE7}"/>
            </a:ext>
          </a:extLst>
        </xdr:cNvPr>
        <xdr:cNvSpPr/>
      </xdr:nvSpPr>
      <xdr:spPr>
        <a:xfrm>
          <a:off x="2962489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19593</xdr:colOff>
      <xdr:row>84</xdr:row>
      <xdr:rowOff>127879</xdr:rowOff>
    </xdr:from>
    <xdr:to>
      <xdr:col>11</xdr:col>
      <xdr:colOff>210206</xdr:colOff>
      <xdr:row>86</xdr:row>
      <xdr:rowOff>42041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300314AD-6791-4F64-B85F-DCDB7B4F014D}"/>
            </a:ext>
          </a:extLst>
        </xdr:cNvPr>
        <xdr:cNvSpPr/>
      </xdr:nvSpPr>
      <xdr:spPr>
        <a:xfrm>
          <a:off x="3198972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19593</xdr:colOff>
      <xdr:row>84</xdr:row>
      <xdr:rowOff>127879</xdr:rowOff>
    </xdr:from>
    <xdr:to>
      <xdr:col>12</xdr:col>
      <xdr:colOff>210206</xdr:colOff>
      <xdr:row>86</xdr:row>
      <xdr:rowOff>42041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A7E78DEC-E908-48B0-8522-DE0F0B81129C}"/>
            </a:ext>
          </a:extLst>
        </xdr:cNvPr>
        <xdr:cNvSpPr/>
      </xdr:nvSpPr>
      <xdr:spPr>
        <a:xfrm>
          <a:off x="3430200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24848</xdr:colOff>
      <xdr:row>84</xdr:row>
      <xdr:rowOff>127879</xdr:rowOff>
    </xdr:from>
    <xdr:to>
      <xdr:col>13</xdr:col>
      <xdr:colOff>215461</xdr:colOff>
      <xdr:row>86</xdr:row>
      <xdr:rowOff>42041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5C57A804-4B3F-47B1-B3A9-AFFE9BAB2012}"/>
            </a:ext>
          </a:extLst>
        </xdr:cNvPr>
        <xdr:cNvSpPr/>
      </xdr:nvSpPr>
      <xdr:spPr>
        <a:xfrm>
          <a:off x="3666682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19592</xdr:colOff>
      <xdr:row>84</xdr:row>
      <xdr:rowOff>127879</xdr:rowOff>
    </xdr:from>
    <xdr:to>
      <xdr:col>14</xdr:col>
      <xdr:colOff>210205</xdr:colOff>
      <xdr:row>86</xdr:row>
      <xdr:rowOff>42041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D56F29E6-4CE8-4F84-B3AF-BF2F6EA94E8C}"/>
            </a:ext>
          </a:extLst>
        </xdr:cNvPr>
        <xdr:cNvSpPr/>
      </xdr:nvSpPr>
      <xdr:spPr>
        <a:xfrm>
          <a:off x="3892654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14336</xdr:colOff>
      <xdr:row>84</xdr:row>
      <xdr:rowOff>127879</xdr:rowOff>
    </xdr:from>
    <xdr:to>
      <xdr:col>15</xdr:col>
      <xdr:colOff>204949</xdr:colOff>
      <xdr:row>86</xdr:row>
      <xdr:rowOff>42041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D029DB3C-5234-43D9-82FE-38884CBE8A62}"/>
            </a:ext>
          </a:extLst>
        </xdr:cNvPr>
        <xdr:cNvSpPr/>
      </xdr:nvSpPr>
      <xdr:spPr>
        <a:xfrm>
          <a:off x="4118626" y="1778003"/>
          <a:ext cx="190613" cy="1769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12</xdr:row>
      <xdr:rowOff>119269</xdr:rowOff>
    </xdr:from>
    <xdr:to>
      <xdr:col>24</xdr:col>
      <xdr:colOff>27498</xdr:colOff>
      <xdr:row>21</xdr:row>
      <xdr:rowOff>69573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A40EF6-C3CD-4E57-A6B7-FCFF906686BC}"/>
            </a:ext>
          </a:extLst>
        </xdr:cNvPr>
        <xdr:cNvSpPr txBox="1"/>
      </xdr:nvSpPr>
      <xdr:spPr>
        <a:xfrm>
          <a:off x="6102626" y="1265582"/>
          <a:ext cx="312420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4543" y="637761"/>
          <a:ext cx="909016" cy="3930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中２数</a:t>
          </a:r>
        </a:p>
      </xdr:txBody>
    </xdr:sp>
    <xdr:clientData/>
  </xdr:twoCellAnchor>
  <xdr:twoCellAnchor>
    <xdr:from>
      <xdr:col>16</xdr:col>
      <xdr:colOff>256442</xdr:colOff>
      <xdr:row>11</xdr:row>
      <xdr:rowOff>24847</xdr:rowOff>
    </xdr:from>
    <xdr:to>
      <xdr:col>24</xdr:col>
      <xdr:colOff>301901</xdr:colOff>
      <xdr:row>11</xdr:row>
      <xdr:rowOff>24847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4535365" y="1101905"/>
          <a:ext cx="185520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23630" y="376859"/>
          <a:ext cx="64397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17</xdr:col>
      <xdr:colOff>7327</xdr:colOff>
      <xdr:row>9</xdr:row>
      <xdr:rowOff>8518</xdr:rowOff>
    </xdr:from>
    <xdr:to>
      <xdr:col>24</xdr:col>
      <xdr:colOff>301901</xdr:colOff>
      <xdr:row>9</xdr:row>
      <xdr:rowOff>8518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4550019" y="880422"/>
          <a:ext cx="184055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4543" y="657468"/>
          <a:ext cx="887667" cy="39728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中２数</a:t>
          </a:r>
        </a:p>
      </xdr:txBody>
    </xdr:sp>
    <xdr:clientData/>
  </xdr:twoCellAnchor>
  <xdr:twoCellAnchor>
    <xdr:from>
      <xdr:col>16</xdr:col>
      <xdr:colOff>256442</xdr:colOff>
      <xdr:row>79</xdr:row>
      <xdr:rowOff>24847</xdr:rowOff>
    </xdr:from>
    <xdr:to>
      <xdr:col>24</xdr:col>
      <xdr:colOff>301901</xdr:colOff>
      <xdr:row>79</xdr:row>
      <xdr:rowOff>24847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4585390" y="1135002"/>
          <a:ext cx="214095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71</xdr:row>
      <xdr:rowOff>91109</xdr:rowOff>
    </xdr:from>
    <xdr:to>
      <xdr:col>1</xdr:col>
      <xdr:colOff>629478</xdr:colOff>
      <xdr:row>74</xdr:row>
      <xdr:rowOff>16565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223630" y="386712"/>
          <a:ext cx="622624" cy="2210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17</xdr:col>
      <xdr:colOff>7327</xdr:colOff>
      <xdr:row>77</xdr:row>
      <xdr:rowOff>8518</xdr:rowOff>
    </xdr:from>
    <xdr:to>
      <xdr:col>24</xdr:col>
      <xdr:colOff>301901</xdr:colOff>
      <xdr:row>77</xdr:row>
      <xdr:rowOff>8518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4631879" y="908466"/>
          <a:ext cx="209447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225058" y="2078078"/>
          <a:ext cx="880027" cy="5989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 flipH="1" flipV="1">
          <a:off x="216776" y="1456542"/>
          <a:ext cx="871904" cy="10510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53</xdr:col>
      <xdr:colOff>392425</xdr:colOff>
      <xdr:row>31</xdr:row>
      <xdr:rowOff>138450</xdr:rowOff>
    </xdr:from>
    <xdr:ext cx="65" cy="172227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202C8CB1-57BC-4888-8704-34E7D95E86EC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53</xdr:col>
      <xdr:colOff>516834</xdr:colOff>
      <xdr:row>40</xdr:row>
      <xdr:rowOff>86139</xdr:rowOff>
    </xdr:from>
    <xdr:to>
      <xdr:col>54</xdr:col>
      <xdr:colOff>165652</xdr:colOff>
      <xdr:row>40</xdr:row>
      <xdr:rowOff>86139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45CD9ACC-0E28-4D8E-A59C-FDF2E0D4720E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088CCCD4-1506-4F3B-8B66-9034F3BA6DF2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088CCCD4-1506-4F3B-8B66-9034F3BA6DF2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55</xdr:col>
      <xdr:colOff>127069</xdr:colOff>
      <xdr:row>29</xdr:row>
      <xdr:rowOff>12721</xdr:rowOff>
    </xdr:from>
    <xdr:to>
      <xdr:col>55</xdr:col>
      <xdr:colOff>413646</xdr:colOff>
      <xdr:row>29</xdr:row>
      <xdr:rowOff>12721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7D687EFF-5462-47D9-A6D9-316129CDC297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236622</xdr:colOff>
      <xdr:row>28</xdr:row>
      <xdr:rowOff>16042</xdr:rowOff>
    </xdr:from>
    <xdr:to>
      <xdr:col>55</xdr:col>
      <xdr:colOff>293228</xdr:colOff>
      <xdr:row>28</xdr:row>
      <xdr:rowOff>159734</xdr:rowOff>
    </xdr:to>
    <xdr:sp macro="" textlink="">
      <xdr:nvSpPr>
        <xdr:cNvPr id="70" name="矢印: 下 69">
          <a:extLst>
            <a:ext uri="{FF2B5EF4-FFF2-40B4-BE49-F238E27FC236}">
              <a16:creationId xmlns:a16="http://schemas.microsoft.com/office/drawing/2014/main" id="{E2D61AC2-7613-4183-9694-92E74EFB8F26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27</xdr:row>
      <xdr:rowOff>70092</xdr:rowOff>
    </xdr:from>
    <xdr:to>
      <xdr:col>39</xdr:col>
      <xdr:colOff>31174</xdr:colOff>
      <xdr:row>27</xdr:row>
      <xdr:rowOff>115811</xdr:rowOff>
    </xdr:to>
    <xdr:sp macro="" textlink="">
      <xdr:nvSpPr>
        <xdr:cNvPr id="71" name="矢印: 右 70">
          <a:extLst>
            <a:ext uri="{FF2B5EF4-FFF2-40B4-BE49-F238E27FC236}">
              <a16:creationId xmlns:a16="http://schemas.microsoft.com/office/drawing/2014/main" id="{9C47DBC1-BEB0-4D0C-9757-84918CFACF48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27</xdr:row>
      <xdr:rowOff>87410</xdr:rowOff>
    </xdr:from>
    <xdr:to>
      <xdr:col>35</xdr:col>
      <xdr:colOff>24246</xdr:colOff>
      <xdr:row>27</xdr:row>
      <xdr:rowOff>133129</xdr:rowOff>
    </xdr:to>
    <xdr:sp macro="" textlink="">
      <xdr:nvSpPr>
        <xdr:cNvPr id="72" name="矢印: 右 71">
          <a:extLst>
            <a:ext uri="{FF2B5EF4-FFF2-40B4-BE49-F238E27FC236}">
              <a16:creationId xmlns:a16="http://schemas.microsoft.com/office/drawing/2014/main" id="{64C2766E-D688-4BE7-B323-4CA4584C631B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28</xdr:row>
      <xdr:rowOff>77018</xdr:rowOff>
    </xdr:from>
    <xdr:to>
      <xdr:col>35</xdr:col>
      <xdr:colOff>24246</xdr:colOff>
      <xdr:row>28</xdr:row>
      <xdr:rowOff>122737</xdr:rowOff>
    </xdr:to>
    <xdr:sp macro="" textlink="">
      <xdr:nvSpPr>
        <xdr:cNvPr id="73" name="矢印: 右 72">
          <a:extLst>
            <a:ext uri="{FF2B5EF4-FFF2-40B4-BE49-F238E27FC236}">
              <a16:creationId xmlns:a16="http://schemas.microsoft.com/office/drawing/2014/main" id="{423A7D01-71B7-43B2-BAC0-7D6BE0A8F563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29</xdr:row>
      <xdr:rowOff>66627</xdr:rowOff>
    </xdr:from>
    <xdr:to>
      <xdr:col>35</xdr:col>
      <xdr:colOff>24246</xdr:colOff>
      <xdr:row>29</xdr:row>
      <xdr:rowOff>112346</xdr:rowOff>
    </xdr:to>
    <xdr:sp macro="" textlink="">
      <xdr:nvSpPr>
        <xdr:cNvPr id="74" name="矢印: 右 73">
          <a:extLst>
            <a:ext uri="{FF2B5EF4-FFF2-40B4-BE49-F238E27FC236}">
              <a16:creationId xmlns:a16="http://schemas.microsoft.com/office/drawing/2014/main" id="{ECF81114-390B-4C4D-A79E-C8AA040C0EBC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30</xdr:row>
      <xdr:rowOff>73554</xdr:rowOff>
    </xdr:from>
    <xdr:to>
      <xdr:col>35</xdr:col>
      <xdr:colOff>24246</xdr:colOff>
      <xdr:row>30</xdr:row>
      <xdr:rowOff>119273</xdr:rowOff>
    </xdr:to>
    <xdr:sp macro="" textlink="">
      <xdr:nvSpPr>
        <xdr:cNvPr id="75" name="矢印: 右 74">
          <a:extLst>
            <a:ext uri="{FF2B5EF4-FFF2-40B4-BE49-F238E27FC236}">
              <a16:creationId xmlns:a16="http://schemas.microsoft.com/office/drawing/2014/main" id="{C8855BC4-1DBA-42AC-A823-DE3CC2096117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31</xdr:row>
      <xdr:rowOff>59700</xdr:rowOff>
    </xdr:from>
    <xdr:to>
      <xdr:col>35</xdr:col>
      <xdr:colOff>24246</xdr:colOff>
      <xdr:row>31</xdr:row>
      <xdr:rowOff>105419</xdr:rowOff>
    </xdr:to>
    <xdr:sp macro="" textlink="">
      <xdr:nvSpPr>
        <xdr:cNvPr id="76" name="矢印: 右 75">
          <a:extLst>
            <a:ext uri="{FF2B5EF4-FFF2-40B4-BE49-F238E27FC236}">
              <a16:creationId xmlns:a16="http://schemas.microsoft.com/office/drawing/2014/main" id="{65C9545D-5CFA-43F1-A0FA-1C8622697B38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28</xdr:row>
      <xdr:rowOff>70092</xdr:rowOff>
    </xdr:from>
    <xdr:to>
      <xdr:col>39</xdr:col>
      <xdr:colOff>31174</xdr:colOff>
      <xdr:row>28</xdr:row>
      <xdr:rowOff>115811</xdr:rowOff>
    </xdr:to>
    <xdr:sp macro="" textlink="">
      <xdr:nvSpPr>
        <xdr:cNvPr id="77" name="矢印: 右 76">
          <a:extLst>
            <a:ext uri="{FF2B5EF4-FFF2-40B4-BE49-F238E27FC236}">
              <a16:creationId xmlns:a16="http://schemas.microsoft.com/office/drawing/2014/main" id="{31C8B135-8D0A-4AB3-9FF7-BDA5EF6CCB64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29</xdr:row>
      <xdr:rowOff>70093</xdr:rowOff>
    </xdr:from>
    <xdr:to>
      <xdr:col>39</xdr:col>
      <xdr:colOff>31174</xdr:colOff>
      <xdr:row>29</xdr:row>
      <xdr:rowOff>115812</xdr:rowOff>
    </xdr:to>
    <xdr:sp macro="" textlink="">
      <xdr:nvSpPr>
        <xdr:cNvPr id="78" name="矢印: 右 77">
          <a:extLst>
            <a:ext uri="{FF2B5EF4-FFF2-40B4-BE49-F238E27FC236}">
              <a16:creationId xmlns:a16="http://schemas.microsoft.com/office/drawing/2014/main" id="{528231B3-225B-4218-949E-91C82A3788C9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30</xdr:row>
      <xdr:rowOff>70093</xdr:rowOff>
    </xdr:from>
    <xdr:to>
      <xdr:col>39</xdr:col>
      <xdr:colOff>31174</xdr:colOff>
      <xdr:row>30</xdr:row>
      <xdr:rowOff>115812</xdr:rowOff>
    </xdr:to>
    <xdr:sp macro="" textlink="">
      <xdr:nvSpPr>
        <xdr:cNvPr id="79" name="矢印: 右 78">
          <a:extLst>
            <a:ext uri="{FF2B5EF4-FFF2-40B4-BE49-F238E27FC236}">
              <a16:creationId xmlns:a16="http://schemas.microsoft.com/office/drawing/2014/main" id="{8F9670F9-B84D-4D64-B24A-2D2708D19819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31</xdr:row>
      <xdr:rowOff>70093</xdr:rowOff>
    </xdr:from>
    <xdr:to>
      <xdr:col>39</xdr:col>
      <xdr:colOff>31174</xdr:colOff>
      <xdr:row>31</xdr:row>
      <xdr:rowOff>115812</xdr:rowOff>
    </xdr:to>
    <xdr:sp macro="" textlink="">
      <xdr:nvSpPr>
        <xdr:cNvPr id="80" name="矢印: 右 79">
          <a:extLst>
            <a:ext uri="{FF2B5EF4-FFF2-40B4-BE49-F238E27FC236}">
              <a16:creationId xmlns:a16="http://schemas.microsoft.com/office/drawing/2014/main" id="{DFEA9DF0-A58E-44D7-B967-064DE8279428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53</xdr:col>
      <xdr:colOff>32136</xdr:colOff>
      <xdr:row>43</xdr:row>
      <xdr:rowOff>1</xdr:rowOff>
    </xdr:from>
    <xdr:to>
      <xdr:col>60</xdr:col>
      <xdr:colOff>226011</xdr:colOff>
      <xdr:row>64</xdr:row>
      <xdr:rowOff>55152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8565E356-995D-4F7A-9467-6CE8F3A8D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02816" y="6065521"/>
          <a:ext cx="3920055" cy="3735611"/>
        </a:xfrm>
        <a:prstGeom prst="rect">
          <a:avLst/>
        </a:prstGeom>
      </xdr:spPr>
    </xdr:pic>
    <xdr:clientData/>
  </xdr:twoCellAnchor>
  <xdr:twoCellAnchor>
    <xdr:from>
      <xdr:col>58</xdr:col>
      <xdr:colOff>14246</xdr:colOff>
      <xdr:row>42</xdr:row>
      <xdr:rowOff>19547</xdr:rowOff>
    </xdr:from>
    <xdr:to>
      <xdr:col>59</xdr:col>
      <xdr:colOff>60628</xdr:colOff>
      <xdr:row>50</xdr:row>
      <xdr:rowOff>32799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63D20E55-5802-48B5-8C89-951E233EE0FA}"/>
            </a:ext>
          </a:extLst>
        </xdr:cNvPr>
        <xdr:cNvCxnSpPr/>
      </xdr:nvCxnSpPr>
      <xdr:spPr>
        <a:xfrm>
          <a:off x="19521446" y="5909807"/>
          <a:ext cx="503582" cy="141533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53</xdr:col>
      <xdr:colOff>265044</xdr:colOff>
      <xdr:row>36</xdr:row>
      <xdr:rowOff>165652</xdr:rowOff>
    </xdr:from>
    <xdr:to>
      <xdr:col>60</xdr:col>
      <xdr:colOff>45720</xdr:colOff>
      <xdr:row>39</xdr:row>
      <xdr:rowOff>41366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02042D48-C99F-4232-9CB3-C568298E1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53</xdr:col>
      <xdr:colOff>284922</xdr:colOff>
      <xdr:row>37</xdr:row>
      <xdr:rowOff>46383</xdr:rowOff>
    </xdr:from>
    <xdr:to>
      <xdr:col>59</xdr:col>
      <xdr:colOff>569843</xdr:colOff>
      <xdr:row>39</xdr:row>
      <xdr:rowOff>39756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B7C14DE9-1272-4E4A-8CCA-8ED800725323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589722</xdr:colOff>
      <xdr:row>36</xdr:row>
      <xdr:rowOff>26505</xdr:rowOff>
    </xdr:from>
    <xdr:to>
      <xdr:col>54</xdr:col>
      <xdr:colOff>39756</xdr:colOff>
      <xdr:row>37</xdr:row>
      <xdr:rowOff>39757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8C5324D1-AAA2-4438-B90F-620DF82575E3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291549</xdr:colOff>
      <xdr:row>8</xdr:row>
      <xdr:rowOff>22860</xdr:rowOff>
    </xdr:from>
    <xdr:to>
      <xdr:col>45</xdr:col>
      <xdr:colOff>238539</xdr:colOff>
      <xdr:row>8</xdr:row>
      <xdr:rowOff>22860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FB20F081-1BC8-4E01-8CF8-51E9CE227E90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11</xdr:row>
      <xdr:rowOff>98729</xdr:rowOff>
    </xdr:from>
    <xdr:to>
      <xdr:col>45</xdr:col>
      <xdr:colOff>238539</xdr:colOff>
      <xdr:row>11</xdr:row>
      <xdr:rowOff>98729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BCC4A4D0-72F0-4CCF-A1F2-0739AE65909E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516834</xdr:colOff>
      <xdr:row>40</xdr:row>
      <xdr:rowOff>86139</xdr:rowOff>
    </xdr:from>
    <xdr:to>
      <xdr:col>54</xdr:col>
      <xdr:colOff>165652</xdr:colOff>
      <xdr:row>40</xdr:row>
      <xdr:rowOff>86139</xdr:rowOff>
    </xdr:to>
    <xdr:cxnSp macro="">
      <xdr:nvCxnSpPr>
        <xdr:cNvPr id="88" name="直線矢印コネクタ 87">
          <a:extLst>
            <a:ext uri="{FF2B5EF4-FFF2-40B4-BE49-F238E27FC236}">
              <a16:creationId xmlns:a16="http://schemas.microsoft.com/office/drawing/2014/main" id="{EB2AF835-2941-4F59-BCA5-A992F52E514F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362365</xdr:colOff>
      <xdr:row>41</xdr:row>
      <xdr:rowOff>15156</xdr:rowOff>
    </xdr:from>
    <xdr:to>
      <xdr:col>60</xdr:col>
      <xdr:colOff>27251</xdr:colOff>
      <xdr:row>41</xdr:row>
      <xdr:rowOff>167556</xdr:rowOff>
    </xdr:to>
    <xdr:sp macro="" textlink="">
      <xdr:nvSpPr>
        <xdr:cNvPr id="89" name="四角形: 角を丸くする 88">
          <a:extLst>
            <a:ext uri="{FF2B5EF4-FFF2-40B4-BE49-F238E27FC236}">
              <a16:creationId xmlns:a16="http://schemas.microsoft.com/office/drawing/2014/main" id="{2E96C8C0-03FF-4210-BC17-1CF90A38B246}"/>
            </a:ext>
          </a:extLst>
        </xdr:cNvPr>
        <xdr:cNvSpPr/>
      </xdr:nvSpPr>
      <xdr:spPr>
        <a:xfrm>
          <a:off x="20197225" y="5730156"/>
          <a:ext cx="29734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252618</xdr:colOff>
      <xdr:row>40</xdr:row>
      <xdr:rowOff>95664</xdr:rowOff>
    </xdr:from>
    <xdr:to>
      <xdr:col>59</xdr:col>
      <xdr:colOff>93593</xdr:colOff>
      <xdr:row>40</xdr:row>
      <xdr:rowOff>95664</xdr:rowOff>
    </xdr:to>
    <xdr:cxnSp macro="">
      <xdr:nvCxnSpPr>
        <xdr:cNvPr id="90" name="直線矢印コネクタ 89">
          <a:extLst>
            <a:ext uri="{FF2B5EF4-FFF2-40B4-BE49-F238E27FC236}">
              <a16:creationId xmlns:a16="http://schemas.microsoft.com/office/drawing/2014/main" id="{6BE5B30D-F38F-42C6-ACD9-F1791D439769}"/>
            </a:ext>
          </a:extLst>
        </xdr:cNvPr>
        <xdr:cNvCxnSpPr/>
      </xdr:nvCxnSpPr>
      <xdr:spPr>
        <a:xfrm>
          <a:off x="19578843" y="582971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298008</xdr:colOff>
      <xdr:row>41</xdr:row>
      <xdr:rowOff>98563</xdr:rowOff>
    </xdr:from>
    <xdr:to>
      <xdr:col>57</xdr:col>
      <xdr:colOff>71728</xdr:colOff>
      <xdr:row>41</xdr:row>
      <xdr:rowOff>98563</xdr:rowOff>
    </xdr:to>
    <xdr:cxnSp macro="">
      <xdr:nvCxnSpPr>
        <xdr:cNvPr id="91" name="直線矢印コネクタ 90">
          <a:extLst>
            <a:ext uri="{FF2B5EF4-FFF2-40B4-BE49-F238E27FC236}">
              <a16:creationId xmlns:a16="http://schemas.microsoft.com/office/drawing/2014/main" id="{B7B8E956-0886-4876-8AF3-F48BC58F3868}"/>
            </a:ext>
          </a:extLst>
        </xdr:cNvPr>
        <xdr:cNvCxnSpPr/>
      </xdr:nvCxnSpPr>
      <xdr:spPr>
        <a:xfrm>
          <a:off x="18685068" y="5813563"/>
          <a:ext cx="2766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32549</xdr:colOff>
      <xdr:row>41</xdr:row>
      <xdr:rowOff>89866</xdr:rowOff>
    </xdr:from>
    <xdr:to>
      <xdr:col>59</xdr:col>
      <xdr:colOff>334534</xdr:colOff>
      <xdr:row>41</xdr:row>
      <xdr:rowOff>89866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BB2BE9C4-2516-4123-96E0-F857AC965F7D}"/>
            </a:ext>
          </a:extLst>
        </xdr:cNvPr>
        <xdr:cNvCxnSpPr/>
      </xdr:nvCxnSpPr>
      <xdr:spPr>
        <a:xfrm>
          <a:off x="19867409" y="5804866"/>
          <a:ext cx="30198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19594</xdr:colOff>
      <xdr:row>84</xdr:row>
      <xdr:rowOff>127879</xdr:rowOff>
    </xdr:from>
    <xdr:to>
      <xdr:col>4</xdr:col>
      <xdr:colOff>210207</xdr:colOff>
      <xdr:row>86</xdr:row>
      <xdr:rowOff>42041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4275963-20FD-4DDE-A922-23A29D05A7C1}"/>
            </a:ext>
          </a:extLst>
        </xdr:cNvPr>
        <xdr:cNvSpPr/>
      </xdr:nvSpPr>
      <xdr:spPr>
        <a:xfrm>
          <a:off x="1581694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14338</xdr:colOff>
      <xdr:row>84</xdr:row>
      <xdr:rowOff>127879</xdr:rowOff>
    </xdr:from>
    <xdr:to>
      <xdr:col>5</xdr:col>
      <xdr:colOff>204951</xdr:colOff>
      <xdr:row>86</xdr:row>
      <xdr:rowOff>42041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FE6F511-9B3A-460D-ACDB-F93F974A8C5C}"/>
            </a:ext>
          </a:extLst>
        </xdr:cNvPr>
        <xdr:cNvSpPr/>
      </xdr:nvSpPr>
      <xdr:spPr>
        <a:xfrm>
          <a:off x="180503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24849</xdr:colOff>
      <xdr:row>84</xdr:row>
      <xdr:rowOff>127879</xdr:rowOff>
    </xdr:from>
    <xdr:to>
      <xdr:col>6</xdr:col>
      <xdr:colOff>215462</xdr:colOff>
      <xdr:row>86</xdr:row>
      <xdr:rowOff>42041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4A0B69F-190D-4FE3-B559-E2A43BCFA037}"/>
            </a:ext>
          </a:extLst>
        </xdr:cNvPr>
        <xdr:cNvSpPr/>
      </xdr:nvSpPr>
      <xdr:spPr>
        <a:xfrm>
          <a:off x="2044149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14338</xdr:colOff>
      <xdr:row>84</xdr:row>
      <xdr:rowOff>127879</xdr:rowOff>
    </xdr:from>
    <xdr:to>
      <xdr:col>7</xdr:col>
      <xdr:colOff>204951</xdr:colOff>
      <xdr:row>86</xdr:row>
      <xdr:rowOff>42041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8ABC2AC-E04D-46BE-BEC1-D234F9810D03}"/>
            </a:ext>
          </a:extLst>
        </xdr:cNvPr>
        <xdr:cNvSpPr/>
      </xdr:nvSpPr>
      <xdr:spPr>
        <a:xfrm>
          <a:off x="226223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19593</xdr:colOff>
      <xdr:row>84</xdr:row>
      <xdr:rowOff>127879</xdr:rowOff>
    </xdr:from>
    <xdr:to>
      <xdr:col>8</xdr:col>
      <xdr:colOff>210206</xdr:colOff>
      <xdr:row>86</xdr:row>
      <xdr:rowOff>42041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304F488-7CB0-40AA-A9EB-157B15FBD956}"/>
            </a:ext>
          </a:extLst>
        </xdr:cNvPr>
        <xdr:cNvSpPr/>
      </xdr:nvSpPr>
      <xdr:spPr>
        <a:xfrm>
          <a:off x="24960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19593</xdr:colOff>
      <xdr:row>84</xdr:row>
      <xdr:rowOff>127879</xdr:rowOff>
    </xdr:from>
    <xdr:to>
      <xdr:col>9</xdr:col>
      <xdr:colOff>210206</xdr:colOff>
      <xdr:row>86</xdr:row>
      <xdr:rowOff>42041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404DB00-FD1F-4DE8-8405-FA2D5D810B87}"/>
            </a:ext>
          </a:extLst>
        </xdr:cNvPr>
        <xdr:cNvSpPr/>
      </xdr:nvSpPr>
      <xdr:spPr>
        <a:xfrm>
          <a:off x="27246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14337</xdr:colOff>
      <xdr:row>84</xdr:row>
      <xdr:rowOff>127879</xdr:rowOff>
    </xdr:from>
    <xdr:to>
      <xdr:col>10</xdr:col>
      <xdr:colOff>204950</xdr:colOff>
      <xdr:row>86</xdr:row>
      <xdr:rowOff>42041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2AECEEC-F7A7-4F5B-B94B-0A9810A1F2CD}"/>
            </a:ext>
          </a:extLst>
        </xdr:cNvPr>
        <xdr:cNvSpPr/>
      </xdr:nvSpPr>
      <xdr:spPr>
        <a:xfrm>
          <a:off x="2948037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19593</xdr:colOff>
      <xdr:row>84</xdr:row>
      <xdr:rowOff>127879</xdr:rowOff>
    </xdr:from>
    <xdr:to>
      <xdr:col>11</xdr:col>
      <xdr:colOff>210206</xdr:colOff>
      <xdr:row>86</xdr:row>
      <xdr:rowOff>42041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5F83BBA-46BA-4BB9-A1F4-8566DF367556}"/>
            </a:ext>
          </a:extLst>
        </xdr:cNvPr>
        <xdr:cNvSpPr/>
      </xdr:nvSpPr>
      <xdr:spPr>
        <a:xfrm>
          <a:off x="31818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19593</xdr:colOff>
      <xdr:row>84</xdr:row>
      <xdr:rowOff>127879</xdr:rowOff>
    </xdr:from>
    <xdr:to>
      <xdr:col>12</xdr:col>
      <xdr:colOff>210206</xdr:colOff>
      <xdr:row>86</xdr:row>
      <xdr:rowOff>42041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588C990C-1397-49B5-A44C-EA162B85E8B5}"/>
            </a:ext>
          </a:extLst>
        </xdr:cNvPr>
        <xdr:cNvSpPr/>
      </xdr:nvSpPr>
      <xdr:spPr>
        <a:xfrm>
          <a:off x="34104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24848</xdr:colOff>
      <xdr:row>84</xdr:row>
      <xdr:rowOff>127879</xdr:rowOff>
    </xdr:from>
    <xdr:to>
      <xdr:col>13</xdr:col>
      <xdr:colOff>215461</xdr:colOff>
      <xdr:row>86</xdr:row>
      <xdr:rowOff>42041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6FFB40D-729E-4A14-97BF-488626DD6354}"/>
            </a:ext>
          </a:extLst>
        </xdr:cNvPr>
        <xdr:cNvSpPr/>
      </xdr:nvSpPr>
      <xdr:spPr>
        <a:xfrm>
          <a:off x="364434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19592</xdr:colOff>
      <xdr:row>84</xdr:row>
      <xdr:rowOff>127879</xdr:rowOff>
    </xdr:from>
    <xdr:to>
      <xdr:col>14</xdr:col>
      <xdr:colOff>210205</xdr:colOff>
      <xdr:row>86</xdr:row>
      <xdr:rowOff>42041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751029D-C355-40DD-A43B-4D45F70A274F}"/>
            </a:ext>
          </a:extLst>
        </xdr:cNvPr>
        <xdr:cNvSpPr/>
      </xdr:nvSpPr>
      <xdr:spPr>
        <a:xfrm>
          <a:off x="3867692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14336</xdr:colOff>
      <xdr:row>84</xdr:row>
      <xdr:rowOff>127879</xdr:rowOff>
    </xdr:from>
    <xdr:to>
      <xdr:col>15</xdr:col>
      <xdr:colOff>204949</xdr:colOff>
      <xdr:row>86</xdr:row>
      <xdr:rowOff>42041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8118C609-1268-4D2A-82E7-280D7A5EF65C}"/>
            </a:ext>
          </a:extLst>
        </xdr:cNvPr>
        <xdr:cNvSpPr/>
      </xdr:nvSpPr>
      <xdr:spPr>
        <a:xfrm>
          <a:off x="4091036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19594</xdr:colOff>
      <xdr:row>16</xdr:row>
      <xdr:rowOff>127879</xdr:rowOff>
    </xdr:from>
    <xdr:to>
      <xdr:col>4</xdr:col>
      <xdr:colOff>210207</xdr:colOff>
      <xdr:row>18</xdr:row>
      <xdr:rowOff>42041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A392702F-7804-4565-831E-D9B3B4BA3AB7}"/>
            </a:ext>
          </a:extLst>
        </xdr:cNvPr>
        <xdr:cNvSpPr/>
      </xdr:nvSpPr>
      <xdr:spPr>
        <a:xfrm>
          <a:off x="1581694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14338</xdr:colOff>
      <xdr:row>16</xdr:row>
      <xdr:rowOff>127879</xdr:rowOff>
    </xdr:from>
    <xdr:to>
      <xdr:col>5</xdr:col>
      <xdr:colOff>204951</xdr:colOff>
      <xdr:row>18</xdr:row>
      <xdr:rowOff>42041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857B4CB9-CF0C-470F-9F3A-5B2EDBC6F8BA}"/>
            </a:ext>
          </a:extLst>
        </xdr:cNvPr>
        <xdr:cNvSpPr/>
      </xdr:nvSpPr>
      <xdr:spPr>
        <a:xfrm>
          <a:off x="180503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24849</xdr:colOff>
      <xdr:row>16</xdr:row>
      <xdr:rowOff>127879</xdr:rowOff>
    </xdr:from>
    <xdr:to>
      <xdr:col>6</xdr:col>
      <xdr:colOff>215462</xdr:colOff>
      <xdr:row>18</xdr:row>
      <xdr:rowOff>42041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84743753-906C-4E0E-A11A-85C00E097437}"/>
            </a:ext>
          </a:extLst>
        </xdr:cNvPr>
        <xdr:cNvSpPr/>
      </xdr:nvSpPr>
      <xdr:spPr>
        <a:xfrm>
          <a:off x="2044149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14338</xdr:colOff>
      <xdr:row>16</xdr:row>
      <xdr:rowOff>127879</xdr:rowOff>
    </xdr:from>
    <xdr:to>
      <xdr:col>7</xdr:col>
      <xdr:colOff>204951</xdr:colOff>
      <xdr:row>18</xdr:row>
      <xdr:rowOff>42041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55F16E23-1860-49C0-83C2-8F88DD2B368D}"/>
            </a:ext>
          </a:extLst>
        </xdr:cNvPr>
        <xdr:cNvSpPr/>
      </xdr:nvSpPr>
      <xdr:spPr>
        <a:xfrm>
          <a:off x="226223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19593</xdr:colOff>
      <xdr:row>16</xdr:row>
      <xdr:rowOff>127879</xdr:rowOff>
    </xdr:from>
    <xdr:to>
      <xdr:col>8</xdr:col>
      <xdr:colOff>210206</xdr:colOff>
      <xdr:row>18</xdr:row>
      <xdr:rowOff>42041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F0FEF2D7-EB85-4850-9DA9-AC13437925AB}"/>
            </a:ext>
          </a:extLst>
        </xdr:cNvPr>
        <xdr:cNvSpPr/>
      </xdr:nvSpPr>
      <xdr:spPr>
        <a:xfrm>
          <a:off x="24960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19593</xdr:colOff>
      <xdr:row>16</xdr:row>
      <xdr:rowOff>127879</xdr:rowOff>
    </xdr:from>
    <xdr:to>
      <xdr:col>9</xdr:col>
      <xdr:colOff>210206</xdr:colOff>
      <xdr:row>18</xdr:row>
      <xdr:rowOff>42041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F2790B14-399F-4764-8FF9-13D7F0F424C7}"/>
            </a:ext>
          </a:extLst>
        </xdr:cNvPr>
        <xdr:cNvSpPr/>
      </xdr:nvSpPr>
      <xdr:spPr>
        <a:xfrm>
          <a:off x="27246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14337</xdr:colOff>
      <xdr:row>16</xdr:row>
      <xdr:rowOff>127879</xdr:rowOff>
    </xdr:from>
    <xdr:to>
      <xdr:col>10</xdr:col>
      <xdr:colOff>204950</xdr:colOff>
      <xdr:row>18</xdr:row>
      <xdr:rowOff>42041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BED400AB-0403-4709-8348-D0628F878196}"/>
            </a:ext>
          </a:extLst>
        </xdr:cNvPr>
        <xdr:cNvSpPr/>
      </xdr:nvSpPr>
      <xdr:spPr>
        <a:xfrm>
          <a:off x="2948037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19593</xdr:colOff>
      <xdr:row>16</xdr:row>
      <xdr:rowOff>127879</xdr:rowOff>
    </xdr:from>
    <xdr:to>
      <xdr:col>11</xdr:col>
      <xdr:colOff>210206</xdr:colOff>
      <xdr:row>18</xdr:row>
      <xdr:rowOff>42041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34995ED5-95DB-44D0-9094-229981157250}"/>
            </a:ext>
          </a:extLst>
        </xdr:cNvPr>
        <xdr:cNvSpPr/>
      </xdr:nvSpPr>
      <xdr:spPr>
        <a:xfrm>
          <a:off x="31818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19593</xdr:colOff>
      <xdr:row>16</xdr:row>
      <xdr:rowOff>127879</xdr:rowOff>
    </xdr:from>
    <xdr:to>
      <xdr:col>12</xdr:col>
      <xdr:colOff>210206</xdr:colOff>
      <xdr:row>18</xdr:row>
      <xdr:rowOff>42041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A21662D4-6CF1-4FE8-BF3E-8DA62F13159C}"/>
            </a:ext>
          </a:extLst>
        </xdr:cNvPr>
        <xdr:cNvSpPr/>
      </xdr:nvSpPr>
      <xdr:spPr>
        <a:xfrm>
          <a:off x="34104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24848</xdr:colOff>
      <xdr:row>16</xdr:row>
      <xdr:rowOff>127879</xdr:rowOff>
    </xdr:from>
    <xdr:to>
      <xdr:col>13</xdr:col>
      <xdr:colOff>215461</xdr:colOff>
      <xdr:row>18</xdr:row>
      <xdr:rowOff>42041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202E2EC9-4F36-4BD9-96B8-3F86FD198539}"/>
            </a:ext>
          </a:extLst>
        </xdr:cNvPr>
        <xdr:cNvSpPr/>
      </xdr:nvSpPr>
      <xdr:spPr>
        <a:xfrm>
          <a:off x="364434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19592</xdr:colOff>
      <xdr:row>16</xdr:row>
      <xdr:rowOff>127879</xdr:rowOff>
    </xdr:from>
    <xdr:to>
      <xdr:col>14</xdr:col>
      <xdr:colOff>210205</xdr:colOff>
      <xdr:row>18</xdr:row>
      <xdr:rowOff>42041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3A4EF8AB-963E-457D-AF7F-27418FB87945}"/>
            </a:ext>
          </a:extLst>
        </xdr:cNvPr>
        <xdr:cNvSpPr/>
      </xdr:nvSpPr>
      <xdr:spPr>
        <a:xfrm>
          <a:off x="3867692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14336</xdr:colOff>
      <xdr:row>16</xdr:row>
      <xdr:rowOff>127879</xdr:rowOff>
    </xdr:from>
    <xdr:to>
      <xdr:col>15</xdr:col>
      <xdr:colOff>204949</xdr:colOff>
      <xdr:row>18</xdr:row>
      <xdr:rowOff>42041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D5A6C2C4-71ED-4BD7-BAB0-9A5510BDECD3}"/>
            </a:ext>
          </a:extLst>
        </xdr:cNvPr>
        <xdr:cNvSpPr/>
      </xdr:nvSpPr>
      <xdr:spPr>
        <a:xfrm>
          <a:off x="4091036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281940</xdr:colOff>
      <xdr:row>13</xdr:row>
      <xdr:rowOff>0</xdr:rowOff>
    </xdr:from>
    <xdr:to>
      <xdr:col>24</xdr:col>
      <xdr:colOff>15240</xdr:colOff>
      <xdr:row>21</xdr:row>
      <xdr:rowOff>106680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6DCB1BF-F2E5-4EA0-9609-C0492478CBC6}"/>
            </a:ext>
          </a:extLst>
        </xdr:cNvPr>
        <xdr:cNvSpPr txBox="1"/>
      </xdr:nvSpPr>
      <xdr:spPr>
        <a:xfrm>
          <a:off x="6057900" y="1264920"/>
          <a:ext cx="312420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74543" y="637761"/>
          <a:ext cx="909016" cy="3930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中３数</a:t>
          </a:r>
        </a:p>
      </xdr:txBody>
    </xdr:sp>
    <xdr:clientData/>
  </xdr:twoCellAnchor>
  <xdr:twoCellAnchor>
    <xdr:from>
      <xdr:col>16</xdr:col>
      <xdr:colOff>281609</xdr:colOff>
      <xdr:row>11</xdr:row>
      <xdr:rowOff>24847</xdr:rowOff>
    </xdr:from>
    <xdr:to>
      <xdr:col>24</xdr:col>
      <xdr:colOff>330476</xdr:colOff>
      <xdr:row>11</xdr:row>
      <xdr:rowOff>24847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4953000" y="1151282"/>
          <a:ext cx="198699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23630" y="376859"/>
          <a:ext cx="64397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8282</xdr:colOff>
      <xdr:row>9</xdr:row>
      <xdr:rowOff>8518</xdr:rowOff>
    </xdr:from>
    <xdr:to>
      <xdr:col>24</xdr:col>
      <xdr:colOff>330476</xdr:colOff>
      <xdr:row>9</xdr:row>
      <xdr:rowOff>8518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4969565" y="919605"/>
          <a:ext cx="197043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74543" y="637761"/>
          <a:ext cx="890699" cy="38641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中３数</a:t>
          </a:r>
        </a:p>
      </xdr:txBody>
    </xdr:sp>
    <xdr:clientData/>
  </xdr:twoCellAnchor>
  <xdr:twoCellAnchor>
    <xdr:from>
      <xdr:col>16</xdr:col>
      <xdr:colOff>281609</xdr:colOff>
      <xdr:row>79</xdr:row>
      <xdr:rowOff>24847</xdr:rowOff>
    </xdr:from>
    <xdr:to>
      <xdr:col>24</xdr:col>
      <xdr:colOff>330476</xdr:colOff>
      <xdr:row>79</xdr:row>
      <xdr:rowOff>24847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4582513" y="1101905"/>
          <a:ext cx="207402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71</xdr:row>
      <xdr:rowOff>91109</xdr:rowOff>
    </xdr:from>
    <xdr:to>
      <xdr:col>1</xdr:col>
      <xdr:colOff>629478</xdr:colOff>
      <xdr:row>74</xdr:row>
      <xdr:rowOff>16565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23630" y="376859"/>
          <a:ext cx="625656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8282</xdr:colOff>
      <xdr:row>77</xdr:row>
      <xdr:rowOff>8518</xdr:rowOff>
    </xdr:from>
    <xdr:to>
      <xdr:col>24</xdr:col>
      <xdr:colOff>330476</xdr:colOff>
      <xdr:row>77</xdr:row>
      <xdr:rowOff>8518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4602263" y="880422"/>
          <a:ext cx="205427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>
          <a:off x="228090" y="2045486"/>
          <a:ext cx="880027" cy="6014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 flipH="1" flipV="1">
          <a:off x="219808" y="1421423"/>
          <a:ext cx="871904" cy="10550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53</xdr:col>
      <xdr:colOff>392425</xdr:colOff>
      <xdr:row>31</xdr:row>
      <xdr:rowOff>138450</xdr:rowOff>
    </xdr:from>
    <xdr:ext cx="65" cy="172227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E8882BB1-6047-43C9-9295-B8487F5B2088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53</xdr:col>
      <xdr:colOff>516834</xdr:colOff>
      <xdr:row>40</xdr:row>
      <xdr:rowOff>86139</xdr:rowOff>
    </xdr:from>
    <xdr:to>
      <xdr:col>54</xdr:col>
      <xdr:colOff>165652</xdr:colOff>
      <xdr:row>40</xdr:row>
      <xdr:rowOff>86139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28C64269-045A-4A57-B226-FCDF8E64D10B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E93ED17B-DE4D-4381-8C68-2305199B55CC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E93ED17B-DE4D-4381-8C68-2305199B55CC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55</xdr:col>
      <xdr:colOff>127069</xdr:colOff>
      <xdr:row>29</xdr:row>
      <xdr:rowOff>12721</xdr:rowOff>
    </xdr:from>
    <xdr:to>
      <xdr:col>55</xdr:col>
      <xdr:colOff>413646</xdr:colOff>
      <xdr:row>29</xdr:row>
      <xdr:rowOff>12721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21FD878C-C25A-4416-91F5-06142A4F8C58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236622</xdr:colOff>
      <xdr:row>28</xdr:row>
      <xdr:rowOff>16042</xdr:rowOff>
    </xdr:from>
    <xdr:to>
      <xdr:col>55</xdr:col>
      <xdr:colOff>293228</xdr:colOff>
      <xdr:row>28</xdr:row>
      <xdr:rowOff>159734</xdr:rowOff>
    </xdr:to>
    <xdr:sp macro="" textlink="">
      <xdr:nvSpPr>
        <xdr:cNvPr id="70" name="矢印: 下 69">
          <a:extLst>
            <a:ext uri="{FF2B5EF4-FFF2-40B4-BE49-F238E27FC236}">
              <a16:creationId xmlns:a16="http://schemas.microsoft.com/office/drawing/2014/main" id="{CD67294E-A626-4619-934A-A1AD1309E31A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27</xdr:row>
      <xdr:rowOff>70092</xdr:rowOff>
    </xdr:from>
    <xdr:to>
      <xdr:col>39</xdr:col>
      <xdr:colOff>31174</xdr:colOff>
      <xdr:row>27</xdr:row>
      <xdr:rowOff>115811</xdr:rowOff>
    </xdr:to>
    <xdr:sp macro="" textlink="">
      <xdr:nvSpPr>
        <xdr:cNvPr id="71" name="矢印: 右 70">
          <a:extLst>
            <a:ext uri="{FF2B5EF4-FFF2-40B4-BE49-F238E27FC236}">
              <a16:creationId xmlns:a16="http://schemas.microsoft.com/office/drawing/2014/main" id="{803093E8-7A93-4048-B2D7-AE7142380501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27</xdr:row>
      <xdr:rowOff>87410</xdr:rowOff>
    </xdr:from>
    <xdr:to>
      <xdr:col>35</xdr:col>
      <xdr:colOff>24246</xdr:colOff>
      <xdr:row>27</xdr:row>
      <xdr:rowOff>133129</xdr:rowOff>
    </xdr:to>
    <xdr:sp macro="" textlink="">
      <xdr:nvSpPr>
        <xdr:cNvPr id="72" name="矢印: 右 71">
          <a:extLst>
            <a:ext uri="{FF2B5EF4-FFF2-40B4-BE49-F238E27FC236}">
              <a16:creationId xmlns:a16="http://schemas.microsoft.com/office/drawing/2014/main" id="{7F029EF2-94FD-4C4B-BF86-4630B34B6FD3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28</xdr:row>
      <xdr:rowOff>77018</xdr:rowOff>
    </xdr:from>
    <xdr:to>
      <xdr:col>35</xdr:col>
      <xdr:colOff>24246</xdr:colOff>
      <xdr:row>28</xdr:row>
      <xdr:rowOff>122737</xdr:rowOff>
    </xdr:to>
    <xdr:sp macro="" textlink="">
      <xdr:nvSpPr>
        <xdr:cNvPr id="73" name="矢印: 右 72">
          <a:extLst>
            <a:ext uri="{FF2B5EF4-FFF2-40B4-BE49-F238E27FC236}">
              <a16:creationId xmlns:a16="http://schemas.microsoft.com/office/drawing/2014/main" id="{9C5962B7-A201-40C5-9D08-4600E6F3BEAE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29</xdr:row>
      <xdr:rowOff>66627</xdr:rowOff>
    </xdr:from>
    <xdr:to>
      <xdr:col>35</xdr:col>
      <xdr:colOff>24246</xdr:colOff>
      <xdr:row>29</xdr:row>
      <xdr:rowOff>112346</xdr:rowOff>
    </xdr:to>
    <xdr:sp macro="" textlink="">
      <xdr:nvSpPr>
        <xdr:cNvPr id="74" name="矢印: 右 73">
          <a:extLst>
            <a:ext uri="{FF2B5EF4-FFF2-40B4-BE49-F238E27FC236}">
              <a16:creationId xmlns:a16="http://schemas.microsoft.com/office/drawing/2014/main" id="{ED5D0ACE-186F-4559-8C92-32B78685C3C7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30</xdr:row>
      <xdr:rowOff>73554</xdr:rowOff>
    </xdr:from>
    <xdr:to>
      <xdr:col>35</xdr:col>
      <xdr:colOff>24246</xdr:colOff>
      <xdr:row>30</xdr:row>
      <xdr:rowOff>119273</xdr:rowOff>
    </xdr:to>
    <xdr:sp macro="" textlink="">
      <xdr:nvSpPr>
        <xdr:cNvPr id="75" name="矢印: 右 74">
          <a:extLst>
            <a:ext uri="{FF2B5EF4-FFF2-40B4-BE49-F238E27FC236}">
              <a16:creationId xmlns:a16="http://schemas.microsoft.com/office/drawing/2014/main" id="{65FDF9C8-8B19-4062-AAF2-5275AD0D1274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31</xdr:row>
      <xdr:rowOff>59700</xdr:rowOff>
    </xdr:from>
    <xdr:to>
      <xdr:col>35</xdr:col>
      <xdr:colOff>24246</xdr:colOff>
      <xdr:row>31</xdr:row>
      <xdr:rowOff>105419</xdr:rowOff>
    </xdr:to>
    <xdr:sp macro="" textlink="">
      <xdr:nvSpPr>
        <xdr:cNvPr id="76" name="矢印: 右 75">
          <a:extLst>
            <a:ext uri="{FF2B5EF4-FFF2-40B4-BE49-F238E27FC236}">
              <a16:creationId xmlns:a16="http://schemas.microsoft.com/office/drawing/2014/main" id="{DA0F9ECD-D02D-4BB0-9906-A145ADBA3A10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28</xdr:row>
      <xdr:rowOff>70092</xdr:rowOff>
    </xdr:from>
    <xdr:to>
      <xdr:col>39</xdr:col>
      <xdr:colOff>31174</xdr:colOff>
      <xdr:row>28</xdr:row>
      <xdr:rowOff>115811</xdr:rowOff>
    </xdr:to>
    <xdr:sp macro="" textlink="">
      <xdr:nvSpPr>
        <xdr:cNvPr id="77" name="矢印: 右 76">
          <a:extLst>
            <a:ext uri="{FF2B5EF4-FFF2-40B4-BE49-F238E27FC236}">
              <a16:creationId xmlns:a16="http://schemas.microsoft.com/office/drawing/2014/main" id="{96153944-B55D-4C8B-83D3-1C0E9CD2E213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29</xdr:row>
      <xdr:rowOff>70093</xdr:rowOff>
    </xdr:from>
    <xdr:to>
      <xdr:col>39</xdr:col>
      <xdr:colOff>31174</xdr:colOff>
      <xdr:row>29</xdr:row>
      <xdr:rowOff>115812</xdr:rowOff>
    </xdr:to>
    <xdr:sp macro="" textlink="">
      <xdr:nvSpPr>
        <xdr:cNvPr id="78" name="矢印: 右 77">
          <a:extLst>
            <a:ext uri="{FF2B5EF4-FFF2-40B4-BE49-F238E27FC236}">
              <a16:creationId xmlns:a16="http://schemas.microsoft.com/office/drawing/2014/main" id="{4C9FC792-9B09-4B27-958C-FB0554B5934E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30</xdr:row>
      <xdr:rowOff>70093</xdr:rowOff>
    </xdr:from>
    <xdr:to>
      <xdr:col>39</xdr:col>
      <xdr:colOff>31174</xdr:colOff>
      <xdr:row>30</xdr:row>
      <xdr:rowOff>115812</xdr:rowOff>
    </xdr:to>
    <xdr:sp macro="" textlink="">
      <xdr:nvSpPr>
        <xdr:cNvPr id="79" name="矢印: 右 78">
          <a:extLst>
            <a:ext uri="{FF2B5EF4-FFF2-40B4-BE49-F238E27FC236}">
              <a16:creationId xmlns:a16="http://schemas.microsoft.com/office/drawing/2014/main" id="{2BBE18C6-A821-49FA-8734-B88C73271C82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31</xdr:row>
      <xdr:rowOff>70093</xdr:rowOff>
    </xdr:from>
    <xdr:to>
      <xdr:col>39</xdr:col>
      <xdr:colOff>31174</xdr:colOff>
      <xdr:row>31</xdr:row>
      <xdr:rowOff>115812</xdr:rowOff>
    </xdr:to>
    <xdr:sp macro="" textlink="">
      <xdr:nvSpPr>
        <xdr:cNvPr id="80" name="矢印: 右 79">
          <a:extLst>
            <a:ext uri="{FF2B5EF4-FFF2-40B4-BE49-F238E27FC236}">
              <a16:creationId xmlns:a16="http://schemas.microsoft.com/office/drawing/2014/main" id="{7846B396-7618-478C-A36B-1ED24F2511CE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53</xdr:col>
      <xdr:colOff>47376</xdr:colOff>
      <xdr:row>42</xdr:row>
      <xdr:rowOff>152401</xdr:rowOff>
    </xdr:from>
    <xdr:to>
      <xdr:col>60</xdr:col>
      <xdr:colOff>241251</xdr:colOff>
      <xdr:row>64</xdr:row>
      <xdr:rowOff>32292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A1F07DAC-AD70-45AD-B744-F141B6264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18996" y="6042661"/>
          <a:ext cx="3920055" cy="3735611"/>
        </a:xfrm>
        <a:prstGeom prst="rect">
          <a:avLst/>
        </a:prstGeom>
      </xdr:spPr>
    </xdr:pic>
    <xdr:clientData/>
  </xdr:twoCellAnchor>
  <xdr:twoCellAnchor>
    <xdr:from>
      <xdr:col>57</xdr:col>
      <xdr:colOff>486686</xdr:colOff>
      <xdr:row>42</xdr:row>
      <xdr:rowOff>19547</xdr:rowOff>
    </xdr:from>
    <xdr:to>
      <xdr:col>59</xdr:col>
      <xdr:colOff>45388</xdr:colOff>
      <xdr:row>50</xdr:row>
      <xdr:rowOff>32799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2CDCB5C9-E269-4CE7-AE1C-DEA2D3B2E98B}"/>
            </a:ext>
          </a:extLst>
        </xdr:cNvPr>
        <xdr:cNvCxnSpPr/>
      </xdr:nvCxnSpPr>
      <xdr:spPr>
        <a:xfrm>
          <a:off x="19407146" y="5909807"/>
          <a:ext cx="503582" cy="141533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53</xdr:col>
      <xdr:colOff>265044</xdr:colOff>
      <xdr:row>36</xdr:row>
      <xdr:rowOff>165652</xdr:rowOff>
    </xdr:from>
    <xdr:to>
      <xdr:col>60</xdr:col>
      <xdr:colOff>45720</xdr:colOff>
      <xdr:row>39</xdr:row>
      <xdr:rowOff>41366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8ADA7D38-241E-4FF4-AC01-6F82A3106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53</xdr:col>
      <xdr:colOff>284922</xdr:colOff>
      <xdr:row>37</xdr:row>
      <xdr:rowOff>46383</xdr:rowOff>
    </xdr:from>
    <xdr:to>
      <xdr:col>59</xdr:col>
      <xdr:colOff>569843</xdr:colOff>
      <xdr:row>39</xdr:row>
      <xdr:rowOff>39756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1FF241F0-E51D-491F-BC7D-11D042D049ED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589722</xdr:colOff>
      <xdr:row>36</xdr:row>
      <xdr:rowOff>26505</xdr:rowOff>
    </xdr:from>
    <xdr:to>
      <xdr:col>54</xdr:col>
      <xdr:colOff>39756</xdr:colOff>
      <xdr:row>37</xdr:row>
      <xdr:rowOff>39757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EDCEAFEF-4C7F-45D8-A6EE-180AEF95ADA8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291549</xdr:colOff>
      <xdr:row>8</xdr:row>
      <xdr:rowOff>22860</xdr:rowOff>
    </xdr:from>
    <xdr:to>
      <xdr:col>45</xdr:col>
      <xdr:colOff>238539</xdr:colOff>
      <xdr:row>8</xdr:row>
      <xdr:rowOff>22860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32849D88-5628-4C64-A2A8-A24D79141B2F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11</xdr:row>
      <xdr:rowOff>98729</xdr:rowOff>
    </xdr:from>
    <xdr:to>
      <xdr:col>45</xdr:col>
      <xdr:colOff>238539</xdr:colOff>
      <xdr:row>11</xdr:row>
      <xdr:rowOff>98729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769917B0-7E85-4250-9DB2-1143829BBE5E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516834</xdr:colOff>
      <xdr:row>40</xdr:row>
      <xdr:rowOff>86139</xdr:rowOff>
    </xdr:from>
    <xdr:to>
      <xdr:col>54</xdr:col>
      <xdr:colOff>165652</xdr:colOff>
      <xdr:row>40</xdr:row>
      <xdr:rowOff>86139</xdr:rowOff>
    </xdr:to>
    <xdr:cxnSp macro="">
      <xdr:nvCxnSpPr>
        <xdr:cNvPr id="88" name="直線矢印コネクタ 87">
          <a:extLst>
            <a:ext uri="{FF2B5EF4-FFF2-40B4-BE49-F238E27FC236}">
              <a16:creationId xmlns:a16="http://schemas.microsoft.com/office/drawing/2014/main" id="{3778FCCD-2BD9-4593-8775-804AA3930DE3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385225</xdr:colOff>
      <xdr:row>41</xdr:row>
      <xdr:rowOff>7536</xdr:rowOff>
    </xdr:from>
    <xdr:to>
      <xdr:col>60</xdr:col>
      <xdr:colOff>50111</xdr:colOff>
      <xdr:row>41</xdr:row>
      <xdr:rowOff>159936</xdr:rowOff>
    </xdr:to>
    <xdr:sp macro="" textlink="">
      <xdr:nvSpPr>
        <xdr:cNvPr id="89" name="四角形: 角を丸くする 88">
          <a:extLst>
            <a:ext uri="{FF2B5EF4-FFF2-40B4-BE49-F238E27FC236}">
              <a16:creationId xmlns:a16="http://schemas.microsoft.com/office/drawing/2014/main" id="{9FB1222B-7D12-4DBE-AC83-AA4BDEADC0AF}"/>
            </a:ext>
          </a:extLst>
        </xdr:cNvPr>
        <xdr:cNvSpPr/>
      </xdr:nvSpPr>
      <xdr:spPr>
        <a:xfrm>
          <a:off x="20204845" y="5722536"/>
          <a:ext cx="29734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100218</xdr:colOff>
      <xdr:row>40</xdr:row>
      <xdr:rowOff>88044</xdr:rowOff>
    </xdr:from>
    <xdr:to>
      <xdr:col>58</xdr:col>
      <xdr:colOff>398393</xdr:colOff>
      <xdr:row>40</xdr:row>
      <xdr:rowOff>88044</xdr:rowOff>
    </xdr:to>
    <xdr:cxnSp macro="">
      <xdr:nvCxnSpPr>
        <xdr:cNvPr id="90" name="直線矢印コネクタ 89">
          <a:extLst>
            <a:ext uri="{FF2B5EF4-FFF2-40B4-BE49-F238E27FC236}">
              <a16:creationId xmlns:a16="http://schemas.microsoft.com/office/drawing/2014/main" id="{9249A956-4A2B-4678-A0E4-737177079D8D}"/>
            </a:ext>
          </a:extLst>
        </xdr:cNvPr>
        <xdr:cNvCxnSpPr/>
      </xdr:nvCxnSpPr>
      <xdr:spPr>
        <a:xfrm>
          <a:off x="19462638" y="562778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290388</xdr:colOff>
      <xdr:row>41</xdr:row>
      <xdr:rowOff>83323</xdr:rowOff>
    </xdr:from>
    <xdr:to>
      <xdr:col>57</xdr:col>
      <xdr:colOff>64108</xdr:colOff>
      <xdr:row>41</xdr:row>
      <xdr:rowOff>83323</xdr:rowOff>
    </xdr:to>
    <xdr:cxnSp macro="">
      <xdr:nvCxnSpPr>
        <xdr:cNvPr id="91" name="直線矢印コネクタ 90">
          <a:extLst>
            <a:ext uri="{FF2B5EF4-FFF2-40B4-BE49-F238E27FC236}">
              <a16:creationId xmlns:a16="http://schemas.microsoft.com/office/drawing/2014/main" id="{24392F29-516C-4638-ABFC-B241AD8AA486}"/>
            </a:ext>
          </a:extLst>
        </xdr:cNvPr>
        <xdr:cNvCxnSpPr/>
      </xdr:nvCxnSpPr>
      <xdr:spPr>
        <a:xfrm>
          <a:off x="18662208" y="5798323"/>
          <a:ext cx="2766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17309</xdr:colOff>
      <xdr:row>41</xdr:row>
      <xdr:rowOff>74626</xdr:rowOff>
    </xdr:from>
    <xdr:to>
      <xdr:col>59</xdr:col>
      <xdr:colOff>319294</xdr:colOff>
      <xdr:row>41</xdr:row>
      <xdr:rowOff>74626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31F47A63-94C7-48FB-BC3F-B4FAB7EFEC1C}"/>
            </a:ext>
          </a:extLst>
        </xdr:cNvPr>
        <xdr:cNvCxnSpPr/>
      </xdr:nvCxnSpPr>
      <xdr:spPr>
        <a:xfrm>
          <a:off x="19836929" y="5789626"/>
          <a:ext cx="30198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19594</xdr:colOff>
      <xdr:row>84</xdr:row>
      <xdr:rowOff>127879</xdr:rowOff>
    </xdr:from>
    <xdr:to>
      <xdr:col>4</xdr:col>
      <xdr:colOff>210207</xdr:colOff>
      <xdr:row>86</xdr:row>
      <xdr:rowOff>42041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858304-893A-46A5-9DD3-329D2025AB0C}"/>
            </a:ext>
          </a:extLst>
        </xdr:cNvPr>
        <xdr:cNvSpPr/>
      </xdr:nvSpPr>
      <xdr:spPr>
        <a:xfrm>
          <a:off x="1581694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14338</xdr:colOff>
      <xdr:row>84</xdr:row>
      <xdr:rowOff>127879</xdr:rowOff>
    </xdr:from>
    <xdr:to>
      <xdr:col>5</xdr:col>
      <xdr:colOff>204951</xdr:colOff>
      <xdr:row>86</xdr:row>
      <xdr:rowOff>42041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63A7AB9-E50F-4A23-B255-11B6C2229FD3}"/>
            </a:ext>
          </a:extLst>
        </xdr:cNvPr>
        <xdr:cNvSpPr/>
      </xdr:nvSpPr>
      <xdr:spPr>
        <a:xfrm>
          <a:off x="180503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24849</xdr:colOff>
      <xdr:row>84</xdr:row>
      <xdr:rowOff>127879</xdr:rowOff>
    </xdr:from>
    <xdr:to>
      <xdr:col>6</xdr:col>
      <xdr:colOff>215462</xdr:colOff>
      <xdr:row>86</xdr:row>
      <xdr:rowOff>42041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E1528C6-D9CE-40A8-95FA-A75BDEB39DFE}"/>
            </a:ext>
          </a:extLst>
        </xdr:cNvPr>
        <xdr:cNvSpPr/>
      </xdr:nvSpPr>
      <xdr:spPr>
        <a:xfrm>
          <a:off x="2044149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14338</xdr:colOff>
      <xdr:row>84</xdr:row>
      <xdr:rowOff>127879</xdr:rowOff>
    </xdr:from>
    <xdr:to>
      <xdr:col>7</xdr:col>
      <xdr:colOff>204951</xdr:colOff>
      <xdr:row>86</xdr:row>
      <xdr:rowOff>42041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B014084-7F0A-4613-A7C6-727EBC05BDFF}"/>
            </a:ext>
          </a:extLst>
        </xdr:cNvPr>
        <xdr:cNvSpPr/>
      </xdr:nvSpPr>
      <xdr:spPr>
        <a:xfrm>
          <a:off x="226223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19593</xdr:colOff>
      <xdr:row>84</xdr:row>
      <xdr:rowOff>127879</xdr:rowOff>
    </xdr:from>
    <xdr:to>
      <xdr:col>8</xdr:col>
      <xdr:colOff>210206</xdr:colOff>
      <xdr:row>86</xdr:row>
      <xdr:rowOff>42041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8DF69D2-530D-410A-8DA8-5AE13A32359D}"/>
            </a:ext>
          </a:extLst>
        </xdr:cNvPr>
        <xdr:cNvSpPr/>
      </xdr:nvSpPr>
      <xdr:spPr>
        <a:xfrm>
          <a:off x="24960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19593</xdr:colOff>
      <xdr:row>84</xdr:row>
      <xdr:rowOff>127879</xdr:rowOff>
    </xdr:from>
    <xdr:to>
      <xdr:col>9</xdr:col>
      <xdr:colOff>210206</xdr:colOff>
      <xdr:row>86</xdr:row>
      <xdr:rowOff>42041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218DD60-5DA4-4EE7-8401-FA662C872A3F}"/>
            </a:ext>
          </a:extLst>
        </xdr:cNvPr>
        <xdr:cNvSpPr/>
      </xdr:nvSpPr>
      <xdr:spPr>
        <a:xfrm>
          <a:off x="27246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14337</xdr:colOff>
      <xdr:row>84</xdr:row>
      <xdr:rowOff>127879</xdr:rowOff>
    </xdr:from>
    <xdr:to>
      <xdr:col>10</xdr:col>
      <xdr:colOff>204950</xdr:colOff>
      <xdr:row>86</xdr:row>
      <xdr:rowOff>42041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A8B0857-A925-4B7F-9E15-247FD25C5392}"/>
            </a:ext>
          </a:extLst>
        </xdr:cNvPr>
        <xdr:cNvSpPr/>
      </xdr:nvSpPr>
      <xdr:spPr>
        <a:xfrm>
          <a:off x="2948037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19593</xdr:colOff>
      <xdr:row>84</xdr:row>
      <xdr:rowOff>127879</xdr:rowOff>
    </xdr:from>
    <xdr:to>
      <xdr:col>11</xdr:col>
      <xdr:colOff>210206</xdr:colOff>
      <xdr:row>86</xdr:row>
      <xdr:rowOff>42041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D68B255-5273-46E4-97A8-6F1313EEE370}"/>
            </a:ext>
          </a:extLst>
        </xdr:cNvPr>
        <xdr:cNvSpPr/>
      </xdr:nvSpPr>
      <xdr:spPr>
        <a:xfrm>
          <a:off x="31818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19593</xdr:colOff>
      <xdr:row>84</xdr:row>
      <xdr:rowOff>127879</xdr:rowOff>
    </xdr:from>
    <xdr:to>
      <xdr:col>12</xdr:col>
      <xdr:colOff>210206</xdr:colOff>
      <xdr:row>86</xdr:row>
      <xdr:rowOff>42041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769A5C2-251F-419D-8EF9-91BD82BDB9B1}"/>
            </a:ext>
          </a:extLst>
        </xdr:cNvPr>
        <xdr:cNvSpPr/>
      </xdr:nvSpPr>
      <xdr:spPr>
        <a:xfrm>
          <a:off x="34104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24848</xdr:colOff>
      <xdr:row>84</xdr:row>
      <xdr:rowOff>127879</xdr:rowOff>
    </xdr:from>
    <xdr:to>
      <xdr:col>13</xdr:col>
      <xdr:colOff>215461</xdr:colOff>
      <xdr:row>86</xdr:row>
      <xdr:rowOff>42041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D15C99F-A32A-4061-863C-7997A3A72D69}"/>
            </a:ext>
          </a:extLst>
        </xdr:cNvPr>
        <xdr:cNvSpPr/>
      </xdr:nvSpPr>
      <xdr:spPr>
        <a:xfrm>
          <a:off x="364434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19592</xdr:colOff>
      <xdr:row>84</xdr:row>
      <xdr:rowOff>127879</xdr:rowOff>
    </xdr:from>
    <xdr:to>
      <xdr:col>14</xdr:col>
      <xdr:colOff>210205</xdr:colOff>
      <xdr:row>86</xdr:row>
      <xdr:rowOff>42041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C537AE2-EBE6-4F63-A9E2-F62E86E45406}"/>
            </a:ext>
          </a:extLst>
        </xdr:cNvPr>
        <xdr:cNvSpPr/>
      </xdr:nvSpPr>
      <xdr:spPr>
        <a:xfrm>
          <a:off x="3867692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14336</xdr:colOff>
      <xdr:row>84</xdr:row>
      <xdr:rowOff>127879</xdr:rowOff>
    </xdr:from>
    <xdr:to>
      <xdr:col>15</xdr:col>
      <xdr:colOff>204949</xdr:colOff>
      <xdr:row>86</xdr:row>
      <xdr:rowOff>42041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CB0FA87D-D579-4AF9-A4AE-4D7540584EEE}"/>
            </a:ext>
          </a:extLst>
        </xdr:cNvPr>
        <xdr:cNvSpPr/>
      </xdr:nvSpPr>
      <xdr:spPr>
        <a:xfrm>
          <a:off x="4091036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19594</xdr:colOff>
      <xdr:row>16</xdr:row>
      <xdr:rowOff>127879</xdr:rowOff>
    </xdr:from>
    <xdr:to>
      <xdr:col>4</xdr:col>
      <xdr:colOff>210207</xdr:colOff>
      <xdr:row>18</xdr:row>
      <xdr:rowOff>42041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A9579671-F3EE-4470-AC89-0FB630F7FADB}"/>
            </a:ext>
          </a:extLst>
        </xdr:cNvPr>
        <xdr:cNvSpPr/>
      </xdr:nvSpPr>
      <xdr:spPr>
        <a:xfrm>
          <a:off x="1581694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14338</xdr:colOff>
      <xdr:row>16</xdr:row>
      <xdr:rowOff>127879</xdr:rowOff>
    </xdr:from>
    <xdr:to>
      <xdr:col>5</xdr:col>
      <xdr:colOff>204951</xdr:colOff>
      <xdr:row>18</xdr:row>
      <xdr:rowOff>42041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7FA9EABD-936B-41D1-AFE1-07FE20754305}"/>
            </a:ext>
          </a:extLst>
        </xdr:cNvPr>
        <xdr:cNvSpPr/>
      </xdr:nvSpPr>
      <xdr:spPr>
        <a:xfrm>
          <a:off x="180503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24849</xdr:colOff>
      <xdr:row>16</xdr:row>
      <xdr:rowOff>127879</xdr:rowOff>
    </xdr:from>
    <xdr:to>
      <xdr:col>6</xdr:col>
      <xdr:colOff>215462</xdr:colOff>
      <xdr:row>18</xdr:row>
      <xdr:rowOff>42041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103116E5-98AC-4852-B745-91A2C84C9B68}"/>
            </a:ext>
          </a:extLst>
        </xdr:cNvPr>
        <xdr:cNvSpPr/>
      </xdr:nvSpPr>
      <xdr:spPr>
        <a:xfrm>
          <a:off x="2044149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14338</xdr:colOff>
      <xdr:row>16</xdr:row>
      <xdr:rowOff>127879</xdr:rowOff>
    </xdr:from>
    <xdr:to>
      <xdr:col>7</xdr:col>
      <xdr:colOff>204951</xdr:colOff>
      <xdr:row>18</xdr:row>
      <xdr:rowOff>42041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3337700-34B5-444D-A392-2760F39396CA}"/>
            </a:ext>
          </a:extLst>
        </xdr:cNvPr>
        <xdr:cNvSpPr/>
      </xdr:nvSpPr>
      <xdr:spPr>
        <a:xfrm>
          <a:off x="226223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19593</xdr:colOff>
      <xdr:row>16</xdr:row>
      <xdr:rowOff>127879</xdr:rowOff>
    </xdr:from>
    <xdr:to>
      <xdr:col>8</xdr:col>
      <xdr:colOff>210206</xdr:colOff>
      <xdr:row>18</xdr:row>
      <xdr:rowOff>42041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9A8AE346-4278-4042-A1C3-AC2545851FD1}"/>
            </a:ext>
          </a:extLst>
        </xdr:cNvPr>
        <xdr:cNvSpPr/>
      </xdr:nvSpPr>
      <xdr:spPr>
        <a:xfrm>
          <a:off x="24960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19593</xdr:colOff>
      <xdr:row>16</xdr:row>
      <xdr:rowOff>127879</xdr:rowOff>
    </xdr:from>
    <xdr:to>
      <xdr:col>9</xdr:col>
      <xdr:colOff>210206</xdr:colOff>
      <xdr:row>18</xdr:row>
      <xdr:rowOff>42041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46F0B466-1CB1-4639-A158-BA99201E85B4}"/>
            </a:ext>
          </a:extLst>
        </xdr:cNvPr>
        <xdr:cNvSpPr/>
      </xdr:nvSpPr>
      <xdr:spPr>
        <a:xfrm>
          <a:off x="27246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14337</xdr:colOff>
      <xdr:row>16</xdr:row>
      <xdr:rowOff>127879</xdr:rowOff>
    </xdr:from>
    <xdr:to>
      <xdr:col>10</xdr:col>
      <xdr:colOff>204950</xdr:colOff>
      <xdr:row>18</xdr:row>
      <xdr:rowOff>42041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A9838E33-D41A-4357-964D-5F21F83D53DF}"/>
            </a:ext>
          </a:extLst>
        </xdr:cNvPr>
        <xdr:cNvSpPr/>
      </xdr:nvSpPr>
      <xdr:spPr>
        <a:xfrm>
          <a:off x="2948037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19593</xdr:colOff>
      <xdr:row>16</xdr:row>
      <xdr:rowOff>127879</xdr:rowOff>
    </xdr:from>
    <xdr:to>
      <xdr:col>11</xdr:col>
      <xdr:colOff>210206</xdr:colOff>
      <xdr:row>18</xdr:row>
      <xdr:rowOff>42041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79BB53F1-1DF5-44DA-B5FE-D93D2F91B590}"/>
            </a:ext>
          </a:extLst>
        </xdr:cNvPr>
        <xdr:cNvSpPr/>
      </xdr:nvSpPr>
      <xdr:spPr>
        <a:xfrm>
          <a:off x="31818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19593</xdr:colOff>
      <xdr:row>16</xdr:row>
      <xdr:rowOff>127879</xdr:rowOff>
    </xdr:from>
    <xdr:to>
      <xdr:col>12</xdr:col>
      <xdr:colOff>210206</xdr:colOff>
      <xdr:row>18</xdr:row>
      <xdr:rowOff>42041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59B30785-73FC-4D81-9D26-7EE775C43968}"/>
            </a:ext>
          </a:extLst>
        </xdr:cNvPr>
        <xdr:cNvSpPr/>
      </xdr:nvSpPr>
      <xdr:spPr>
        <a:xfrm>
          <a:off x="3410493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24848</xdr:colOff>
      <xdr:row>16</xdr:row>
      <xdr:rowOff>127879</xdr:rowOff>
    </xdr:from>
    <xdr:to>
      <xdr:col>13</xdr:col>
      <xdr:colOff>215461</xdr:colOff>
      <xdr:row>18</xdr:row>
      <xdr:rowOff>42041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8112D958-E06C-466E-8781-F72E1A7BB412}"/>
            </a:ext>
          </a:extLst>
        </xdr:cNvPr>
        <xdr:cNvSpPr/>
      </xdr:nvSpPr>
      <xdr:spPr>
        <a:xfrm>
          <a:off x="3644348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19592</xdr:colOff>
      <xdr:row>16</xdr:row>
      <xdr:rowOff>127879</xdr:rowOff>
    </xdr:from>
    <xdr:to>
      <xdr:col>14</xdr:col>
      <xdr:colOff>210205</xdr:colOff>
      <xdr:row>18</xdr:row>
      <xdr:rowOff>42041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D1BDD8DA-A412-471F-BDF8-81A5C6C80963}"/>
            </a:ext>
          </a:extLst>
        </xdr:cNvPr>
        <xdr:cNvSpPr/>
      </xdr:nvSpPr>
      <xdr:spPr>
        <a:xfrm>
          <a:off x="3867692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14336</xdr:colOff>
      <xdr:row>16</xdr:row>
      <xdr:rowOff>127879</xdr:rowOff>
    </xdr:from>
    <xdr:to>
      <xdr:col>15</xdr:col>
      <xdr:colOff>204949</xdr:colOff>
      <xdr:row>18</xdr:row>
      <xdr:rowOff>42041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F4AD8113-C1ED-4D37-8B44-A2B7F9631B3A}"/>
            </a:ext>
          </a:extLst>
        </xdr:cNvPr>
        <xdr:cNvSpPr/>
      </xdr:nvSpPr>
      <xdr:spPr>
        <a:xfrm>
          <a:off x="4091036" y="12220819"/>
          <a:ext cx="190613" cy="17324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274320</xdr:colOff>
      <xdr:row>12</xdr:row>
      <xdr:rowOff>114300</xdr:rowOff>
    </xdr:from>
    <xdr:to>
      <xdr:col>24</xdr:col>
      <xdr:colOff>22860</xdr:colOff>
      <xdr:row>21</xdr:row>
      <xdr:rowOff>91440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F20C05A-35F2-E62E-3190-7203F1384D93}"/>
            </a:ext>
          </a:extLst>
        </xdr:cNvPr>
        <xdr:cNvSpPr txBox="1"/>
      </xdr:nvSpPr>
      <xdr:spPr>
        <a:xfrm>
          <a:off x="6050280" y="1249680"/>
          <a:ext cx="312420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35"/>
  <sheetViews>
    <sheetView view="pageLayout" topLeftCell="AC45" zoomScale="115" zoomScaleNormal="115" zoomScalePageLayoutView="115" workbookViewId="0">
      <selection activeCell="AV65" sqref="AV65:AZ66"/>
    </sheetView>
  </sheetViews>
  <sheetFormatPr defaultRowHeight="13.2" x14ac:dyDescent="0.2"/>
  <cols>
    <col min="1" max="1" width="3.109375" customWidth="1"/>
    <col min="2" max="2" width="12.44140625" customWidth="1"/>
    <col min="3" max="3" width="4.21875" customWidth="1"/>
    <col min="4" max="4" width="2.21875" customWidth="1"/>
    <col min="5" max="16" width="3.21875" customWidth="1"/>
    <col min="17" max="17" width="4.109375" customWidth="1"/>
    <col min="18" max="18" width="2.21875" customWidth="1"/>
    <col min="19" max="19" width="4.21875" customWidth="1"/>
    <col min="20" max="20" width="2.21875" customWidth="1"/>
    <col min="21" max="24" width="4" customWidth="1"/>
    <col min="25" max="25" width="4.33203125" style="52" customWidth="1"/>
    <col min="26" max="26" width="4.109375" style="52" customWidth="1"/>
    <col min="27" max="27" width="2.6640625" customWidth="1"/>
    <col min="28" max="28" width="3.6640625" style="52" customWidth="1"/>
    <col min="29" max="29" width="10.88671875" style="52" customWidth="1"/>
    <col min="30" max="31" width="5.88671875" style="52" customWidth="1"/>
    <col min="32" max="32" width="4" style="52" customWidth="1"/>
    <col min="33" max="33" width="6.88671875" customWidth="1"/>
    <col min="34" max="44" width="4.21875" customWidth="1"/>
    <col min="45" max="45" width="4.77734375" customWidth="1"/>
    <col min="46" max="46" width="7.5546875" customWidth="1"/>
    <col min="47" max="47" width="2.44140625" customWidth="1"/>
    <col min="48" max="48" width="3.77734375" customWidth="1"/>
    <col min="49" max="49" width="10" customWidth="1"/>
    <col min="50" max="51" width="6.21875" customWidth="1"/>
    <col min="52" max="52" width="9.88671875" customWidth="1"/>
    <col min="53" max="53" width="2.6640625" customWidth="1"/>
    <col min="55" max="55" width="7.77734375" customWidth="1"/>
    <col min="56" max="56" width="6.44140625" customWidth="1"/>
    <col min="57" max="57" width="7.109375" customWidth="1"/>
    <col min="58" max="58" width="6.88671875" customWidth="1"/>
    <col min="59" max="59" width="6.44140625" customWidth="1"/>
    <col min="61" max="61" width="7.109375" customWidth="1"/>
  </cols>
  <sheetData>
    <row r="1" spans="1:54" ht="7.5" customHeight="1" x14ac:dyDescent="0.2"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V1" s="52"/>
      <c r="AW1" s="180"/>
      <c r="AX1" s="52"/>
      <c r="AY1" s="52"/>
      <c r="AZ1" s="52"/>
    </row>
    <row r="2" spans="1:54" ht="7.5" customHeight="1" x14ac:dyDescent="0.2">
      <c r="B2" s="26" t="s">
        <v>12</v>
      </c>
      <c r="C2" s="318" t="s">
        <v>13</v>
      </c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26"/>
      <c r="AA2" s="59"/>
      <c r="AB2" s="59"/>
      <c r="AC2" s="59"/>
      <c r="AD2" s="59"/>
      <c r="AE2" s="181"/>
      <c r="AF2" s="59"/>
      <c r="AG2" s="346" t="s">
        <v>64</v>
      </c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182"/>
      <c r="AV2" s="52"/>
      <c r="AW2" s="180"/>
      <c r="AX2" s="52"/>
      <c r="AY2" s="52"/>
      <c r="AZ2" s="52"/>
    </row>
    <row r="3" spans="1:54" ht="7.5" customHeight="1" x14ac:dyDescent="0.2">
      <c r="B3" s="26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26"/>
      <c r="AA3" s="59"/>
      <c r="AB3" s="59"/>
      <c r="AC3" s="59"/>
      <c r="AD3" s="59"/>
      <c r="AE3" s="59"/>
      <c r="AF3" s="59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182"/>
      <c r="AV3" s="52"/>
      <c r="AW3" s="180"/>
      <c r="AX3" s="52"/>
      <c r="AY3" s="52"/>
      <c r="AZ3" s="52"/>
    </row>
    <row r="4" spans="1:54" ht="7.5" customHeight="1" x14ac:dyDescent="0.2">
      <c r="B4" s="26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26"/>
      <c r="AA4" s="59"/>
      <c r="AB4" s="59"/>
      <c r="AC4" s="347" t="s">
        <v>65</v>
      </c>
      <c r="AD4" s="349" t="s">
        <v>66</v>
      </c>
      <c r="AE4" s="350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182"/>
      <c r="AV4" s="52"/>
      <c r="AW4" s="180"/>
      <c r="AX4" s="52"/>
      <c r="AY4" s="52"/>
      <c r="AZ4" s="52"/>
    </row>
    <row r="5" spans="1:54" ht="7.5" customHeight="1" x14ac:dyDescent="0.2">
      <c r="AA5" s="59"/>
      <c r="AB5" s="59"/>
      <c r="AC5" s="348"/>
      <c r="AD5" s="351"/>
      <c r="AE5" s="352"/>
      <c r="AG5" s="59"/>
      <c r="AH5" s="59"/>
      <c r="AI5" s="59"/>
      <c r="AJ5" s="59"/>
      <c r="AK5" s="59"/>
      <c r="AL5" s="59"/>
      <c r="AM5" s="59"/>
      <c r="AV5" s="52"/>
      <c r="AW5" s="180"/>
      <c r="AX5" s="52"/>
      <c r="AY5" s="52"/>
      <c r="AZ5" s="52"/>
    </row>
    <row r="6" spans="1:54" ht="7.5" customHeight="1" x14ac:dyDescent="0.2">
      <c r="P6" s="10"/>
      <c r="R6" s="319" t="s">
        <v>15</v>
      </c>
      <c r="S6" s="319"/>
      <c r="T6" s="319"/>
      <c r="U6" s="319"/>
      <c r="V6" s="319"/>
      <c r="W6" s="319"/>
      <c r="X6" s="319"/>
      <c r="Y6" s="319"/>
      <c r="Z6" s="53"/>
      <c r="AA6" s="59"/>
      <c r="AB6" s="59"/>
      <c r="AC6" s="347"/>
      <c r="AD6" s="349"/>
      <c r="AE6" s="350"/>
      <c r="AG6" s="59"/>
      <c r="AH6" s="59"/>
      <c r="AI6" s="59"/>
      <c r="AJ6" s="59"/>
      <c r="AK6" s="59"/>
      <c r="AL6" s="59"/>
      <c r="AM6" s="59"/>
      <c r="AV6" s="52"/>
      <c r="AW6" s="180"/>
      <c r="AX6" s="52"/>
    </row>
    <row r="7" spans="1:54" ht="7.5" customHeight="1" x14ac:dyDescent="0.2">
      <c r="R7" s="319"/>
      <c r="S7" s="319"/>
      <c r="T7" s="319"/>
      <c r="U7" s="319"/>
      <c r="V7" s="319"/>
      <c r="W7" s="319"/>
      <c r="X7" s="319"/>
      <c r="Y7" s="319"/>
      <c r="Z7" s="53"/>
      <c r="AA7" s="59"/>
      <c r="AB7" s="59"/>
      <c r="AC7" s="353"/>
      <c r="AD7" s="354"/>
      <c r="AE7" s="355"/>
      <c r="AG7" s="59"/>
      <c r="AH7" s="59"/>
      <c r="AI7" s="59"/>
      <c r="AJ7" s="59"/>
      <c r="AK7" s="59"/>
      <c r="AL7" s="59"/>
      <c r="AM7" s="59"/>
      <c r="AO7" s="311" t="s">
        <v>67</v>
      </c>
      <c r="AP7" s="311"/>
      <c r="AQ7" s="311"/>
      <c r="AR7" s="311"/>
      <c r="AS7" s="311"/>
      <c r="AT7" s="311"/>
      <c r="AV7" s="52"/>
      <c r="AW7" s="180"/>
      <c r="AX7" s="52"/>
    </row>
    <row r="8" spans="1:54" ht="8.25" customHeight="1" x14ac:dyDescent="0.15">
      <c r="E8" s="327" t="s">
        <v>4</v>
      </c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281" t="s">
        <v>31</v>
      </c>
      <c r="S8" s="281"/>
      <c r="T8" s="281"/>
      <c r="U8" s="281"/>
      <c r="V8" s="281"/>
      <c r="W8" s="281"/>
      <c r="X8" s="281"/>
      <c r="Y8" s="281"/>
      <c r="Z8" s="54"/>
      <c r="AA8" s="59"/>
      <c r="AB8" s="59"/>
      <c r="AC8" s="353"/>
      <c r="AD8" s="354"/>
      <c r="AE8" s="355"/>
      <c r="AG8" s="59"/>
      <c r="AH8" s="59"/>
      <c r="AI8" s="59"/>
      <c r="AJ8" s="59"/>
      <c r="AK8" s="59"/>
      <c r="AL8" s="59"/>
      <c r="AM8" s="59"/>
      <c r="AO8" s="311"/>
      <c r="AP8" s="311"/>
      <c r="AQ8" s="311"/>
      <c r="AR8" s="311"/>
      <c r="AS8" s="311"/>
      <c r="AT8" s="311"/>
      <c r="AV8" s="52"/>
      <c r="AW8" s="180"/>
      <c r="AX8" s="52"/>
      <c r="AY8" s="183"/>
      <c r="AZ8" s="183"/>
      <c r="BA8" s="184"/>
      <c r="BB8" s="184"/>
    </row>
    <row r="9" spans="1:54" ht="8.25" customHeight="1" x14ac:dyDescent="0.15"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281"/>
      <c r="S9" s="281"/>
      <c r="T9" s="281"/>
      <c r="U9" s="281"/>
      <c r="V9" s="281"/>
      <c r="W9" s="281"/>
      <c r="X9" s="281"/>
      <c r="Y9" s="281"/>
      <c r="Z9" s="54"/>
      <c r="AA9" s="59"/>
      <c r="AB9" s="59"/>
      <c r="AC9" s="348"/>
      <c r="AD9" s="351"/>
      <c r="AE9" s="352"/>
      <c r="AV9" s="52"/>
      <c r="AW9" s="180"/>
      <c r="AX9" s="52"/>
      <c r="AY9" s="184"/>
      <c r="AZ9" s="184"/>
      <c r="BA9" s="184"/>
      <c r="BB9" s="184"/>
    </row>
    <row r="10" spans="1:54" ht="8.25" customHeight="1" x14ac:dyDescent="0.15"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281" t="s">
        <v>6</v>
      </c>
      <c r="S10" s="281"/>
      <c r="T10" s="281"/>
      <c r="U10" s="281"/>
      <c r="V10" s="281"/>
      <c r="W10" s="281"/>
      <c r="X10" s="281"/>
      <c r="Y10" s="281"/>
      <c r="Z10" s="54"/>
      <c r="AA10" s="59"/>
      <c r="AB10" s="59"/>
      <c r="AC10" s="59"/>
      <c r="AD10" s="59"/>
      <c r="AE10" s="59"/>
      <c r="AF10" s="59"/>
      <c r="AV10" s="52"/>
      <c r="AW10" s="180"/>
      <c r="AX10" s="52"/>
    </row>
    <row r="11" spans="1:54" ht="8.25" customHeight="1" x14ac:dyDescent="0.2">
      <c r="P11" s="11"/>
      <c r="Q11" s="11"/>
      <c r="R11" s="281"/>
      <c r="S11" s="281"/>
      <c r="T11" s="281"/>
      <c r="U11" s="281"/>
      <c r="V11" s="281"/>
      <c r="W11" s="281"/>
      <c r="X11" s="281"/>
      <c r="Y11" s="281"/>
      <c r="Z11" s="54"/>
      <c r="AA11" s="59"/>
      <c r="AB11" s="59"/>
      <c r="AC11" s="59"/>
      <c r="AD11" s="59"/>
      <c r="AE11" s="59"/>
      <c r="AF11" s="343" t="s">
        <v>68</v>
      </c>
      <c r="AG11" s="343"/>
      <c r="AH11" s="343"/>
      <c r="AI11" s="343"/>
      <c r="AJ11" s="343"/>
      <c r="AK11" s="343"/>
      <c r="AL11" s="343"/>
      <c r="AM11" s="343"/>
      <c r="AN11" s="185"/>
      <c r="AO11" s="311" t="s">
        <v>69</v>
      </c>
      <c r="AP11" s="311"/>
      <c r="AQ11" s="311"/>
      <c r="AR11" s="311"/>
      <c r="AS11" s="311"/>
      <c r="AT11" s="311"/>
      <c r="AV11" s="52"/>
      <c r="AW11" s="180"/>
      <c r="AX11" s="52"/>
    </row>
    <row r="12" spans="1:54" ht="8.25" customHeight="1" thickBot="1" x14ac:dyDescent="0.25">
      <c r="B12" s="1"/>
      <c r="AA12" s="59"/>
      <c r="AB12" s="59"/>
      <c r="AC12" s="59"/>
      <c r="AD12" s="59"/>
      <c r="AE12" s="59"/>
      <c r="AF12" s="343"/>
      <c r="AG12" s="343"/>
      <c r="AH12" s="343"/>
      <c r="AI12" s="343"/>
      <c r="AJ12" s="343"/>
      <c r="AK12" s="343"/>
      <c r="AL12" s="343"/>
      <c r="AM12" s="343"/>
      <c r="AN12" s="185"/>
      <c r="AO12" s="311"/>
      <c r="AP12" s="311"/>
      <c r="AQ12" s="311"/>
      <c r="AR12" s="311"/>
      <c r="AS12" s="311"/>
      <c r="AT12" s="311"/>
      <c r="AV12" s="52"/>
      <c r="AW12" s="180"/>
      <c r="AX12" s="52"/>
      <c r="AY12" s="52"/>
      <c r="AZ12" s="52"/>
    </row>
    <row r="13" spans="1:54" ht="10.5" customHeight="1" x14ac:dyDescent="0.2">
      <c r="A13" s="308" t="s">
        <v>3</v>
      </c>
      <c r="B13" s="305" t="s">
        <v>24</v>
      </c>
      <c r="C13" s="14">
        <v>1</v>
      </c>
      <c r="D13" s="320" t="s">
        <v>26</v>
      </c>
      <c r="E13" s="322" t="s">
        <v>7</v>
      </c>
      <c r="F13" s="323"/>
      <c r="G13" s="323"/>
      <c r="H13" s="323"/>
      <c r="I13" s="323"/>
      <c r="J13" s="323"/>
      <c r="K13" s="323"/>
      <c r="L13" s="323"/>
      <c r="M13" s="322" t="s">
        <v>2</v>
      </c>
      <c r="N13" s="323"/>
      <c r="O13" s="323"/>
      <c r="P13" s="323"/>
      <c r="Q13" s="13">
        <v>2</v>
      </c>
      <c r="R13" s="288" t="s">
        <v>28</v>
      </c>
      <c r="S13" s="12">
        <v>3</v>
      </c>
      <c r="T13" s="291" t="s">
        <v>28</v>
      </c>
      <c r="U13" s="282" t="s">
        <v>8</v>
      </c>
      <c r="V13" s="285" t="s">
        <v>9</v>
      </c>
      <c r="W13" s="285" t="s">
        <v>10</v>
      </c>
      <c r="X13" s="328" t="s">
        <v>109</v>
      </c>
      <c r="Y13" s="312" t="s">
        <v>14</v>
      </c>
      <c r="Z13" s="312" t="s">
        <v>53</v>
      </c>
      <c r="AA13" s="59"/>
      <c r="AB13" s="59"/>
      <c r="AC13" s="59"/>
      <c r="AD13" s="59"/>
      <c r="AE13" s="59"/>
      <c r="AF13" s="343"/>
      <c r="AG13" s="343"/>
      <c r="AH13" s="343"/>
      <c r="AI13" s="343"/>
      <c r="AJ13" s="343"/>
      <c r="AK13" s="343"/>
      <c r="AL13" s="343"/>
      <c r="AM13" s="343"/>
      <c r="AN13" s="185"/>
      <c r="AV13" s="52"/>
      <c r="AW13" s="180"/>
      <c r="AX13" s="52"/>
      <c r="AY13" s="52"/>
      <c r="AZ13" s="52"/>
    </row>
    <row r="14" spans="1:54" ht="10.5" customHeight="1" x14ac:dyDescent="0.2">
      <c r="A14" s="309"/>
      <c r="B14" s="306"/>
      <c r="C14" s="331" t="s">
        <v>25</v>
      </c>
      <c r="D14" s="321"/>
      <c r="E14" s="324"/>
      <c r="F14" s="325"/>
      <c r="G14" s="325"/>
      <c r="H14" s="325"/>
      <c r="I14" s="325"/>
      <c r="J14" s="325"/>
      <c r="K14" s="325"/>
      <c r="L14" s="325"/>
      <c r="M14" s="324"/>
      <c r="N14" s="325"/>
      <c r="O14" s="325"/>
      <c r="P14" s="326"/>
      <c r="Q14" s="334" t="s">
        <v>27</v>
      </c>
      <c r="R14" s="289"/>
      <c r="S14" s="278" t="s">
        <v>29</v>
      </c>
      <c r="T14" s="292"/>
      <c r="U14" s="283"/>
      <c r="V14" s="286"/>
      <c r="W14" s="286"/>
      <c r="X14" s="329"/>
      <c r="Y14" s="313"/>
      <c r="Z14" s="313"/>
      <c r="AA14" s="59"/>
      <c r="AB14" s="59"/>
      <c r="AE14" s="59"/>
      <c r="AF14" s="59"/>
    </row>
    <row r="15" spans="1:54" ht="10.5" customHeight="1" x14ac:dyDescent="0.2">
      <c r="A15" s="309"/>
      <c r="B15" s="306"/>
      <c r="C15" s="332"/>
      <c r="D15" s="321"/>
      <c r="E15" s="249"/>
      <c r="F15" s="252"/>
      <c r="G15" s="252"/>
      <c r="H15" s="257"/>
      <c r="I15" s="249"/>
      <c r="J15" s="255"/>
      <c r="K15" s="255"/>
      <c r="L15" s="255"/>
      <c r="M15" s="249"/>
      <c r="N15" s="255"/>
      <c r="O15" s="255"/>
      <c r="P15" s="261"/>
      <c r="Q15" s="335"/>
      <c r="R15" s="289"/>
      <c r="S15" s="279"/>
      <c r="T15" s="292"/>
      <c r="U15" s="283"/>
      <c r="V15" s="286"/>
      <c r="W15" s="286"/>
      <c r="X15" s="329"/>
      <c r="Y15" s="313"/>
      <c r="Z15" s="313"/>
      <c r="AA15" s="59"/>
      <c r="AF15" s="59"/>
    </row>
    <row r="16" spans="1:54" ht="10.5" customHeight="1" x14ac:dyDescent="0.2">
      <c r="A16" s="309"/>
      <c r="B16" s="306"/>
      <c r="C16" s="332"/>
      <c r="D16" s="321"/>
      <c r="E16" s="268" t="s">
        <v>105</v>
      </c>
      <c r="F16" s="296" t="s">
        <v>106</v>
      </c>
      <c r="G16" s="269" t="s">
        <v>107</v>
      </c>
      <c r="H16" s="271" t="s">
        <v>108</v>
      </c>
      <c r="I16" s="268" t="s">
        <v>105</v>
      </c>
      <c r="J16" s="269" t="s">
        <v>106</v>
      </c>
      <c r="K16" s="269" t="s">
        <v>107</v>
      </c>
      <c r="L16" s="271" t="s">
        <v>108</v>
      </c>
      <c r="M16" s="268" t="s">
        <v>105</v>
      </c>
      <c r="N16" s="269" t="s">
        <v>106</v>
      </c>
      <c r="O16" s="269" t="s">
        <v>107</v>
      </c>
      <c r="P16" s="271" t="s">
        <v>108</v>
      </c>
      <c r="Q16" s="335"/>
      <c r="R16" s="289"/>
      <c r="S16" s="279"/>
      <c r="T16" s="292"/>
      <c r="U16" s="283"/>
      <c r="V16" s="286"/>
      <c r="W16" s="286"/>
      <c r="X16" s="329"/>
      <c r="Y16" s="313"/>
      <c r="Z16" s="313"/>
      <c r="AA16" s="59"/>
      <c r="AF16" s="59"/>
      <c r="AV16" s="52"/>
      <c r="AZ16" s="52"/>
    </row>
    <row r="17" spans="1:59" ht="10.5" customHeight="1" x14ac:dyDescent="0.2">
      <c r="A17" s="309"/>
      <c r="B17" s="306"/>
      <c r="C17" s="332"/>
      <c r="D17" s="321"/>
      <c r="E17" s="268"/>
      <c r="F17" s="296"/>
      <c r="G17" s="269"/>
      <c r="H17" s="271"/>
      <c r="I17" s="268"/>
      <c r="J17" s="270"/>
      <c r="K17" s="270"/>
      <c r="L17" s="272"/>
      <c r="M17" s="273"/>
      <c r="N17" s="270"/>
      <c r="O17" s="270"/>
      <c r="P17" s="272"/>
      <c r="Q17" s="335"/>
      <c r="R17" s="289"/>
      <c r="S17" s="279"/>
      <c r="T17" s="292"/>
      <c r="U17" s="283"/>
      <c r="V17" s="286"/>
      <c r="W17" s="286"/>
      <c r="X17" s="329"/>
      <c r="Y17" s="313"/>
      <c r="Z17" s="313"/>
      <c r="AA17" s="59"/>
      <c r="AB17" s="59"/>
      <c r="AE17" s="59"/>
      <c r="AF17" s="59"/>
      <c r="AG17" s="59"/>
      <c r="AH17" s="186"/>
      <c r="AI17" s="186"/>
      <c r="AJ17" s="186"/>
      <c r="AK17" s="186"/>
      <c r="AL17" s="186"/>
      <c r="AV17" s="52"/>
      <c r="AW17" s="180"/>
      <c r="AX17" s="52"/>
      <c r="AY17" s="52"/>
      <c r="AZ17" s="52"/>
    </row>
    <row r="18" spans="1:59" ht="10.5" customHeight="1" x14ac:dyDescent="0.2">
      <c r="A18" s="309"/>
      <c r="B18" s="306"/>
      <c r="C18" s="332"/>
      <c r="D18" s="321"/>
      <c r="E18" s="274">
        <v>1</v>
      </c>
      <c r="F18" s="277">
        <v>2</v>
      </c>
      <c r="G18" s="275">
        <v>3</v>
      </c>
      <c r="H18" s="276">
        <v>4</v>
      </c>
      <c r="I18" s="274">
        <v>5</v>
      </c>
      <c r="J18" s="275">
        <v>6</v>
      </c>
      <c r="K18" s="275">
        <v>7</v>
      </c>
      <c r="L18" s="276">
        <v>8</v>
      </c>
      <c r="M18" s="274">
        <v>9</v>
      </c>
      <c r="N18" s="275">
        <v>10</v>
      </c>
      <c r="O18" s="275">
        <v>11</v>
      </c>
      <c r="P18" s="276">
        <v>12</v>
      </c>
      <c r="Q18" s="335"/>
      <c r="R18" s="289"/>
      <c r="S18" s="279"/>
      <c r="T18" s="292"/>
      <c r="U18" s="283"/>
      <c r="V18" s="286"/>
      <c r="W18" s="286"/>
      <c r="X18" s="329"/>
      <c r="Y18" s="313"/>
      <c r="Z18" s="313"/>
      <c r="AA18" s="59"/>
      <c r="AB18" s="59"/>
      <c r="AE18" s="59"/>
      <c r="AF18" s="59"/>
      <c r="AG18" s="59"/>
      <c r="AH18" s="186"/>
      <c r="AI18" s="186"/>
      <c r="AJ18" s="186"/>
      <c r="AK18" s="186"/>
      <c r="AL18" s="186"/>
      <c r="AV18" s="52"/>
      <c r="AZ18" s="52"/>
    </row>
    <row r="19" spans="1:59" ht="10.5" customHeight="1" x14ac:dyDescent="0.2">
      <c r="A19" s="309"/>
      <c r="B19" s="306"/>
      <c r="C19" s="332"/>
      <c r="D19" s="321"/>
      <c r="E19" s="274"/>
      <c r="F19" s="277"/>
      <c r="G19" s="275"/>
      <c r="H19" s="276"/>
      <c r="I19" s="274"/>
      <c r="J19" s="275"/>
      <c r="K19" s="275"/>
      <c r="L19" s="276"/>
      <c r="M19" s="274"/>
      <c r="N19" s="275"/>
      <c r="O19" s="275"/>
      <c r="P19" s="276"/>
      <c r="Q19" s="335"/>
      <c r="R19" s="289"/>
      <c r="S19" s="279"/>
      <c r="T19" s="292"/>
      <c r="U19" s="283"/>
      <c r="V19" s="286"/>
      <c r="W19" s="286"/>
      <c r="X19" s="329"/>
      <c r="Y19" s="313"/>
      <c r="Z19" s="313"/>
      <c r="AA19" s="59"/>
      <c r="AB19" s="187" t="s">
        <v>70</v>
      </c>
      <c r="AC19" s="344" t="s">
        <v>110</v>
      </c>
      <c r="AD19" s="345"/>
      <c r="AE19" s="188"/>
      <c r="AF19" s="189"/>
      <c r="AG19" s="190"/>
      <c r="AH19" s="190"/>
      <c r="AI19" s="190"/>
      <c r="AJ19" s="190"/>
      <c r="AK19" s="190"/>
      <c r="AL19" s="191"/>
      <c r="AV19" s="52"/>
      <c r="AW19" s="356" t="s">
        <v>71</v>
      </c>
      <c r="AX19" s="357"/>
      <c r="AY19" s="357"/>
      <c r="AZ19" s="52"/>
    </row>
    <row r="20" spans="1:59" ht="10.5" customHeight="1" x14ac:dyDescent="0.2">
      <c r="A20" s="309"/>
      <c r="B20" s="306"/>
      <c r="C20" s="332"/>
      <c r="D20" s="321"/>
      <c r="E20" s="250"/>
      <c r="F20" s="255"/>
      <c r="G20" s="253"/>
      <c r="H20" s="260"/>
      <c r="I20" s="250"/>
      <c r="J20" s="253"/>
      <c r="K20" s="253"/>
      <c r="L20" s="253"/>
      <c r="M20" s="250"/>
      <c r="N20" s="253"/>
      <c r="O20" s="253"/>
      <c r="P20" s="260"/>
      <c r="Q20" s="335"/>
      <c r="R20" s="289"/>
      <c r="S20" s="279"/>
      <c r="T20" s="292"/>
      <c r="U20" s="283"/>
      <c r="V20" s="286"/>
      <c r="W20" s="286"/>
      <c r="X20" s="329"/>
      <c r="Y20" s="313"/>
      <c r="Z20" s="313"/>
      <c r="AB20" s="187"/>
      <c r="AC20" s="345"/>
      <c r="AD20" s="345"/>
      <c r="AE20" s="188"/>
      <c r="AF20" s="189"/>
      <c r="AG20" s="342" t="s">
        <v>72</v>
      </c>
      <c r="AH20" s="342"/>
      <c r="AI20" s="358" t="e">
        <f>Y66</f>
        <v>#DIV/0!</v>
      </c>
      <c r="AJ20" s="358"/>
      <c r="AK20" s="190"/>
      <c r="AL20" s="191"/>
      <c r="AV20" s="52"/>
      <c r="AW20" s="357"/>
      <c r="AX20" s="357"/>
      <c r="AY20" s="357"/>
      <c r="AZ20" s="52"/>
    </row>
    <row r="21" spans="1:59" ht="10.5" customHeight="1" thickBot="1" x14ac:dyDescent="0.25">
      <c r="A21" s="309"/>
      <c r="B21" s="306"/>
      <c r="C21" s="332"/>
      <c r="D21" s="321"/>
      <c r="E21" s="250"/>
      <c r="F21" s="255"/>
      <c r="G21" s="253"/>
      <c r="H21" s="258"/>
      <c r="I21" s="250"/>
      <c r="J21" s="253"/>
      <c r="K21" s="253"/>
      <c r="L21" s="253"/>
      <c r="M21" s="250"/>
      <c r="N21" s="253"/>
      <c r="O21" s="253"/>
      <c r="P21" s="260"/>
      <c r="Q21" s="335"/>
      <c r="R21" s="289"/>
      <c r="S21" s="279"/>
      <c r="T21" s="292"/>
      <c r="U21" s="283"/>
      <c r="V21" s="286"/>
      <c r="W21" s="286"/>
      <c r="X21" s="329"/>
      <c r="Y21" s="313"/>
      <c r="Z21" s="313"/>
      <c r="AF21" s="192"/>
      <c r="AG21" s="342"/>
      <c r="AH21" s="342"/>
      <c r="AI21" s="358"/>
      <c r="AJ21" s="358"/>
      <c r="AK21" s="190"/>
      <c r="AL21" s="192"/>
    </row>
    <row r="22" spans="1:59" ht="10.5" customHeight="1" x14ac:dyDescent="0.2">
      <c r="A22" s="309"/>
      <c r="B22" s="306"/>
      <c r="C22" s="333"/>
      <c r="D22" s="321"/>
      <c r="E22" s="251"/>
      <c r="F22" s="256"/>
      <c r="G22" s="254"/>
      <c r="H22" s="259"/>
      <c r="I22" s="251"/>
      <c r="J22" s="254"/>
      <c r="K22" s="254"/>
      <c r="L22" s="254"/>
      <c r="M22" s="251"/>
      <c r="N22" s="254"/>
      <c r="O22" s="254"/>
      <c r="P22" s="262"/>
      <c r="Q22" s="335"/>
      <c r="R22" s="290"/>
      <c r="S22" s="280"/>
      <c r="T22" s="293"/>
      <c r="U22" s="284"/>
      <c r="V22" s="287"/>
      <c r="W22" s="287"/>
      <c r="X22" s="330"/>
      <c r="Y22" s="314"/>
      <c r="Z22" s="314"/>
      <c r="AB22" s="336" t="s">
        <v>76</v>
      </c>
      <c r="AC22" s="336" t="s">
        <v>111</v>
      </c>
      <c r="AD22" s="338" t="s">
        <v>73</v>
      </c>
      <c r="AE22" s="340" t="s">
        <v>74</v>
      </c>
      <c r="AF22" s="192"/>
      <c r="AG22" s="342" t="s">
        <v>75</v>
      </c>
      <c r="AH22" s="342"/>
      <c r="AI22" s="358" t="e">
        <f>BG28</f>
        <v>#DIV/0!</v>
      </c>
      <c r="AJ22" s="358"/>
      <c r="AK22" s="190"/>
      <c r="AL22" s="192"/>
      <c r="AV22" s="368" t="s">
        <v>76</v>
      </c>
      <c r="AW22" s="370" t="s">
        <v>77</v>
      </c>
      <c r="AX22" s="372" t="s">
        <v>59</v>
      </c>
      <c r="AY22" s="374" t="s">
        <v>78</v>
      </c>
      <c r="AZ22" s="359" t="s">
        <v>79</v>
      </c>
    </row>
    <row r="23" spans="1:59" ht="10.5" customHeight="1" thickBot="1" x14ac:dyDescent="0.25">
      <c r="A23" s="309"/>
      <c r="B23" s="307"/>
      <c r="C23" s="15">
        <v>10</v>
      </c>
      <c r="D23" s="3"/>
      <c r="E23" s="17">
        <v>18</v>
      </c>
      <c r="F23" s="2">
        <v>12</v>
      </c>
      <c r="G23" s="2">
        <v>6</v>
      </c>
      <c r="H23" s="7">
        <v>4</v>
      </c>
      <c r="I23" s="4">
        <v>16</v>
      </c>
      <c r="J23" s="9">
        <v>8</v>
      </c>
      <c r="K23" s="2">
        <v>4</v>
      </c>
      <c r="L23" s="2">
        <v>2</v>
      </c>
      <c r="M23" s="4">
        <v>14</v>
      </c>
      <c r="N23" s="2">
        <v>8</v>
      </c>
      <c r="O23" s="2">
        <v>6</v>
      </c>
      <c r="P23" s="3">
        <v>2</v>
      </c>
      <c r="Q23" s="6">
        <v>70</v>
      </c>
      <c r="R23" s="2"/>
      <c r="S23" s="5">
        <v>30</v>
      </c>
      <c r="T23" s="3"/>
      <c r="U23" s="4">
        <v>48</v>
      </c>
      <c r="V23" s="2">
        <v>28</v>
      </c>
      <c r="W23" s="2">
        <v>16</v>
      </c>
      <c r="X23" s="7">
        <v>8</v>
      </c>
      <c r="Y23" s="8">
        <v>100</v>
      </c>
      <c r="Z23" s="8"/>
      <c r="AA23" s="193"/>
      <c r="AB23" s="337"/>
      <c r="AC23" s="337"/>
      <c r="AD23" s="339"/>
      <c r="AE23" s="341"/>
      <c r="AF23" s="194"/>
      <c r="AG23" s="342"/>
      <c r="AH23" s="342"/>
      <c r="AI23" s="358"/>
      <c r="AJ23" s="358"/>
      <c r="AK23" s="52"/>
      <c r="AL23" s="52"/>
      <c r="AV23" s="369"/>
      <c r="AW23" s="371"/>
      <c r="AX23" s="373"/>
      <c r="AY23" s="375"/>
      <c r="AZ23" s="360"/>
    </row>
    <row r="24" spans="1:59" ht="14.25" customHeight="1" x14ac:dyDescent="0.2">
      <c r="A24" s="66"/>
      <c r="B24" s="60"/>
      <c r="C24" s="65"/>
      <c r="D24" s="33" t="str">
        <f>IF(C24&gt;=10,"A",IF(C24&gt;=4,"B","C"))</f>
        <v>C</v>
      </c>
      <c r="E24" s="68"/>
      <c r="F24" s="69"/>
      <c r="G24" s="69"/>
      <c r="H24" s="70"/>
      <c r="I24" s="68"/>
      <c r="J24" s="71"/>
      <c r="K24" s="69"/>
      <c r="L24" s="69"/>
      <c r="M24" s="68"/>
      <c r="N24" s="70"/>
      <c r="O24" s="70"/>
      <c r="P24" s="72"/>
      <c r="Q24" s="68">
        <f>SUM(E24:L24)</f>
        <v>0</v>
      </c>
      <c r="R24" s="73" t="str">
        <f>IF(Q24&gt;=50,"A",IF(Q24&gt;=22,"B","C"))</f>
        <v>C</v>
      </c>
      <c r="S24" s="69">
        <f>SUM(M24:P24)</f>
        <v>0</v>
      </c>
      <c r="T24" s="74" t="str">
        <f>IF(S24&gt;=20,"A",IF(S24&gt;=8,"B","C"))</f>
        <v>C</v>
      </c>
      <c r="U24" s="68">
        <f>E24+I24+M24</f>
        <v>0</v>
      </c>
      <c r="V24" s="69">
        <f>F24+J24+N24</f>
        <v>0</v>
      </c>
      <c r="W24" s="69">
        <f>G24+K24+O24</f>
        <v>0</v>
      </c>
      <c r="X24" s="70">
        <f>H24+L24+P24</f>
        <v>0</v>
      </c>
      <c r="Y24" s="75">
        <f>SUM(E24:P24)</f>
        <v>0</v>
      </c>
      <c r="Z24" s="55">
        <f>(Y24-54.7)/22.43*10+50</f>
        <v>25.6130182790905</v>
      </c>
      <c r="AA24" s="193"/>
      <c r="AB24" s="195">
        <v>1</v>
      </c>
      <c r="AC24" s="230">
        <f>B24</f>
        <v>0</v>
      </c>
      <c r="AD24" s="231">
        <f>Y24</f>
        <v>0</v>
      </c>
      <c r="AE24" s="232">
        <f>Z24</f>
        <v>25.6130182790905</v>
      </c>
      <c r="AF24" s="194"/>
      <c r="AG24" s="52"/>
      <c r="AH24" s="52"/>
      <c r="AI24" s="52"/>
      <c r="AJ24" s="52"/>
      <c r="AK24" s="52"/>
      <c r="AL24" s="52"/>
      <c r="AV24" s="198">
        <v>1</v>
      </c>
      <c r="AW24" s="236">
        <f>B24</f>
        <v>0</v>
      </c>
      <c r="AX24" s="237">
        <f>Y24</f>
        <v>0</v>
      </c>
      <c r="AY24" s="240" t="e">
        <f>Y24-$Y$66</f>
        <v>#DIV/0!</v>
      </c>
      <c r="AZ24" s="246" t="e">
        <f>AY24^2</f>
        <v>#DIV/0!</v>
      </c>
      <c r="BB24" s="361" t="s">
        <v>80</v>
      </c>
      <c r="BC24" s="361"/>
      <c r="BD24" s="361"/>
      <c r="BE24" s="203"/>
      <c r="BF24" s="203"/>
      <c r="BG24" s="203"/>
    </row>
    <row r="25" spans="1:59" ht="14.25" customHeight="1" x14ac:dyDescent="0.2">
      <c r="A25" s="125"/>
      <c r="B25" s="126"/>
      <c r="C25" s="127"/>
      <c r="D25" s="128" t="str">
        <f t="shared" ref="D25:D63" si="0">IF(C25&gt;=10,"A",IF(C25&gt;=4,"B","C"))</f>
        <v>C</v>
      </c>
      <c r="E25" s="129"/>
      <c r="F25" s="130"/>
      <c r="G25" s="130"/>
      <c r="H25" s="131"/>
      <c r="I25" s="129"/>
      <c r="J25" s="132"/>
      <c r="K25" s="130"/>
      <c r="L25" s="130"/>
      <c r="M25" s="129"/>
      <c r="N25" s="131"/>
      <c r="O25" s="131"/>
      <c r="P25" s="133"/>
      <c r="Q25" s="129">
        <f>SUM(E25:L25)</f>
        <v>0</v>
      </c>
      <c r="R25" s="134" t="str">
        <f t="shared" ref="R25:R63" si="1">IF(Q25&gt;=50,"A",IF(Q25&gt;=22,"B","C"))</f>
        <v>C</v>
      </c>
      <c r="S25" s="130">
        <f>SUM(M25:P25)</f>
        <v>0</v>
      </c>
      <c r="T25" s="135" t="str">
        <f t="shared" ref="T25:T63" si="2">IF(S25&gt;=20,"A",IF(S25&gt;=8,"B","C"))</f>
        <v>C</v>
      </c>
      <c r="U25" s="129">
        <f t="shared" ref="U25:X26" si="3">E25+I25+M25</f>
        <v>0</v>
      </c>
      <c r="V25" s="130">
        <f t="shared" si="3"/>
        <v>0</v>
      </c>
      <c r="W25" s="130">
        <f t="shared" si="3"/>
        <v>0</v>
      </c>
      <c r="X25" s="131">
        <f t="shared" si="3"/>
        <v>0</v>
      </c>
      <c r="Y25" s="136">
        <f>SUM(E25:P25)</f>
        <v>0</v>
      </c>
      <c r="Z25" s="137">
        <f t="shared" ref="Z25:Z63" si="4">(Y25-54.7)/22.43*10+50</f>
        <v>25.6130182790905</v>
      </c>
      <c r="AA25" s="52"/>
      <c r="AB25" s="204">
        <v>2</v>
      </c>
      <c r="AC25" s="196">
        <f t="shared" ref="AC25:AC63" si="5">B25</f>
        <v>0</v>
      </c>
      <c r="AD25" s="197">
        <f t="shared" ref="AD25:AD63" si="6">Y25</f>
        <v>0</v>
      </c>
      <c r="AE25" s="229">
        <f t="shared" ref="AE25:AE63" si="7">Z25</f>
        <v>25.6130182790905</v>
      </c>
      <c r="AF25" s="194"/>
      <c r="AG25" s="362" t="s">
        <v>81</v>
      </c>
      <c r="AH25" s="363"/>
      <c r="AI25" s="265">
        <v>5</v>
      </c>
      <c r="AJ25" s="205">
        <v>15</v>
      </c>
      <c r="AK25" s="205">
        <v>25</v>
      </c>
      <c r="AL25" s="205">
        <v>35</v>
      </c>
      <c r="AM25" s="205">
        <v>45</v>
      </c>
      <c r="AN25" s="2">
        <v>55</v>
      </c>
      <c r="AO25" s="205">
        <v>65</v>
      </c>
      <c r="AP25" s="205">
        <v>75</v>
      </c>
      <c r="AQ25" s="205">
        <v>85</v>
      </c>
      <c r="AR25" s="205">
        <v>95</v>
      </c>
      <c r="AV25" s="206">
        <v>2</v>
      </c>
      <c r="AW25" s="199">
        <f t="shared" ref="AW25:AW63" si="8">B25</f>
        <v>0</v>
      </c>
      <c r="AX25" s="200">
        <f t="shared" ref="AX25:AX63" si="9">Y25</f>
        <v>0</v>
      </c>
      <c r="AY25" s="201" t="e">
        <f t="shared" ref="AY25:AY63" si="10">Y25-$Y$66</f>
        <v>#DIV/0!</v>
      </c>
      <c r="AZ25" s="247" t="e">
        <f t="shared" ref="AZ25:AZ63" si="11">AY25^2</f>
        <v>#DIV/0!</v>
      </c>
      <c r="BB25" s="203"/>
      <c r="BC25" s="203"/>
      <c r="BD25" s="203"/>
      <c r="BE25" s="203"/>
      <c r="BF25" s="203"/>
      <c r="BG25" s="203"/>
    </row>
    <row r="26" spans="1:59" ht="14.25" customHeight="1" x14ac:dyDescent="0.2">
      <c r="A26" s="66"/>
      <c r="B26" s="60"/>
      <c r="C26" s="65"/>
      <c r="D26" s="33" t="str">
        <f t="shared" si="0"/>
        <v>C</v>
      </c>
      <c r="E26" s="68"/>
      <c r="F26" s="69"/>
      <c r="G26" s="69"/>
      <c r="H26" s="70"/>
      <c r="I26" s="68"/>
      <c r="J26" s="71"/>
      <c r="K26" s="69"/>
      <c r="L26" s="69"/>
      <c r="M26" s="68"/>
      <c r="N26" s="70"/>
      <c r="O26" s="70"/>
      <c r="P26" s="72"/>
      <c r="Q26" s="68">
        <f>SUM(E26:L26)</f>
        <v>0</v>
      </c>
      <c r="R26" s="73" t="str">
        <f t="shared" si="1"/>
        <v>C</v>
      </c>
      <c r="S26" s="69">
        <f>SUM(M26:P26)</f>
        <v>0</v>
      </c>
      <c r="T26" s="74" t="str">
        <f t="shared" si="2"/>
        <v>C</v>
      </c>
      <c r="U26" s="68">
        <f t="shared" si="3"/>
        <v>0</v>
      </c>
      <c r="V26" s="69">
        <f t="shared" si="3"/>
        <v>0</v>
      </c>
      <c r="W26" s="69">
        <f t="shared" si="3"/>
        <v>0</v>
      </c>
      <c r="X26" s="70">
        <f t="shared" si="3"/>
        <v>0</v>
      </c>
      <c r="Y26" s="75">
        <f>SUM(E26:P26)</f>
        <v>0</v>
      </c>
      <c r="Z26" s="55">
        <f t="shared" si="4"/>
        <v>25.6130182790905</v>
      </c>
      <c r="AA26" s="207"/>
      <c r="AB26" s="208">
        <v>3</v>
      </c>
      <c r="AC26" s="196">
        <f t="shared" si="5"/>
        <v>0</v>
      </c>
      <c r="AD26" s="197">
        <f t="shared" si="6"/>
        <v>0</v>
      </c>
      <c r="AE26" s="229">
        <f t="shared" si="7"/>
        <v>25.6130182790905</v>
      </c>
      <c r="AF26" s="194"/>
      <c r="AG26" s="364" t="s">
        <v>82</v>
      </c>
      <c r="AH26" s="365"/>
      <c r="AI26" s="205"/>
      <c r="AJ26" s="209"/>
      <c r="AK26" s="209"/>
      <c r="AL26" s="209"/>
      <c r="AM26" s="209"/>
      <c r="AN26" s="210"/>
      <c r="AO26" s="2"/>
      <c r="AP26" s="2"/>
      <c r="AQ26" s="2"/>
      <c r="AR26" s="2"/>
      <c r="AV26" s="206">
        <v>3</v>
      </c>
      <c r="AW26" s="199">
        <f t="shared" si="8"/>
        <v>0</v>
      </c>
      <c r="AX26" s="200">
        <f t="shared" si="9"/>
        <v>0</v>
      </c>
      <c r="AY26" s="201" t="e">
        <f t="shared" si="10"/>
        <v>#DIV/0!</v>
      </c>
      <c r="AZ26" s="247" t="e">
        <f t="shared" si="11"/>
        <v>#DIV/0!</v>
      </c>
      <c r="BB26" s="202" t="s">
        <v>83</v>
      </c>
      <c r="BC26" s="202"/>
      <c r="BD26" s="202"/>
      <c r="BE26" s="202"/>
      <c r="BF26" s="211" t="e">
        <f>SUM(AZ24:AZ63)/$D$65</f>
        <v>#DIV/0!</v>
      </c>
    </row>
    <row r="27" spans="1:59" ht="14.25" customHeight="1" x14ac:dyDescent="0.2">
      <c r="A27" s="125"/>
      <c r="B27" s="126"/>
      <c r="C27" s="127"/>
      <c r="D27" s="128" t="str">
        <f t="shared" si="0"/>
        <v>C</v>
      </c>
      <c r="E27" s="129"/>
      <c r="F27" s="130"/>
      <c r="G27" s="130"/>
      <c r="H27" s="131"/>
      <c r="I27" s="129"/>
      <c r="J27" s="132"/>
      <c r="K27" s="130"/>
      <c r="L27" s="130"/>
      <c r="M27" s="129"/>
      <c r="N27" s="131"/>
      <c r="O27" s="131"/>
      <c r="P27" s="133"/>
      <c r="Q27" s="129">
        <f t="shared" ref="Q27:Q63" si="12">SUM(E27:L27)</f>
        <v>0</v>
      </c>
      <c r="R27" s="134" t="str">
        <f t="shared" si="1"/>
        <v>C</v>
      </c>
      <c r="S27" s="130">
        <f t="shared" ref="S27:S63" si="13">SUM(M27:P27)</f>
        <v>0</v>
      </c>
      <c r="T27" s="135" t="str">
        <f t="shared" si="2"/>
        <v>C</v>
      </c>
      <c r="U27" s="129">
        <f t="shared" ref="U27:U63" si="14">E27+I27+M27</f>
        <v>0</v>
      </c>
      <c r="V27" s="130">
        <f t="shared" ref="V27:V63" si="15">F27+J27+N27</f>
        <v>0</v>
      </c>
      <c r="W27" s="130">
        <f t="shared" ref="W27:W63" si="16">G27+K27+O27</f>
        <v>0</v>
      </c>
      <c r="X27" s="131">
        <f t="shared" ref="X27:X63" si="17">H27+L27+P27</f>
        <v>0</v>
      </c>
      <c r="Y27" s="136">
        <f t="shared" ref="Y27:Y63" si="18">SUM(E27:P27)</f>
        <v>0</v>
      </c>
      <c r="Z27" s="137">
        <f t="shared" si="4"/>
        <v>25.6130182790905</v>
      </c>
      <c r="AA27" s="207"/>
      <c r="AB27" s="208">
        <v>4</v>
      </c>
      <c r="AC27" s="196">
        <f t="shared" si="5"/>
        <v>0</v>
      </c>
      <c r="AD27" s="197">
        <f t="shared" si="6"/>
        <v>0</v>
      </c>
      <c r="AE27" s="229">
        <f t="shared" si="7"/>
        <v>25.6130182790905</v>
      </c>
      <c r="AF27" s="194"/>
      <c r="AG27" s="212"/>
      <c r="AH27" s="212"/>
      <c r="AI27" s="212"/>
      <c r="AJ27" s="212"/>
      <c r="AK27" s="212"/>
      <c r="AL27" s="212"/>
      <c r="AV27" s="206">
        <v>4</v>
      </c>
      <c r="AW27" s="199">
        <f t="shared" si="8"/>
        <v>0</v>
      </c>
      <c r="AX27" s="200">
        <f t="shared" si="9"/>
        <v>0</v>
      </c>
      <c r="AY27" s="201" t="e">
        <f t="shared" si="10"/>
        <v>#DIV/0!</v>
      </c>
      <c r="AZ27" s="247" t="e">
        <f t="shared" si="11"/>
        <v>#DIV/0!</v>
      </c>
      <c r="BB27" s="203"/>
      <c r="BC27" s="203"/>
      <c r="BD27" s="203"/>
      <c r="BE27" s="203"/>
      <c r="BF27" s="203"/>
      <c r="BG27" s="203"/>
    </row>
    <row r="28" spans="1:59" ht="14.25" customHeight="1" x14ac:dyDescent="0.2">
      <c r="A28" s="66"/>
      <c r="B28" s="60"/>
      <c r="C28" s="65"/>
      <c r="D28" s="33" t="str">
        <f t="shared" si="0"/>
        <v>C</v>
      </c>
      <c r="E28" s="68"/>
      <c r="F28" s="69"/>
      <c r="G28" s="69"/>
      <c r="H28" s="70"/>
      <c r="I28" s="68"/>
      <c r="J28" s="71"/>
      <c r="K28" s="69"/>
      <c r="L28" s="69"/>
      <c r="M28" s="68"/>
      <c r="N28" s="70"/>
      <c r="O28" s="70"/>
      <c r="P28" s="72"/>
      <c r="Q28" s="68">
        <f t="shared" si="12"/>
        <v>0</v>
      </c>
      <c r="R28" s="73" t="str">
        <f t="shared" si="1"/>
        <v>C</v>
      </c>
      <c r="S28" s="69">
        <f t="shared" si="13"/>
        <v>0</v>
      </c>
      <c r="T28" s="74" t="str">
        <f t="shared" si="2"/>
        <v>C</v>
      </c>
      <c r="U28" s="68">
        <f t="shared" si="14"/>
        <v>0</v>
      </c>
      <c r="V28" s="69">
        <f t="shared" si="15"/>
        <v>0</v>
      </c>
      <c r="W28" s="69">
        <f t="shared" si="16"/>
        <v>0</v>
      </c>
      <c r="X28" s="70">
        <f t="shared" si="17"/>
        <v>0</v>
      </c>
      <c r="Y28" s="75">
        <f t="shared" si="18"/>
        <v>0</v>
      </c>
      <c r="Z28" s="55">
        <f t="shared" si="4"/>
        <v>25.6130182790905</v>
      </c>
      <c r="AA28" s="207"/>
      <c r="AB28" s="208">
        <v>5</v>
      </c>
      <c r="AC28" s="196">
        <f t="shared" si="5"/>
        <v>0</v>
      </c>
      <c r="AD28" s="197">
        <f t="shared" si="6"/>
        <v>0</v>
      </c>
      <c r="AE28" s="229">
        <f t="shared" si="7"/>
        <v>25.6130182790905</v>
      </c>
      <c r="AF28" s="194"/>
      <c r="AG28" s="213" t="s">
        <v>84</v>
      </c>
      <c r="AH28" s="212"/>
      <c r="AI28" s="212">
        <v>5</v>
      </c>
      <c r="AJ28" s="366" t="s">
        <v>85</v>
      </c>
      <c r="AK28" s="366"/>
      <c r="AL28" s="212"/>
      <c r="AM28" s="49">
        <v>55</v>
      </c>
      <c r="AN28" s="367" t="s">
        <v>86</v>
      </c>
      <c r="AO28" s="367"/>
      <c r="AV28" s="206">
        <v>5</v>
      </c>
      <c r="AW28" s="199">
        <f t="shared" si="8"/>
        <v>0</v>
      </c>
      <c r="AX28" s="200">
        <f t="shared" si="9"/>
        <v>0</v>
      </c>
      <c r="AY28" s="201" t="e">
        <f t="shared" si="10"/>
        <v>#DIV/0!</v>
      </c>
      <c r="AZ28" s="247" t="e">
        <f t="shared" si="11"/>
        <v>#DIV/0!</v>
      </c>
      <c r="BB28" s="202" t="s">
        <v>87</v>
      </c>
      <c r="BC28" s="202"/>
      <c r="BD28" s="202"/>
      <c r="BE28" s="202"/>
      <c r="BF28" s="202"/>
      <c r="BG28" s="263" t="e">
        <f>BF26^(1/2)</f>
        <v>#DIV/0!</v>
      </c>
    </row>
    <row r="29" spans="1:59" ht="14.25" customHeight="1" x14ac:dyDescent="0.2">
      <c r="A29" s="125"/>
      <c r="B29" s="126"/>
      <c r="C29" s="127"/>
      <c r="D29" s="128" t="str">
        <f t="shared" si="0"/>
        <v>C</v>
      </c>
      <c r="E29" s="129"/>
      <c r="F29" s="130"/>
      <c r="G29" s="130"/>
      <c r="H29" s="131"/>
      <c r="I29" s="129"/>
      <c r="J29" s="132"/>
      <c r="K29" s="130"/>
      <c r="L29" s="130"/>
      <c r="M29" s="129"/>
      <c r="N29" s="131"/>
      <c r="O29" s="131"/>
      <c r="P29" s="133"/>
      <c r="Q29" s="129">
        <f t="shared" si="12"/>
        <v>0</v>
      </c>
      <c r="R29" s="134" t="str">
        <f t="shared" si="1"/>
        <v>C</v>
      </c>
      <c r="S29" s="130">
        <f t="shared" si="13"/>
        <v>0</v>
      </c>
      <c r="T29" s="135" t="str">
        <f t="shared" si="2"/>
        <v>C</v>
      </c>
      <c r="U29" s="129">
        <f t="shared" si="14"/>
        <v>0</v>
      </c>
      <c r="V29" s="130">
        <f t="shared" si="15"/>
        <v>0</v>
      </c>
      <c r="W29" s="130">
        <f t="shared" si="16"/>
        <v>0</v>
      </c>
      <c r="X29" s="131">
        <f t="shared" si="17"/>
        <v>0</v>
      </c>
      <c r="Y29" s="136">
        <f t="shared" si="18"/>
        <v>0</v>
      </c>
      <c r="Z29" s="137">
        <f t="shared" si="4"/>
        <v>25.6130182790905</v>
      </c>
      <c r="AA29" s="207"/>
      <c r="AB29" s="208">
        <v>6</v>
      </c>
      <c r="AC29" s="196">
        <f t="shared" si="5"/>
        <v>0</v>
      </c>
      <c r="AD29" s="197">
        <f t="shared" si="6"/>
        <v>0</v>
      </c>
      <c r="AE29" s="229">
        <f t="shared" si="7"/>
        <v>25.6130182790905</v>
      </c>
      <c r="AF29" s="194"/>
      <c r="AG29" s="212"/>
      <c r="AH29" s="212"/>
      <c r="AI29" s="212">
        <v>15</v>
      </c>
      <c r="AJ29" s="366" t="s">
        <v>88</v>
      </c>
      <c r="AK29" s="366"/>
      <c r="AL29" s="212"/>
      <c r="AM29" s="49">
        <v>65</v>
      </c>
      <c r="AN29" s="381" t="s">
        <v>89</v>
      </c>
      <c r="AO29" s="381"/>
      <c r="AV29" s="206">
        <v>6</v>
      </c>
      <c r="AW29" s="199">
        <f t="shared" si="8"/>
        <v>0</v>
      </c>
      <c r="AX29" s="200">
        <f t="shared" si="9"/>
        <v>0</v>
      </c>
      <c r="AY29" s="201" t="e">
        <f t="shared" si="10"/>
        <v>#DIV/0!</v>
      </c>
      <c r="AZ29" s="247" t="e">
        <f t="shared" si="11"/>
        <v>#DIV/0!</v>
      </c>
    </row>
    <row r="30" spans="1:59" ht="14.25" customHeight="1" x14ac:dyDescent="0.2">
      <c r="A30" s="66"/>
      <c r="B30" s="60"/>
      <c r="C30" s="65"/>
      <c r="D30" s="33" t="str">
        <f t="shared" si="0"/>
        <v>C</v>
      </c>
      <c r="E30" s="68"/>
      <c r="F30" s="69"/>
      <c r="G30" s="69"/>
      <c r="H30" s="70"/>
      <c r="I30" s="68"/>
      <c r="J30" s="71"/>
      <c r="K30" s="69"/>
      <c r="L30" s="69"/>
      <c r="M30" s="68"/>
      <c r="N30" s="70"/>
      <c r="O30" s="70"/>
      <c r="P30" s="72"/>
      <c r="Q30" s="68">
        <f t="shared" si="12"/>
        <v>0</v>
      </c>
      <c r="R30" s="73" t="str">
        <f t="shared" si="1"/>
        <v>C</v>
      </c>
      <c r="S30" s="69">
        <f t="shared" si="13"/>
        <v>0</v>
      </c>
      <c r="T30" s="74" t="str">
        <f t="shared" si="2"/>
        <v>C</v>
      </c>
      <c r="U30" s="68">
        <f t="shared" si="14"/>
        <v>0</v>
      </c>
      <c r="V30" s="69">
        <f t="shared" si="15"/>
        <v>0</v>
      </c>
      <c r="W30" s="69">
        <f t="shared" si="16"/>
        <v>0</v>
      </c>
      <c r="X30" s="70">
        <f t="shared" si="17"/>
        <v>0</v>
      </c>
      <c r="Y30" s="75">
        <f t="shared" si="18"/>
        <v>0</v>
      </c>
      <c r="Z30" s="55">
        <f t="shared" si="4"/>
        <v>25.6130182790905</v>
      </c>
      <c r="AA30" s="207"/>
      <c r="AB30" s="208">
        <v>7</v>
      </c>
      <c r="AC30" s="196">
        <f t="shared" si="5"/>
        <v>0</v>
      </c>
      <c r="AD30" s="197">
        <f t="shared" si="6"/>
        <v>0</v>
      </c>
      <c r="AE30" s="229">
        <f t="shared" si="7"/>
        <v>25.6130182790905</v>
      </c>
      <c r="AF30" s="194"/>
      <c r="AG30" s="212"/>
      <c r="AH30" s="212"/>
      <c r="AI30" s="212">
        <v>25</v>
      </c>
      <c r="AJ30" s="366" t="s">
        <v>90</v>
      </c>
      <c r="AK30" s="366"/>
      <c r="AL30" s="212"/>
      <c r="AM30" s="49">
        <v>75</v>
      </c>
      <c r="AN30" s="381" t="s">
        <v>91</v>
      </c>
      <c r="AO30" s="381"/>
      <c r="AV30" s="206">
        <v>7</v>
      </c>
      <c r="AW30" s="199">
        <f t="shared" si="8"/>
        <v>0</v>
      </c>
      <c r="AX30" s="200">
        <f t="shared" si="9"/>
        <v>0</v>
      </c>
      <c r="AY30" s="201" t="e">
        <f t="shared" si="10"/>
        <v>#DIV/0!</v>
      </c>
      <c r="AZ30" s="247" t="e">
        <f t="shared" si="11"/>
        <v>#DIV/0!</v>
      </c>
      <c r="BC30" s="214" t="s">
        <v>92</v>
      </c>
      <c r="BD30" s="215" t="s">
        <v>93</v>
      </c>
      <c r="BE30" s="216" t="s">
        <v>94</v>
      </c>
    </row>
    <row r="31" spans="1:59" ht="14.25" customHeight="1" x14ac:dyDescent="0.2">
      <c r="A31" s="125"/>
      <c r="B31" s="126"/>
      <c r="C31" s="127"/>
      <c r="D31" s="128" t="str">
        <f t="shared" si="0"/>
        <v>C</v>
      </c>
      <c r="E31" s="129"/>
      <c r="F31" s="130"/>
      <c r="G31" s="130"/>
      <c r="H31" s="131"/>
      <c r="I31" s="129"/>
      <c r="J31" s="132"/>
      <c r="K31" s="130"/>
      <c r="L31" s="130"/>
      <c r="M31" s="129"/>
      <c r="N31" s="131"/>
      <c r="O31" s="131"/>
      <c r="P31" s="133"/>
      <c r="Q31" s="129">
        <f t="shared" si="12"/>
        <v>0</v>
      </c>
      <c r="R31" s="134" t="str">
        <f t="shared" si="1"/>
        <v>C</v>
      </c>
      <c r="S31" s="130">
        <f t="shared" si="13"/>
        <v>0</v>
      </c>
      <c r="T31" s="135" t="str">
        <f t="shared" si="2"/>
        <v>C</v>
      </c>
      <c r="U31" s="129">
        <f t="shared" si="14"/>
        <v>0</v>
      </c>
      <c r="V31" s="130">
        <f t="shared" si="15"/>
        <v>0</v>
      </c>
      <c r="W31" s="130">
        <f t="shared" si="16"/>
        <v>0</v>
      </c>
      <c r="X31" s="131">
        <f t="shared" si="17"/>
        <v>0</v>
      </c>
      <c r="Y31" s="136">
        <f t="shared" si="18"/>
        <v>0</v>
      </c>
      <c r="Z31" s="137">
        <f t="shared" si="4"/>
        <v>25.6130182790905</v>
      </c>
      <c r="AA31" s="207"/>
      <c r="AB31" s="208">
        <v>8</v>
      </c>
      <c r="AC31" s="196">
        <f t="shared" si="5"/>
        <v>0</v>
      </c>
      <c r="AD31" s="197">
        <f t="shared" si="6"/>
        <v>0</v>
      </c>
      <c r="AE31" s="229">
        <f t="shared" si="7"/>
        <v>25.6130182790905</v>
      </c>
      <c r="AF31" s="194"/>
      <c r="AG31" s="212"/>
      <c r="AH31" s="217"/>
      <c r="AI31" s="212">
        <v>35</v>
      </c>
      <c r="AJ31" s="366" t="s">
        <v>95</v>
      </c>
      <c r="AK31" s="366"/>
      <c r="AL31" s="212"/>
      <c r="AM31" s="49">
        <v>85</v>
      </c>
      <c r="AN31" s="381" t="s">
        <v>96</v>
      </c>
      <c r="AO31" s="382"/>
      <c r="AV31" s="206">
        <v>8</v>
      </c>
      <c r="AW31" s="199">
        <f t="shared" si="8"/>
        <v>0</v>
      </c>
      <c r="AX31" s="200">
        <f t="shared" si="9"/>
        <v>0</v>
      </c>
      <c r="AY31" s="201" t="e">
        <f t="shared" si="10"/>
        <v>#DIV/0!</v>
      </c>
      <c r="AZ31" s="247" t="e">
        <f t="shared" si="11"/>
        <v>#DIV/0!</v>
      </c>
    </row>
    <row r="32" spans="1:59" ht="14.25" customHeight="1" x14ac:dyDescent="0.2">
      <c r="A32" s="66"/>
      <c r="B32" s="60"/>
      <c r="C32" s="65"/>
      <c r="D32" s="33" t="str">
        <f t="shared" si="0"/>
        <v>C</v>
      </c>
      <c r="E32" s="68"/>
      <c r="F32" s="69"/>
      <c r="G32" s="69"/>
      <c r="H32" s="70"/>
      <c r="I32" s="68"/>
      <c r="J32" s="71"/>
      <c r="K32" s="69"/>
      <c r="L32" s="69"/>
      <c r="M32" s="68"/>
      <c r="N32" s="70"/>
      <c r="O32" s="70"/>
      <c r="P32" s="72"/>
      <c r="Q32" s="68">
        <f t="shared" si="12"/>
        <v>0</v>
      </c>
      <c r="R32" s="73" t="str">
        <f t="shared" si="1"/>
        <v>C</v>
      </c>
      <c r="S32" s="69">
        <f t="shared" si="13"/>
        <v>0</v>
      </c>
      <c r="T32" s="74" t="str">
        <f t="shared" si="2"/>
        <v>C</v>
      </c>
      <c r="U32" s="68">
        <f t="shared" si="14"/>
        <v>0</v>
      </c>
      <c r="V32" s="69">
        <f t="shared" si="15"/>
        <v>0</v>
      </c>
      <c r="W32" s="69">
        <f t="shared" si="16"/>
        <v>0</v>
      </c>
      <c r="X32" s="70">
        <f t="shared" si="17"/>
        <v>0</v>
      </c>
      <c r="Y32" s="75">
        <f t="shared" si="18"/>
        <v>0</v>
      </c>
      <c r="Z32" s="55">
        <f t="shared" si="4"/>
        <v>25.6130182790905</v>
      </c>
      <c r="AA32" s="207"/>
      <c r="AB32" s="208">
        <v>9</v>
      </c>
      <c r="AC32" s="196">
        <f t="shared" si="5"/>
        <v>0</v>
      </c>
      <c r="AD32" s="197">
        <f t="shared" si="6"/>
        <v>0</v>
      </c>
      <c r="AE32" s="229">
        <f t="shared" si="7"/>
        <v>25.6130182790905</v>
      </c>
      <c r="AF32" s="194"/>
      <c r="AG32" s="212"/>
      <c r="AH32" s="212"/>
      <c r="AI32" s="212">
        <v>45</v>
      </c>
      <c r="AJ32" s="376" t="s">
        <v>97</v>
      </c>
      <c r="AK32" s="376"/>
      <c r="AL32" s="212"/>
      <c r="AM32" s="49">
        <v>95</v>
      </c>
      <c r="AN32" s="377" t="s">
        <v>98</v>
      </c>
      <c r="AO32" s="377"/>
      <c r="AP32" s="377"/>
      <c r="AQ32" s="377"/>
      <c r="AV32" s="206">
        <v>9</v>
      </c>
      <c r="AW32" s="199">
        <f t="shared" si="8"/>
        <v>0</v>
      </c>
      <c r="AX32" s="200">
        <f t="shared" si="9"/>
        <v>0</v>
      </c>
      <c r="AY32" s="201" t="e">
        <f t="shared" si="10"/>
        <v>#DIV/0!</v>
      </c>
      <c r="AZ32" s="247" t="e">
        <f t="shared" si="11"/>
        <v>#DIV/0!</v>
      </c>
    </row>
    <row r="33" spans="1:61" ht="14.25" customHeight="1" x14ac:dyDescent="0.2">
      <c r="A33" s="125"/>
      <c r="B33" s="126"/>
      <c r="C33" s="127"/>
      <c r="D33" s="128" t="str">
        <f t="shared" si="0"/>
        <v>C</v>
      </c>
      <c r="E33" s="129"/>
      <c r="F33" s="130"/>
      <c r="G33" s="130"/>
      <c r="H33" s="131"/>
      <c r="I33" s="129"/>
      <c r="J33" s="132"/>
      <c r="K33" s="130"/>
      <c r="L33" s="130"/>
      <c r="M33" s="129"/>
      <c r="N33" s="131"/>
      <c r="O33" s="131"/>
      <c r="P33" s="133"/>
      <c r="Q33" s="129">
        <f t="shared" si="12"/>
        <v>0</v>
      </c>
      <c r="R33" s="134" t="str">
        <f t="shared" si="1"/>
        <v>C</v>
      </c>
      <c r="S33" s="130">
        <f t="shared" si="13"/>
        <v>0</v>
      </c>
      <c r="T33" s="135" t="str">
        <f t="shared" si="2"/>
        <v>C</v>
      </c>
      <c r="U33" s="129">
        <f t="shared" si="14"/>
        <v>0</v>
      </c>
      <c r="V33" s="130">
        <f t="shared" si="15"/>
        <v>0</v>
      </c>
      <c r="W33" s="130">
        <f t="shared" si="16"/>
        <v>0</v>
      </c>
      <c r="X33" s="131">
        <f t="shared" si="17"/>
        <v>0</v>
      </c>
      <c r="Y33" s="136">
        <f t="shared" si="18"/>
        <v>0</v>
      </c>
      <c r="Z33" s="137">
        <f t="shared" si="4"/>
        <v>25.6130182790905</v>
      </c>
      <c r="AA33" s="207"/>
      <c r="AB33" s="208">
        <v>10</v>
      </c>
      <c r="AC33" s="196">
        <f t="shared" si="5"/>
        <v>0</v>
      </c>
      <c r="AD33" s="197">
        <f t="shared" si="6"/>
        <v>0</v>
      </c>
      <c r="AE33" s="229">
        <f t="shared" si="7"/>
        <v>25.6130182790905</v>
      </c>
      <c r="AF33" s="67"/>
      <c r="AV33" s="206">
        <v>10</v>
      </c>
      <c r="AW33" s="199">
        <f t="shared" si="8"/>
        <v>0</v>
      </c>
      <c r="AX33" s="200">
        <f t="shared" si="9"/>
        <v>0</v>
      </c>
      <c r="AY33" s="201" t="e">
        <f t="shared" si="10"/>
        <v>#DIV/0!</v>
      </c>
      <c r="AZ33" s="247" t="e">
        <f t="shared" si="11"/>
        <v>#DIV/0!</v>
      </c>
    </row>
    <row r="34" spans="1:61" ht="14.25" customHeight="1" x14ac:dyDescent="0.2">
      <c r="A34" s="66"/>
      <c r="B34" s="60"/>
      <c r="C34" s="65"/>
      <c r="D34" s="33" t="str">
        <f t="shared" si="0"/>
        <v>C</v>
      </c>
      <c r="E34" s="68"/>
      <c r="F34" s="69"/>
      <c r="G34" s="69"/>
      <c r="H34" s="70"/>
      <c r="I34" s="68"/>
      <c r="J34" s="71"/>
      <c r="K34" s="69"/>
      <c r="L34" s="69"/>
      <c r="M34" s="68"/>
      <c r="N34" s="70"/>
      <c r="O34" s="70"/>
      <c r="P34" s="72"/>
      <c r="Q34" s="68">
        <f t="shared" si="12"/>
        <v>0</v>
      </c>
      <c r="R34" s="73" t="str">
        <f t="shared" si="1"/>
        <v>C</v>
      </c>
      <c r="S34" s="69">
        <f t="shared" si="13"/>
        <v>0</v>
      </c>
      <c r="T34" s="74" t="str">
        <f t="shared" si="2"/>
        <v>C</v>
      </c>
      <c r="U34" s="68">
        <f t="shared" si="14"/>
        <v>0</v>
      </c>
      <c r="V34" s="69">
        <f t="shared" si="15"/>
        <v>0</v>
      </c>
      <c r="W34" s="69">
        <f t="shared" si="16"/>
        <v>0</v>
      </c>
      <c r="X34" s="70">
        <f t="shared" si="17"/>
        <v>0</v>
      </c>
      <c r="Y34" s="75">
        <f t="shared" si="18"/>
        <v>0</v>
      </c>
      <c r="Z34" s="55">
        <f t="shared" si="4"/>
        <v>25.6130182790905</v>
      </c>
      <c r="AA34" s="207"/>
      <c r="AB34" s="208">
        <v>11</v>
      </c>
      <c r="AC34" s="196">
        <f t="shared" si="5"/>
        <v>0</v>
      </c>
      <c r="AD34" s="197">
        <f t="shared" si="6"/>
        <v>0</v>
      </c>
      <c r="AE34" s="229">
        <f t="shared" si="7"/>
        <v>25.6130182790905</v>
      </c>
      <c r="AF34" s="67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V34" s="198">
        <v>11</v>
      </c>
      <c r="AW34" s="199">
        <f t="shared" si="8"/>
        <v>0</v>
      </c>
      <c r="AX34" s="200">
        <f t="shared" si="9"/>
        <v>0</v>
      </c>
      <c r="AY34" s="201" t="e">
        <f t="shared" si="10"/>
        <v>#DIV/0!</v>
      </c>
      <c r="AZ34" s="247" t="e">
        <f t="shared" si="11"/>
        <v>#DIV/0!</v>
      </c>
    </row>
    <row r="35" spans="1:61" ht="14.25" customHeight="1" x14ac:dyDescent="0.2">
      <c r="A35" s="125"/>
      <c r="B35" s="126"/>
      <c r="C35" s="127"/>
      <c r="D35" s="128" t="str">
        <f t="shared" si="0"/>
        <v>C</v>
      </c>
      <c r="E35" s="129"/>
      <c r="F35" s="130"/>
      <c r="G35" s="130"/>
      <c r="H35" s="131"/>
      <c r="I35" s="129"/>
      <c r="J35" s="132"/>
      <c r="K35" s="130"/>
      <c r="L35" s="130"/>
      <c r="M35" s="129"/>
      <c r="N35" s="131"/>
      <c r="O35" s="131"/>
      <c r="P35" s="133"/>
      <c r="Q35" s="129">
        <f t="shared" si="12"/>
        <v>0</v>
      </c>
      <c r="R35" s="134" t="str">
        <f t="shared" si="1"/>
        <v>C</v>
      </c>
      <c r="S35" s="130">
        <f t="shared" si="13"/>
        <v>0</v>
      </c>
      <c r="T35" s="135" t="str">
        <f t="shared" si="2"/>
        <v>C</v>
      </c>
      <c r="U35" s="129">
        <f t="shared" si="14"/>
        <v>0</v>
      </c>
      <c r="V35" s="130">
        <f t="shared" si="15"/>
        <v>0</v>
      </c>
      <c r="W35" s="130">
        <f t="shared" si="16"/>
        <v>0</v>
      </c>
      <c r="X35" s="131">
        <f t="shared" si="17"/>
        <v>0</v>
      </c>
      <c r="Y35" s="136">
        <f t="shared" si="18"/>
        <v>0</v>
      </c>
      <c r="Z35" s="137">
        <f t="shared" si="4"/>
        <v>25.6130182790905</v>
      </c>
      <c r="AA35" s="207"/>
      <c r="AB35" s="208">
        <v>12</v>
      </c>
      <c r="AC35" s="196">
        <f t="shared" si="5"/>
        <v>0</v>
      </c>
      <c r="AD35" s="197">
        <f t="shared" si="6"/>
        <v>0</v>
      </c>
      <c r="AE35" s="229">
        <f t="shared" si="7"/>
        <v>25.6130182790905</v>
      </c>
      <c r="AF35" s="67"/>
      <c r="AG35" s="378" t="s">
        <v>99</v>
      </c>
      <c r="AH35" s="378"/>
      <c r="AI35" s="378"/>
      <c r="AJ35" s="59"/>
      <c r="AK35" s="59"/>
      <c r="AL35" s="59"/>
      <c r="AM35" s="59"/>
      <c r="AN35" s="59"/>
      <c r="AO35" s="59"/>
      <c r="AP35" s="59"/>
      <c r="AQ35" s="59"/>
      <c r="AV35" s="206">
        <v>12</v>
      </c>
      <c r="AW35" s="199">
        <f t="shared" si="8"/>
        <v>0</v>
      </c>
      <c r="AX35" s="200">
        <f t="shared" si="9"/>
        <v>0</v>
      </c>
      <c r="AY35" s="201" t="e">
        <f t="shared" si="10"/>
        <v>#DIV/0!</v>
      </c>
      <c r="AZ35" s="247" t="e">
        <f t="shared" si="11"/>
        <v>#DIV/0!</v>
      </c>
      <c r="BB35" s="218" t="s">
        <v>100</v>
      </c>
    </row>
    <row r="36" spans="1:61" ht="14.25" customHeight="1" x14ac:dyDescent="0.2">
      <c r="A36" s="66"/>
      <c r="B36" s="60"/>
      <c r="C36" s="65"/>
      <c r="D36" s="33" t="str">
        <f t="shared" si="0"/>
        <v>C</v>
      </c>
      <c r="E36" s="68"/>
      <c r="F36" s="69"/>
      <c r="G36" s="69"/>
      <c r="H36" s="70"/>
      <c r="I36" s="68"/>
      <c r="J36" s="71"/>
      <c r="K36" s="69"/>
      <c r="L36" s="69"/>
      <c r="M36" s="68"/>
      <c r="N36" s="70"/>
      <c r="O36" s="70"/>
      <c r="P36" s="72"/>
      <c r="Q36" s="68">
        <f t="shared" si="12"/>
        <v>0</v>
      </c>
      <c r="R36" s="73" t="str">
        <f t="shared" si="1"/>
        <v>C</v>
      </c>
      <c r="S36" s="69">
        <f t="shared" si="13"/>
        <v>0</v>
      </c>
      <c r="T36" s="74" t="str">
        <f t="shared" si="2"/>
        <v>C</v>
      </c>
      <c r="U36" s="68">
        <f t="shared" si="14"/>
        <v>0</v>
      </c>
      <c r="V36" s="69">
        <f t="shared" si="15"/>
        <v>0</v>
      </c>
      <c r="W36" s="69">
        <f t="shared" si="16"/>
        <v>0</v>
      </c>
      <c r="X36" s="70">
        <f t="shared" si="17"/>
        <v>0</v>
      </c>
      <c r="Y36" s="75">
        <f t="shared" si="18"/>
        <v>0</v>
      </c>
      <c r="Z36" s="55">
        <f t="shared" si="4"/>
        <v>25.6130182790905</v>
      </c>
      <c r="AA36" s="207"/>
      <c r="AB36" s="208">
        <v>13</v>
      </c>
      <c r="AC36" s="196">
        <f t="shared" si="5"/>
        <v>0</v>
      </c>
      <c r="AD36" s="197">
        <f t="shared" si="6"/>
        <v>0</v>
      </c>
      <c r="AE36" s="229">
        <f t="shared" si="7"/>
        <v>25.6130182790905</v>
      </c>
      <c r="AF36" s="67"/>
      <c r="AG36" s="21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V36" s="206">
        <v>13</v>
      </c>
      <c r="AW36" s="199">
        <f t="shared" si="8"/>
        <v>0</v>
      </c>
      <c r="AX36" s="200">
        <f t="shared" si="9"/>
        <v>0</v>
      </c>
      <c r="AY36" s="201" t="e">
        <f t="shared" si="10"/>
        <v>#DIV/0!</v>
      </c>
      <c r="AZ36" s="247" t="e">
        <f t="shared" si="11"/>
        <v>#DIV/0!</v>
      </c>
      <c r="BB36" s="213" t="s">
        <v>101</v>
      </c>
    </row>
    <row r="37" spans="1:61" ht="14.25" customHeight="1" x14ac:dyDescent="0.2">
      <c r="A37" s="125"/>
      <c r="B37" s="126"/>
      <c r="C37" s="127"/>
      <c r="D37" s="128" t="str">
        <f t="shared" si="0"/>
        <v>C</v>
      </c>
      <c r="E37" s="129"/>
      <c r="F37" s="130"/>
      <c r="G37" s="130"/>
      <c r="H37" s="131"/>
      <c r="I37" s="129"/>
      <c r="J37" s="132"/>
      <c r="K37" s="130"/>
      <c r="L37" s="130"/>
      <c r="M37" s="129"/>
      <c r="N37" s="131"/>
      <c r="O37" s="131"/>
      <c r="P37" s="133"/>
      <c r="Q37" s="129">
        <f t="shared" si="12"/>
        <v>0</v>
      </c>
      <c r="R37" s="134" t="str">
        <f t="shared" si="1"/>
        <v>C</v>
      </c>
      <c r="S37" s="130">
        <f t="shared" si="13"/>
        <v>0</v>
      </c>
      <c r="T37" s="135" t="str">
        <f t="shared" si="2"/>
        <v>C</v>
      </c>
      <c r="U37" s="129">
        <f t="shared" si="14"/>
        <v>0</v>
      </c>
      <c r="V37" s="130">
        <f t="shared" si="15"/>
        <v>0</v>
      </c>
      <c r="W37" s="130">
        <f t="shared" si="16"/>
        <v>0</v>
      </c>
      <c r="X37" s="131">
        <f t="shared" si="17"/>
        <v>0</v>
      </c>
      <c r="Y37" s="136">
        <f t="shared" si="18"/>
        <v>0</v>
      </c>
      <c r="Z37" s="137">
        <f t="shared" si="4"/>
        <v>25.6130182790905</v>
      </c>
      <c r="AA37" s="207"/>
      <c r="AB37" s="208">
        <v>14</v>
      </c>
      <c r="AC37" s="196">
        <f t="shared" si="5"/>
        <v>0</v>
      </c>
      <c r="AD37" s="197">
        <f t="shared" si="6"/>
        <v>0</v>
      </c>
      <c r="AE37" s="229">
        <f t="shared" si="7"/>
        <v>25.6130182790905</v>
      </c>
      <c r="AF37" s="67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V37" s="206">
        <v>14</v>
      </c>
      <c r="AW37" s="199">
        <f t="shared" si="8"/>
        <v>0</v>
      </c>
      <c r="AX37" s="200">
        <f t="shared" si="9"/>
        <v>0</v>
      </c>
      <c r="AY37" s="201" t="e">
        <f t="shared" si="10"/>
        <v>#DIV/0!</v>
      </c>
      <c r="AZ37" s="247" t="e">
        <f t="shared" si="11"/>
        <v>#DIV/0!</v>
      </c>
    </row>
    <row r="38" spans="1:61" ht="14.25" customHeight="1" x14ac:dyDescent="0.2">
      <c r="A38" s="66"/>
      <c r="B38" s="60"/>
      <c r="C38" s="65"/>
      <c r="D38" s="33" t="str">
        <f t="shared" si="0"/>
        <v>C</v>
      </c>
      <c r="E38" s="68"/>
      <c r="F38" s="69"/>
      <c r="G38" s="69"/>
      <c r="H38" s="70"/>
      <c r="I38" s="68"/>
      <c r="J38" s="71"/>
      <c r="K38" s="69"/>
      <c r="L38" s="69"/>
      <c r="M38" s="68"/>
      <c r="N38" s="70"/>
      <c r="O38" s="70"/>
      <c r="P38" s="72"/>
      <c r="Q38" s="68">
        <f t="shared" si="12"/>
        <v>0</v>
      </c>
      <c r="R38" s="73" t="str">
        <f t="shared" si="1"/>
        <v>C</v>
      </c>
      <c r="S38" s="69">
        <f t="shared" si="13"/>
        <v>0</v>
      </c>
      <c r="T38" s="74" t="str">
        <f t="shared" si="2"/>
        <v>C</v>
      </c>
      <c r="U38" s="68">
        <f t="shared" si="14"/>
        <v>0</v>
      </c>
      <c r="V38" s="69">
        <f t="shared" si="15"/>
        <v>0</v>
      </c>
      <c r="W38" s="69">
        <f t="shared" si="16"/>
        <v>0</v>
      </c>
      <c r="X38" s="70">
        <f t="shared" si="17"/>
        <v>0</v>
      </c>
      <c r="Y38" s="75">
        <f t="shared" si="18"/>
        <v>0</v>
      </c>
      <c r="Z38" s="55">
        <f t="shared" si="4"/>
        <v>25.6130182790905</v>
      </c>
      <c r="AA38" s="207"/>
      <c r="AB38" s="208">
        <v>15</v>
      </c>
      <c r="AC38" s="196">
        <f t="shared" si="5"/>
        <v>0</v>
      </c>
      <c r="AD38" s="197">
        <f t="shared" si="6"/>
        <v>0</v>
      </c>
      <c r="AE38" s="229">
        <f t="shared" si="7"/>
        <v>25.6130182790905</v>
      </c>
      <c r="AF38" s="67"/>
      <c r="AV38" s="206">
        <v>15</v>
      </c>
      <c r="AW38" s="199">
        <f t="shared" si="8"/>
        <v>0</v>
      </c>
      <c r="AX38" s="200">
        <f t="shared" si="9"/>
        <v>0</v>
      </c>
      <c r="AY38" s="201" t="e">
        <f t="shared" si="10"/>
        <v>#DIV/0!</v>
      </c>
      <c r="AZ38" s="247" t="e">
        <f t="shared" si="11"/>
        <v>#DIV/0!</v>
      </c>
    </row>
    <row r="39" spans="1:61" ht="14.25" customHeight="1" x14ac:dyDescent="0.2">
      <c r="A39" s="125"/>
      <c r="B39" s="126"/>
      <c r="C39" s="127"/>
      <c r="D39" s="128" t="str">
        <f t="shared" si="0"/>
        <v>C</v>
      </c>
      <c r="E39" s="129"/>
      <c r="F39" s="130"/>
      <c r="G39" s="130"/>
      <c r="H39" s="131"/>
      <c r="I39" s="129"/>
      <c r="J39" s="132"/>
      <c r="K39" s="130"/>
      <c r="L39" s="130"/>
      <c r="M39" s="129"/>
      <c r="N39" s="131"/>
      <c r="O39" s="131"/>
      <c r="P39" s="133"/>
      <c r="Q39" s="129">
        <f t="shared" si="12"/>
        <v>0</v>
      </c>
      <c r="R39" s="134" t="str">
        <f t="shared" si="1"/>
        <v>C</v>
      </c>
      <c r="S39" s="130">
        <f t="shared" si="13"/>
        <v>0</v>
      </c>
      <c r="T39" s="135" t="str">
        <f t="shared" si="2"/>
        <v>C</v>
      </c>
      <c r="U39" s="129">
        <f t="shared" si="14"/>
        <v>0</v>
      </c>
      <c r="V39" s="130">
        <f t="shared" si="15"/>
        <v>0</v>
      </c>
      <c r="W39" s="130">
        <f t="shared" si="16"/>
        <v>0</v>
      </c>
      <c r="X39" s="131">
        <f t="shared" si="17"/>
        <v>0</v>
      </c>
      <c r="Y39" s="136">
        <f t="shared" si="18"/>
        <v>0</v>
      </c>
      <c r="Z39" s="137">
        <f t="shared" si="4"/>
        <v>25.6130182790905</v>
      </c>
      <c r="AA39" s="207"/>
      <c r="AB39" s="208">
        <v>16</v>
      </c>
      <c r="AC39" s="196">
        <f t="shared" si="5"/>
        <v>0</v>
      </c>
      <c r="AD39" s="197">
        <f t="shared" si="6"/>
        <v>0</v>
      </c>
      <c r="AE39" s="229">
        <f t="shared" si="7"/>
        <v>25.6130182790905</v>
      </c>
      <c r="AF39" s="67"/>
      <c r="AJ39" s="193"/>
      <c r="AV39" s="206">
        <v>16</v>
      </c>
      <c r="AW39" s="199">
        <f t="shared" si="8"/>
        <v>0</v>
      </c>
      <c r="AX39" s="200">
        <f t="shared" si="9"/>
        <v>0</v>
      </c>
      <c r="AY39" s="201" t="e">
        <f t="shared" si="10"/>
        <v>#DIV/0!</v>
      </c>
      <c r="AZ39" s="247" t="e">
        <f t="shared" si="11"/>
        <v>#DIV/0!</v>
      </c>
    </row>
    <row r="40" spans="1:61" ht="14.25" customHeight="1" x14ac:dyDescent="0.2">
      <c r="A40" s="66"/>
      <c r="B40" s="60"/>
      <c r="C40" s="65"/>
      <c r="D40" s="33" t="str">
        <f t="shared" si="0"/>
        <v>C</v>
      </c>
      <c r="E40" s="68"/>
      <c r="F40" s="69"/>
      <c r="G40" s="69"/>
      <c r="H40" s="70"/>
      <c r="I40" s="68"/>
      <c r="J40" s="71"/>
      <c r="K40" s="69"/>
      <c r="L40" s="69"/>
      <c r="M40" s="68"/>
      <c r="N40" s="70"/>
      <c r="O40" s="70"/>
      <c r="P40" s="72"/>
      <c r="Q40" s="68">
        <f t="shared" si="12"/>
        <v>0</v>
      </c>
      <c r="R40" s="73" t="str">
        <f t="shared" si="1"/>
        <v>C</v>
      </c>
      <c r="S40" s="69">
        <f t="shared" si="13"/>
        <v>0</v>
      </c>
      <c r="T40" s="74" t="str">
        <f t="shared" si="2"/>
        <v>C</v>
      </c>
      <c r="U40" s="68">
        <f t="shared" si="14"/>
        <v>0</v>
      </c>
      <c r="V40" s="69">
        <f t="shared" si="15"/>
        <v>0</v>
      </c>
      <c r="W40" s="69">
        <f t="shared" si="16"/>
        <v>0</v>
      </c>
      <c r="X40" s="70">
        <f t="shared" si="17"/>
        <v>0</v>
      </c>
      <c r="Y40" s="75">
        <f t="shared" si="18"/>
        <v>0</v>
      </c>
      <c r="Z40" s="55">
        <f t="shared" si="4"/>
        <v>25.6130182790905</v>
      </c>
      <c r="AA40" s="207"/>
      <c r="AB40" s="208">
        <v>17</v>
      </c>
      <c r="AC40" s="196">
        <f t="shared" si="5"/>
        <v>0</v>
      </c>
      <c r="AD40" s="197">
        <f t="shared" si="6"/>
        <v>0</v>
      </c>
      <c r="AE40" s="229">
        <f t="shared" si="7"/>
        <v>25.6130182790905</v>
      </c>
      <c r="AF40" s="67"/>
      <c r="AV40" s="206">
        <v>17</v>
      </c>
      <c r="AW40" s="199">
        <f t="shared" si="8"/>
        <v>0</v>
      </c>
      <c r="AX40" s="200">
        <f t="shared" si="9"/>
        <v>0</v>
      </c>
      <c r="AY40" s="201" t="e">
        <f t="shared" si="10"/>
        <v>#DIV/0!</v>
      </c>
      <c r="AZ40" s="247" t="e">
        <f t="shared" si="11"/>
        <v>#DIV/0!</v>
      </c>
    </row>
    <row r="41" spans="1:61" ht="14.25" customHeight="1" x14ac:dyDescent="0.2">
      <c r="A41" s="125"/>
      <c r="B41" s="126"/>
      <c r="C41" s="127"/>
      <c r="D41" s="128" t="str">
        <f t="shared" si="0"/>
        <v>C</v>
      </c>
      <c r="E41" s="129"/>
      <c r="F41" s="130"/>
      <c r="G41" s="130"/>
      <c r="H41" s="131"/>
      <c r="I41" s="129"/>
      <c r="J41" s="132"/>
      <c r="K41" s="130"/>
      <c r="L41" s="130"/>
      <c r="M41" s="129"/>
      <c r="N41" s="131"/>
      <c r="O41" s="131"/>
      <c r="P41" s="133"/>
      <c r="Q41" s="129">
        <f t="shared" si="12"/>
        <v>0</v>
      </c>
      <c r="R41" s="134" t="str">
        <f t="shared" si="1"/>
        <v>C</v>
      </c>
      <c r="S41" s="130">
        <f t="shared" si="13"/>
        <v>0</v>
      </c>
      <c r="T41" s="135" t="str">
        <f t="shared" si="2"/>
        <v>C</v>
      </c>
      <c r="U41" s="129">
        <f t="shared" si="14"/>
        <v>0</v>
      </c>
      <c r="V41" s="130">
        <f t="shared" si="15"/>
        <v>0</v>
      </c>
      <c r="W41" s="130">
        <f t="shared" si="16"/>
        <v>0</v>
      </c>
      <c r="X41" s="131">
        <f t="shared" si="17"/>
        <v>0</v>
      </c>
      <c r="Y41" s="136">
        <f t="shared" si="18"/>
        <v>0</v>
      </c>
      <c r="Z41" s="137">
        <f t="shared" si="4"/>
        <v>25.6130182790905</v>
      </c>
      <c r="AA41" s="207"/>
      <c r="AB41" s="208">
        <v>18</v>
      </c>
      <c r="AC41" s="196">
        <f t="shared" si="5"/>
        <v>0</v>
      </c>
      <c r="AD41" s="197">
        <f t="shared" si="6"/>
        <v>0</v>
      </c>
      <c r="AE41" s="229">
        <f t="shared" si="7"/>
        <v>25.6130182790905</v>
      </c>
      <c r="AF41" s="67"/>
      <c r="AV41" s="198">
        <v>18</v>
      </c>
      <c r="AW41" s="199">
        <f t="shared" si="8"/>
        <v>0</v>
      </c>
      <c r="AX41" s="200">
        <f t="shared" si="9"/>
        <v>0</v>
      </c>
      <c r="AY41" s="201" t="e">
        <f t="shared" si="10"/>
        <v>#DIV/0!</v>
      </c>
      <c r="AZ41" s="247" t="e">
        <f t="shared" si="11"/>
        <v>#DIV/0!</v>
      </c>
      <c r="BB41" s="379" t="s">
        <v>102</v>
      </c>
      <c r="BC41" s="379"/>
      <c r="BD41" s="379"/>
      <c r="BE41" s="379"/>
      <c r="BF41" s="379"/>
      <c r="BG41" s="379"/>
      <c r="BH41" s="379"/>
      <c r="BI41" s="379"/>
    </row>
    <row r="42" spans="1:61" ht="14.25" customHeight="1" x14ac:dyDescent="0.2">
      <c r="A42" s="66"/>
      <c r="B42" s="60"/>
      <c r="C42" s="65"/>
      <c r="D42" s="33" t="str">
        <f t="shared" si="0"/>
        <v>C</v>
      </c>
      <c r="E42" s="68"/>
      <c r="F42" s="69"/>
      <c r="G42" s="69"/>
      <c r="H42" s="70"/>
      <c r="I42" s="68"/>
      <c r="J42" s="71"/>
      <c r="K42" s="69"/>
      <c r="L42" s="69"/>
      <c r="M42" s="68"/>
      <c r="N42" s="70"/>
      <c r="O42" s="70"/>
      <c r="P42" s="72"/>
      <c r="Q42" s="68">
        <f t="shared" si="12"/>
        <v>0</v>
      </c>
      <c r="R42" s="73" t="str">
        <f t="shared" si="1"/>
        <v>C</v>
      </c>
      <c r="S42" s="69">
        <f t="shared" si="13"/>
        <v>0</v>
      </c>
      <c r="T42" s="74" t="str">
        <f t="shared" si="2"/>
        <v>C</v>
      </c>
      <c r="U42" s="68">
        <f t="shared" si="14"/>
        <v>0</v>
      </c>
      <c r="V42" s="69">
        <f t="shared" si="15"/>
        <v>0</v>
      </c>
      <c r="W42" s="69">
        <f t="shared" si="16"/>
        <v>0</v>
      </c>
      <c r="X42" s="70">
        <f t="shared" si="17"/>
        <v>0</v>
      </c>
      <c r="Y42" s="75">
        <f t="shared" si="18"/>
        <v>0</v>
      </c>
      <c r="Z42" s="55">
        <f t="shared" si="4"/>
        <v>25.6130182790905</v>
      </c>
      <c r="AA42" s="207"/>
      <c r="AB42" s="208">
        <v>19</v>
      </c>
      <c r="AC42" s="196">
        <f t="shared" si="5"/>
        <v>0</v>
      </c>
      <c r="AD42" s="197">
        <f t="shared" si="6"/>
        <v>0</v>
      </c>
      <c r="AE42" s="229">
        <f t="shared" si="7"/>
        <v>25.6130182790905</v>
      </c>
      <c r="AF42" s="67"/>
      <c r="AV42" s="206">
        <v>19</v>
      </c>
      <c r="AW42" s="199">
        <f t="shared" si="8"/>
        <v>0</v>
      </c>
      <c r="AX42" s="200">
        <f t="shared" si="9"/>
        <v>0</v>
      </c>
      <c r="AY42" s="201" t="e">
        <f t="shared" si="10"/>
        <v>#DIV/0!</v>
      </c>
      <c r="AZ42" s="247" t="e">
        <f t="shared" si="11"/>
        <v>#DIV/0!</v>
      </c>
      <c r="BB42" s="379"/>
      <c r="BC42" s="379"/>
      <c r="BD42" s="379"/>
      <c r="BE42" s="379"/>
      <c r="BF42" s="379"/>
      <c r="BG42" s="379"/>
      <c r="BH42" s="379"/>
      <c r="BI42" s="379"/>
    </row>
    <row r="43" spans="1:61" ht="14.25" customHeight="1" x14ac:dyDescent="0.2">
      <c r="A43" s="125"/>
      <c r="B43" s="126"/>
      <c r="C43" s="127"/>
      <c r="D43" s="128" t="str">
        <f t="shared" si="0"/>
        <v>C</v>
      </c>
      <c r="E43" s="129"/>
      <c r="F43" s="130"/>
      <c r="G43" s="130"/>
      <c r="H43" s="131"/>
      <c r="I43" s="129"/>
      <c r="J43" s="132"/>
      <c r="K43" s="130"/>
      <c r="L43" s="130"/>
      <c r="M43" s="129"/>
      <c r="N43" s="131"/>
      <c r="O43" s="131"/>
      <c r="P43" s="133"/>
      <c r="Q43" s="129">
        <f t="shared" si="12"/>
        <v>0</v>
      </c>
      <c r="R43" s="134" t="str">
        <f t="shared" si="1"/>
        <v>C</v>
      </c>
      <c r="S43" s="130">
        <f t="shared" si="13"/>
        <v>0</v>
      </c>
      <c r="T43" s="135" t="str">
        <f t="shared" si="2"/>
        <v>C</v>
      </c>
      <c r="U43" s="129">
        <f t="shared" si="14"/>
        <v>0</v>
      </c>
      <c r="V43" s="130">
        <f t="shared" si="15"/>
        <v>0</v>
      </c>
      <c r="W43" s="130">
        <f t="shared" si="16"/>
        <v>0</v>
      </c>
      <c r="X43" s="131">
        <f t="shared" si="17"/>
        <v>0</v>
      </c>
      <c r="Y43" s="136">
        <f t="shared" si="18"/>
        <v>0</v>
      </c>
      <c r="Z43" s="137">
        <f t="shared" si="4"/>
        <v>25.6130182790905</v>
      </c>
      <c r="AA43" s="207"/>
      <c r="AB43" s="208">
        <v>20</v>
      </c>
      <c r="AC43" s="196">
        <f t="shared" si="5"/>
        <v>0</v>
      </c>
      <c r="AD43" s="197">
        <f t="shared" si="6"/>
        <v>0</v>
      </c>
      <c r="AE43" s="229">
        <f t="shared" si="7"/>
        <v>25.6130182790905</v>
      </c>
      <c r="AF43" s="67"/>
      <c r="AV43" s="206">
        <v>20</v>
      </c>
      <c r="AW43" s="199">
        <f t="shared" si="8"/>
        <v>0</v>
      </c>
      <c r="AX43" s="200">
        <f t="shared" si="9"/>
        <v>0</v>
      </c>
      <c r="AY43" s="201" t="e">
        <f t="shared" si="10"/>
        <v>#DIV/0!</v>
      </c>
      <c r="AZ43" s="247" t="e">
        <f t="shared" si="11"/>
        <v>#DIV/0!</v>
      </c>
      <c r="BB43" s="379"/>
      <c r="BC43" s="379"/>
      <c r="BD43" s="379"/>
      <c r="BE43" s="379"/>
      <c r="BF43" s="379"/>
      <c r="BG43" s="379"/>
      <c r="BH43" s="379"/>
      <c r="BI43" s="379"/>
    </row>
    <row r="44" spans="1:61" ht="14.25" customHeight="1" x14ac:dyDescent="0.2">
      <c r="A44" s="66"/>
      <c r="B44" s="60"/>
      <c r="C44" s="65"/>
      <c r="D44" s="33" t="str">
        <f t="shared" si="0"/>
        <v>C</v>
      </c>
      <c r="E44" s="68"/>
      <c r="F44" s="69"/>
      <c r="G44" s="69"/>
      <c r="H44" s="70"/>
      <c r="I44" s="68"/>
      <c r="J44" s="71"/>
      <c r="K44" s="69"/>
      <c r="L44" s="69"/>
      <c r="M44" s="68"/>
      <c r="N44" s="70"/>
      <c r="O44" s="70"/>
      <c r="P44" s="72"/>
      <c r="Q44" s="68">
        <f t="shared" si="12"/>
        <v>0</v>
      </c>
      <c r="R44" s="73" t="str">
        <f t="shared" si="1"/>
        <v>C</v>
      </c>
      <c r="S44" s="69">
        <f t="shared" si="13"/>
        <v>0</v>
      </c>
      <c r="T44" s="74" t="str">
        <f t="shared" si="2"/>
        <v>C</v>
      </c>
      <c r="U44" s="68">
        <f t="shared" si="14"/>
        <v>0</v>
      </c>
      <c r="V44" s="69">
        <f t="shared" si="15"/>
        <v>0</v>
      </c>
      <c r="W44" s="69">
        <f t="shared" si="16"/>
        <v>0</v>
      </c>
      <c r="X44" s="70">
        <f t="shared" si="17"/>
        <v>0</v>
      </c>
      <c r="Y44" s="75">
        <f t="shared" si="18"/>
        <v>0</v>
      </c>
      <c r="Z44" s="55">
        <f t="shared" si="4"/>
        <v>25.6130182790905</v>
      </c>
      <c r="AA44" s="207"/>
      <c r="AB44" s="208">
        <v>21</v>
      </c>
      <c r="AC44" s="196">
        <f t="shared" si="5"/>
        <v>0</v>
      </c>
      <c r="AD44" s="197">
        <f t="shared" si="6"/>
        <v>0</v>
      </c>
      <c r="AE44" s="229">
        <f t="shared" si="7"/>
        <v>25.6130182790905</v>
      </c>
      <c r="AF44" s="67"/>
      <c r="AV44" s="206">
        <v>21</v>
      </c>
      <c r="AW44" s="199">
        <f t="shared" si="8"/>
        <v>0</v>
      </c>
      <c r="AX44" s="200">
        <f t="shared" si="9"/>
        <v>0</v>
      </c>
      <c r="AY44" s="201" t="e">
        <f t="shared" si="10"/>
        <v>#DIV/0!</v>
      </c>
      <c r="AZ44" s="247" t="e">
        <f t="shared" si="11"/>
        <v>#DIV/0!</v>
      </c>
    </row>
    <row r="45" spans="1:61" ht="14.25" customHeight="1" x14ac:dyDescent="0.2">
      <c r="A45" s="125"/>
      <c r="B45" s="126"/>
      <c r="C45" s="127"/>
      <c r="D45" s="128" t="str">
        <f t="shared" si="0"/>
        <v>C</v>
      </c>
      <c r="E45" s="129"/>
      <c r="F45" s="130"/>
      <c r="G45" s="130"/>
      <c r="H45" s="131"/>
      <c r="I45" s="129"/>
      <c r="J45" s="132"/>
      <c r="K45" s="130"/>
      <c r="L45" s="130"/>
      <c r="M45" s="129"/>
      <c r="N45" s="131"/>
      <c r="O45" s="131"/>
      <c r="P45" s="133"/>
      <c r="Q45" s="129">
        <f t="shared" si="12"/>
        <v>0</v>
      </c>
      <c r="R45" s="134" t="str">
        <f t="shared" si="1"/>
        <v>C</v>
      </c>
      <c r="S45" s="130">
        <f t="shared" si="13"/>
        <v>0</v>
      </c>
      <c r="T45" s="135" t="str">
        <f t="shared" si="2"/>
        <v>C</v>
      </c>
      <c r="U45" s="129">
        <f t="shared" si="14"/>
        <v>0</v>
      </c>
      <c r="V45" s="130">
        <f t="shared" si="15"/>
        <v>0</v>
      </c>
      <c r="W45" s="130">
        <f t="shared" si="16"/>
        <v>0</v>
      </c>
      <c r="X45" s="131">
        <f t="shared" si="17"/>
        <v>0</v>
      </c>
      <c r="Y45" s="136">
        <f t="shared" si="18"/>
        <v>0</v>
      </c>
      <c r="Z45" s="137">
        <f t="shared" si="4"/>
        <v>25.6130182790905</v>
      </c>
      <c r="AA45" s="207"/>
      <c r="AB45" s="208">
        <v>22</v>
      </c>
      <c r="AC45" s="196">
        <f t="shared" si="5"/>
        <v>0</v>
      </c>
      <c r="AD45" s="197">
        <f t="shared" si="6"/>
        <v>0</v>
      </c>
      <c r="AE45" s="229">
        <f t="shared" si="7"/>
        <v>25.6130182790905</v>
      </c>
      <c r="AF45" s="67"/>
      <c r="AV45" s="206">
        <v>22</v>
      </c>
      <c r="AW45" s="199">
        <f t="shared" si="8"/>
        <v>0</v>
      </c>
      <c r="AX45" s="200">
        <f t="shared" si="9"/>
        <v>0</v>
      </c>
      <c r="AY45" s="201" t="e">
        <f t="shared" si="10"/>
        <v>#DIV/0!</v>
      </c>
      <c r="AZ45" s="247" t="e">
        <f t="shared" si="11"/>
        <v>#DIV/0!</v>
      </c>
    </row>
    <row r="46" spans="1:61" ht="14.25" customHeight="1" x14ac:dyDescent="0.2">
      <c r="A46" s="66"/>
      <c r="B46" s="60"/>
      <c r="C46" s="65"/>
      <c r="D46" s="33" t="str">
        <f t="shared" si="0"/>
        <v>C</v>
      </c>
      <c r="E46" s="68"/>
      <c r="F46" s="69"/>
      <c r="G46" s="69"/>
      <c r="H46" s="70"/>
      <c r="I46" s="68"/>
      <c r="J46" s="71"/>
      <c r="K46" s="69"/>
      <c r="L46" s="69"/>
      <c r="M46" s="68"/>
      <c r="N46" s="70"/>
      <c r="O46" s="70"/>
      <c r="P46" s="72"/>
      <c r="Q46" s="68">
        <f t="shared" si="12"/>
        <v>0</v>
      </c>
      <c r="R46" s="73" t="str">
        <f t="shared" si="1"/>
        <v>C</v>
      </c>
      <c r="S46" s="69">
        <f t="shared" si="13"/>
        <v>0</v>
      </c>
      <c r="T46" s="74" t="str">
        <f t="shared" si="2"/>
        <v>C</v>
      </c>
      <c r="U46" s="68">
        <f t="shared" si="14"/>
        <v>0</v>
      </c>
      <c r="V46" s="69">
        <f t="shared" si="15"/>
        <v>0</v>
      </c>
      <c r="W46" s="69">
        <f t="shared" si="16"/>
        <v>0</v>
      </c>
      <c r="X46" s="70">
        <f t="shared" si="17"/>
        <v>0</v>
      </c>
      <c r="Y46" s="75">
        <f t="shared" si="18"/>
        <v>0</v>
      </c>
      <c r="Z46" s="55">
        <f t="shared" si="4"/>
        <v>25.6130182790905</v>
      </c>
      <c r="AA46" s="207"/>
      <c r="AB46" s="208">
        <v>23</v>
      </c>
      <c r="AC46" s="196">
        <f t="shared" si="5"/>
        <v>0</v>
      </c>
      <c r="AD46" s="197">
        <f t="shared" si="6"/>
        <v>0</v>
      </c>
      <c r="AE46" s="229">
        <f t="shared" si="7"/>
        <v>25.6130182790905</v>
      </c>
      <c r="AF46" s="67"/>
      <c r="AV46" s="206">
        <v>23</v>
      </c>
      <c r="AW46" s="199">
        <f t="shared" si="8"/>
        <v>0</v>
      </c>
      <c r="AX46" s="200">
        <f t="shared" si="9"/>
        <v>0</v>
      </c>
      <c r="AY46" s="201" t="e">
        <f t="shared" si="10"/>
        <v>#DIV/0!</v>
      </c>
      <c r="AZ46" s="247" t="e">
        <f t="shared" si="11"/>
        <v>#DIV/0!</v>
      </c>
    </row>
    <row r="47" spans="1:61" ht="14.25" customHeight="1" x14ac:dyDescent="0.2">
      <c r="A47" s="125"/>
      <c r="B47" s="126"/>
      <c r="C47" s="127"/>
      <c r="D47" s="128" t="str">
        <f t="shared" si="0"/>
        <v>C</v>
      </c>
      <c r="E47" s="129"/>
      <c r="F47" s="130"/>
      <c r="G47" s="130"/>
      <c r="H47" s="131"/>
      <c r="I47" s="129"/>
      <c r="J47" s="132"/>
      <c r="K47" s="130"/>
      <c r="L47" s="130"/>
      <c r="M47" s="129"/>
      <c r="N47" s="131"/>
      <c r="O47" s="131"/>
      <c r="P47" s="133"/>
      <c r="Q47" s="129">
        <f t="shared" si="12"/>
        <v>0</v>
      </c>
      <c r="R47" s="134" t="str">
        <f t="shared" si="1"/>
        <v>C</v>
      </c>
      <c r="S47" s="130">
        <f t="shared" si="13"/>
        <v>0</v>
      </c>
      <c r="T47" s="135" t="str">
        <f t="shared" si="2"/>
        <v>C</v>
      </c>
      <c r="U47" s="129">
        <f t="shared" si="14"/>
        <v>0</v>
      </c>
      <c r="V47" s="130">
        <f t="shared" si="15"/>
        <v>0</v>
      </c>
      <c r="W47" s="130">
        <f t="shared" si="16"/>
        <v>0</v>
      </c>
      <c r="X47" s="131">
        <f t="shared" si="17"/>
        <v>0</v>
      </c>
      <c r="Y47" s="136">
        <f t="shared" si="18"/>
        <v>0</v>
      </c>
      <c r="Z47" s="137">
        <f t="shared" si="4"/>
        <v>25.6130182790905</v>
      </c>
      <c r="AA47" s="207"/>
      <c r="AB47" s="208">
        <v>24</v>
      </c>
      <c r="AC47" s="196">
        <f t="shared" si="5"/>
        <v>0</v>
      </c>
      <c r="AD47" s="197">
        <f t="shared" si="6"/>
        <v>0</v>
      </c>
      <c r="AE47" s="229">
        <f t="shared" si="7"/>
        <v>25.6130182790905</v>
      </c>
      <c r="AF47" s="67"/>
      <c r="AV47" s="206">
        <v>24</v>
      </c>
      <c r="AW47" s="199">
        <f t="shared" si="8"/>
        <v>0</v>
      </c>
      <c r="AX47" s="200">
        <f t="shared" si="9"/>
        <v>0</v>
      </c>
      <c r="AY47" s="201" t="e">
        <f t="shared" si="10"/>
        <v>#DIV/0!</v>
      </c>
      <c r="AZ47" s="247" t="e">
        <f t="shared" si="11"/>
        <v>#DIV/0!</v>
      </c>
    </row>
    <row r="48" spans="1:61" ht="14.25" customHeight="1" x14ac:dyDescent="0.2">
      <c r="A48" s="66"/>
      <c r="B48" s="60"/>
      <c r="C48" s="65"/>
      <c r="D48" s="33" t="str">
        <f t="shared" si="0"/>
        <v>C</v>
      </c>
      <c r="E48" s="68"/>
      <c r="F48" s="69"/>
      <c r="G48" s="69"/>
      <c r="H48" s="70"/>
      <c r="I48" s="68"/>
      <c r="J48" s="71"/>
      <c r="K48" s="69"/>
      <c r="L48" s="69"/>
      <c r="M48" s="68"/>
      <c r="N48" s="70"/>
      <c r="O48" s="70"/>
      <c r="P48" s="72"/>
      <c r="Q48" s="68">
        <f t="shared" si="12"/>
        <v>0</v>
      </c>
      <c r="R48" s="73" t="str">
        <f t="shared" si="1"/>
        <v>C</v>
      </c>
      <c r="S48" s="69">
        <f t="shared" si="13"/>
        <v>0</v>
      </c>
      <c r="T48" s="74" t="str">
        <f t="shared" si="2"/>
        <v>C</v>
      </c>
      <c r="U48" s="68">
        <f t="shared" si="14"/>
        <v>0</v>
      </c>
      <c r="V48" s="69">
        <f t="shared" si="15"/>
        <v>0</v>
      </c>
      <c r="W48" s="69">
        <f t="shared" si="16"/>
        <v>0</v>
      </c>
      <c r="X48" s="70">
        <f t="shared" si="17"/>
        <v>0</v>
      </c>
      <c r="Y48" s="75">
        <f t="shared" si="18"/>
        <v>0</v>
      </c>
      <c r="Z48" s="55">
        <f t="shared" si="4"/>
        <v>25.6130182790905</v>
      </c>
      <c r="AA48" s="207"/>
      <c r="AB48" s="208">
        <v>25</v>
      </c>
      <c r="AC48" s="196">
        <f t="shared" si="5"/>
        <v>0</v>
      </c>
      <c r="AD48" s="197">
        <f t="shared" si="6"/>
        <v>0</v>
      </c>
      <c r="AE48" s="229">
        <f t="shared" si="7"/>
        <v>25.6130182790905</v>
      </c>
      <c r="AF48" s="67"/>
      <c r="AV48" s="206">
        <v>25</v>
      </c>
      <c r="AW48" s="199">
        <f t="shared" si="8"/>
        <v>0</v>
      </c>
      <c r="AX48" s="200">
        <f t="shared" si="9"/>
        <v>0</v>
      </c>
      <c r="AY48" s="201" t="e">
        <f t="shared" si="10"/>
        <v>#DIV/0!</v>
      </c>
      <c r="AZ48" s="247" t="e">
        <f t="shared" si="11"/>
        <v>#DIV/0!</v>
      </c>
    </row>
    <row r="49" spans="1:52" ht="14.25" customHeight="1" x14ac:dyDescent="0.2">
      <c r="A49" s="125"/>
      <c r="B49" s="126"/>
      <c r="C49" s="127"/>
      <c r="D49" s="128" t="str">
        <f t="shared" si="0"/>
        <v>C</v>
      </c>
      <c r="E49" s="129"/>
      <c r="F49" s="130"/>
      <c r="G49" s="130"/>
      <c r="H49" s="131"/>
      <c r="I49" s="129"/>
      <c r="J49" s="132"/>
      <c r="K49" s="130"/>
      <c r="L49" s="130"/>
      <c r="M49" s="129"/>
      <c r="N49" s="131"/>
      <c r="O49" s="131"/>
      <c r="P49" s="133"/>
      <c r="Q49" s="129">
        <f t="shared" si="12"/>
        <v>0</v>
      </c>
      <c r="R49" s="134" t="str">
        <f t="shared" si="1"/>
        <v>C</v>
      </c>
      <c r="S49" s="130">
        <f t="shared" si="13"/>
        <v>0</v>
      </c>
      <c r="T49" s="135" t="str">
        <f t="shared" si="2"/>
        <v>C</v>
      </c>
      <c r="U49" s="129">
        <f t="shared" si="14"/>
        <v>0</v>
      </c>
      <c r="V49" s="130">
        <f t="shared" si="15"/>
        <v>0</v>
      </c>
      <c r="W49" s="130">
        <f t="shared" si="16"/>
        <v>0</v>
      </c>
      <c r="X49" s="131">
        <f t="shared" si="17"/>
        <v>0</v>
      </c>
      <c r="Y49" s="136">
        <f t="shared" si="18"/>
        <v>0</v>
      </c>
      <c r="Z49" s="137">
        <f t="shared" si="4"/>
        <v>25.6130182790905</v>
      </c>
      <c r="AA49" s="207"/>
      <c r="AB49" s="208">
        <v>26</v>
      </c>
      <c r="AC49" s="196">
        <f t="shared" si="5"/>
        <v>0</v>
      </c>
      <c r="AD49" s="197">
        <f t="shared" si="6"/>
        <v>0</v>
      </c>
      <c r="AE49" s="229">
        <f t="shared" si="7"/>
        <v>25.6130182790905</v>
      </c>
      <c r="AF49" s="67"/>
      <c r="AV49" s="206">
        <v>26</v>
      </c>
      <c r="AW49" s="199">
        <f t="shared" si="8"/>
        <v>0</v>
      </c>
      <c r="AX49" s="200">
        <f t="shared" si="9"/>
        <v>0</v>
      </c>
      <c r="AY49" s="201" t="e">
        <f t="shared" si="10"/>
        <v>#DIV/0!</v>
      </c>
      <c r="AZ49" s="247" t="e">
        <f t="shared" si="11"/>
        <v>#DIV/0!</v>
      </c>
    </row>
    <row r="50" spans="1:52" ht="14.25" customHeight="1" x14ac:dyDescent="0.2">
      <c r="A50" s="66"/>
      <c r="B50" s="60"/>
      <c r="C50" s="65"/>
      <c r="D50" s="33" t="str">
        <f t="shared" si="0"/>
        <v>C</v>
      </c>
      <c r="E50" s="68"/>
      <c r="F50" s="69"/>
      <c r="G50" s="69"/>
      <c r="H50" s="70"/>
      <c r="I50" s="68"/>
      <c r="J50" s="71"/>
      <c r="K50" s="69"/>
      <c r="L50" s="69"/>
      <c r="M50" s="68"/>
      <c r="N50" s="70"/>
      <c r="O50" s="70"/>
      <c r="P50" s="72"/>
      <c r="Q50" s="68">
        <f t="shared" si="12"/>
        <v>0</v>
      </c>
      <c r="R50" s="73" t="str">
        <f t="shared" si="1"/>
        <v>C</v>
      </c>
      <c r="S50" s="69">
        <f t="shared" si="13"/>
        <v>0</v>
      </c>
      <c r="T50" s="74" t="str">
        <f t="shared" si="2"/>
        <v>C</v>
      </c>
      <c r="U50" s="68">
        <f t="shared" si="14"/>
        <v>0</v>
      </c>
      <c r="V50" s="69">
        <f t="shared" si="15"/>
        <v>0</v>
      </c>
      <c r="W50" s="69">
        <f t="shared" si="16"/>
        <v>0</v>
      </c>
      <c r="X50" s="70">
        <f t="shared" si="17"/>
        <v>0</v>
      </c>
      <c r="Y50" s="75">
        <f t="shared" si="18"/>
        <v>0</v>
      </c>
      <c r="Z50" s="55">
        <f t="shared" si="4"/>
        <v>25.6130182790905</v>
      </c>
      <c r="AA50" s="207"/>
      <c r="AB50" s="208">
        <v>27</v>
      </c>
      <c r="AC50" s="196">
        <f t="shared" si="5"/>
        <v>0</v>
      </c>
      <c r="AD50" s="197">
        <f t="shared" si="6"/>
        <v>0</v>
      </c>
      <c r="AE50" s="229">
        <f t="shared" si="7"/>
        <v>25.6130182790905</v>
      </c>
      <c r="AF50" s="67"/>
      <c r="AG50" s="218"/>
      <c r="AH50" s="67"/>
      <c r="AI50" s="67"/>
      <c r="AJ50" s="67"/>
      <c r="AK50" s="67"/>
      <c r="AL50" s="67"/>
      <c r="AV50" s="206">
        <v>27</v>
      </c>
      <c r="AW50" s="199">
        <f t="shared" si="8"/>
        <v>0</v>
      </c>
      <c r="AX50" s="200">
        <f t="shared" si="9"/>
        <v>0</v>
      </c>
      <c r="AY50" s="201" t="e">
        <f t="shared" si="10"/>
        <v>#DIV/0!</v>
      </c>
      <c r="AZ50" s="247" t="e">
        <f t="shared" si="11"/>
        <v>#DIV/0!</v>
      </c>
    </row>
    <row r="51" spans="1:52" ht="14.25" customHeight="1" x14ac:dyDescent="0.2">
      <c r="A51" s="125"/>
      <c r="B51" s="126"/>
      <c r="C51" s="127"/>
      <c r="D51" s="128" t="str">
        <f t="shared" si="0"/>
        <v>C</v>
      </c>
      <c r="E51" s="129"/>
      <c r="F51" s="130"/>
      <c r="G51" s="130"/>
      <c r="H51" s="131"/>
      <c r="I51" s="129"/>
      <c r="J51" s="132"/>
      <c r="K51" s="130"/>
      <c r="L51" s="130"/>
      <c r="M51" s="129"/>
      <c r="N51" s="131"/>
      <c r="O51" s="131"/>
      <c r="P51" s="133"/>
      <c r="Q51" s="129">
        <f t="shared" si="12"/>
        <v>0</v>
      </c>
      <c r="R51" s="134" t="str">
        <f t="shared" si="1"/>
        <v>C</v>
      </c>
      <c r="S51" s="130">
        <f t="shared" si="13"/>
        <v>0</v>
      </c>
      <c r="T51" s="135" t="str">
        <f t="shared" si="2"/>
        <v>C</v>
      </c>
      <c r="U51" s="129">
        <f t="shared" si="14"/>
        <v>0</v>
      </c>
      <c r="V51" s="130">
        <f t="shared" si="15"/>
        <v>0</v>
      </c>
      <c r="W51" s="130">
        <f t="shared" si="16"/>
        <v>0</v>
      </c>
      <c r="X51" s="131">
        <f t="shared" si="17"/>
        <v>0</v>
      </c>
      <c r="Y51" s="136">
        <f t="shared" si="18"/>
        <v>0</v>
      </c>
      <c r="Z51" s="137">
        <f t="shared" si="4"/>
        <v>25.6130182790905</v>
      </c>
      <c r="AA51" s="207"/>
      <c r="AB51" s="208">
        <v>28</v>
      </c>
      <c r="AC51" s="196">
        <f t="shared" si="5"/>
        <v>0</v>
      </c>
      <c r="AD51" s="197">
        <f t="shared" si="6"/>
        <v>0</v>
      </c>
      <c r="AE51" s="229">
        <f t="shared" si="7"/>
        <v>25.6130182790905</v>
      </c>
      <c r="AF51" s="67"/>
      <c r="AG51" s="213"/>
      <c r="AH51" s="67"/>
      <c r="AI51" s="67"/>
      <c r="AJ51" s="67"/>
      <c r="AK51" s="67"/>
      <c r="AL51" s="67"/>
      <c r="AV51" s="198">
        <v>28</v>
      </c>
      <c r="AW51" s="199">
        <f t="shared" si="8"/>
        <v>0</v>
      </c>
      <c r="AX51" s="200">
        <f t="shared" si="9"/>
        <v>0</v>
      </c>
      <c r="AY51" s="201" t="e">
        <f t="shared" si="10"/>
        <v>#DIV/0!</v>
      </c>
      <c r="AZ51" s="247" t="e">
        <f t="shared" si="11"/>
        <v>#DIV/0!</v>
      </c>
    </row>
    <row r="52" spans="1:52" ht="14.25" customHeight="1" x14ac:dyDescent="0.2">
      <c r="A52" s="66"/>
      <c r="B52" s="60"/>
      <c r="C52" s="65"/>
      <c r="D52" s="33" t="str">
        <f t="shared" si="0"/>
        <v>C</v>
      </c>
      <c r="E52" s="68"/>
      <c r="F52" s="69"/>
      <c r="G52" s="69"/>
      <c r="H52" s="70"/>
      <c r="I52" s="68"/>
      <c r="J52" s="71"/>
      <c r="K52" s="69"/>
      <c r="L52" s="69"/>
      <c r="M52" s="68"/>
      <c r="N52" s="70"/>
      <c r="O52" s="70"/>
      <c r="P52" s="72"/>
      <c r="Q52" s="68">
        <f t="shared" si="12"/>
        <v>0</v>
      </c>
      <c r="R52" s="73" t="str">
        <f t="shared" si="1"/>
        <v>C</v>
      </c>
      <c r="S52" s="69">
        <f t="shared" si="13"/>
        <v>0</v>
      </c>
      <c r="T52" s="74" t="str">
        <f t="shared" si="2"/>
        <v>C</v>
      </c>
      <c r="U52" s="68">
        <f t="shared" si="14"/>
        <v>0</v>
      </c>
      <c r="V52" s="69">
        <f t="shared" si="15"/>
        <v>0</v>
      </c>
      <c r="W52" s="69">
        <f t="shared" si="16"/>
        <v>0</v>
      </c>
      <c r="X52" s="70">
        <f t="shared" si="17"/>
        <v>0</v>
      </c>
      <c r="Y52" s="75">
        <f t="shared" si="18"/>
        <v>0</v>
      </c>
      <c r="Z52" s="55">
        <f t="shared" si="4"/>
        <v>25.6130182790905</v>
      </c>
      <c r="AA52" s="207"/>
      <c r="AB52" s="208">
        <v>29</v>
      </c>
      <c r="AC52" s="196">
        <f t="shared" si="5"/>
        <v>0</v>
      </c>
      <c r="AD52" s="197">
        <f t="shared" si="6"/>
        <v>0</v>
      </c>
      <c r="AE52" s="229">
        <f t="shared" si="7"/>
        <v>25.6130182790905</v>
      </c>
      <c r="AF52" s="67"/>
      <c r="AG52" s="220"/>
      <c r="AH52" s="220"/>
      <c r="AI52" s="221"/>
      <c r="AJ52" s="212"/>
      <c r="AK52" s="212"/>
      <c r="AL52" s="212"/>
      <c r="AM52" s="212"/>
      <c r="AN52" s="207"/>
      <c r="AO52" s="212"/>
      <c r="AP52" s="212"/>
      <c r="AQ52" s="212"/>
      <c r="AR52" s="212"/>
      <c r="AV52" s="206">
        <v>29</v>
      </c>
      <c r="AW52" s="199">
        <f t="shared" si="8"/>
        <v>0</v>
      </c>
      <c r="AX52" s="200">
        <f t="shared" si="9"/>
        <v>0</v>
      </c>
      <c r="AY52" s="201" t="e">
        <f t="shared" si="10"/>
        <v>#DIV/0!</v>
      </c>
      <c r="AZ52" s="247" t="e">
        <f t="shared" si="11"/>
        <v>#DIV/0!</v>
      </c>
    </row>
    <row r="53" spans="1:52" ht="14.25" customHeight="1" x14ac:dyDescent="0.2">
      <c r="A53" s="125"/>
      <c r="B53" s="126"/>
      <c r="C53" s="127"/>
      <c r="D53" s="128" t="str">
        <f t="shared" si="0"/>
        <v>C</v>
      </c>
      <c r="E53" s="129"/>
      <c r="F53" s="130"/>
      <c r="G53" s="130"/>
      <c r="H53" s="131"/>
      <c r="I53" s="129"/>
      <c r="J53" s="132"/>
      <c r="K53" s="130"/>
      <c r="L53" s="130"/>
      <c r="M53" s="129"/>
      <c r="N53" s="131"/>
      <c r="O53" s="131"/>
      <c r="P53" s="133"/>
      <c r="Q53" s="129">
        <f t="shared" si="12"/>
        <v>0</v>
      </c>
      <c r="R53" s="134" t="str">
        <f t="shared" si="1"/>
        <v>C</v>
      </c>
      <c r="S53" s="130">
        <f t="shared" si="13"/>
        <v>0</v>
      </c>
      <c r="T53" s="135" t="str">
        <f t="shared" si="2"/>
        <v>C</v>
      </c>
      <c r="U53" s="129">
        <f t="shared" si="14"/>
        <v>0</v>
      </c>
      <c r="V53" s="130">
        <f t="shared" si="15"/>
        <v>0</v>
      </c>
      <c r="W53" s="130">
        <f t="shared" si="16"/>
        <v>0</v>
      </c>
      <c r="X53" s="131">
        <f t="shared" si="17"/>
        <v>0</v>
      </c>
      <c r="Y53" s="136">
        <f t="shared" si="18"/>
        <v>0</v>
      </c>
      <c r="Z53" s="137">
        <f t="shared" si="4"/>
        <v>25.6130182790905</v>
      </c>
      <c r="AA53" s="207"/>
      <c r="AB53" s="208">
        <v>30</v>
      </c>
      <c r="AC53" s="196">
        <f t="shared" si="5"/>
        <v>0</v>
      </c>
      <c r="AD53" s="197">
        <f t="shared" si="6"/>
        <v>0</v>
      </c>
      <c r="AE53" s="229">
        <f t="shared" si="7"/>
        <v>25.6130182790905</v>
      </c>
      <c r="AF53" s="67"/>
      <c r="AG53" s="222"/>
      <c r="AH53" s="222"/>
      <c r="AI53" s="223"/>
      <c r="AJ53" s="223"/>
      <c r="AK53" s="223"/>
      <c r="AL53" s="223"/>
      <c r="AM53" s="223"/>
      <c r="AN53" s="224"/>
      <c r="AO53" s="224"/>
      <c r="AP53" s="224"/>
      <c r="AQ53" s="224"/>
      <c r="AR53" s="224"/>
      <c r="AV53" s="206">
        <v>30</v>
      </c>
      <c r="AW53" s="199">
        <f t="shared" si="8"/>
        <v>0</v>
      </c>
      <c r="AX53" s="200">
        <f t="shared" si="9"/>
        <v>0</v>
      </c>
      <c r="AY53" s="201" t="e">
        <f t="shared" si="10"/>
        <v>#DIV/0!</v>
      </c>
      <c r="AZ53" s="247" t="e">
        <f t="shared" si="11"/>
        <v>#DIV/0!</v>
      </c>
    </row>
    <row r="54" spans="1:52" ht="14.25" customHeight="1" x14ac:dyDescent="0.2">
      <c r="A54" s="66"/>
      <c r="B54" s="60"/>
      <c r="C54" s="65"/>
      <c r="D54" s="33" t="str">
        <f t="shared" si="0"/>
        <v>C</v>
      </c>
      <c r="E54" s="68"/>
      <c r="F54" s="69"/>
      <c r="G54" s="69"/>
      <c r="H54" s="70"/>
      <c r="I54" s="68"/>
      <c r="J54" s="71"/>
      <c r="K54" s="69"/>
      <c r="L54" s="69"/>
      <c r="M54" s="68"/>
      <c r="N54" s="70"/>
      <c r="O54" s="70"/>
      <c r="P54" s="72"/>
      <c r="Q54" s="68">
        <f t="shared" si="12"/>
        <v>0</v>
      </c>
      <c r="R54" s="73" t="str">
        <f t="shared" si="1"/>
        <v>C</v>
      </c>
      <c r="S54" s="69">
        <f t="shared" si="13"/>
        <v>0</v>
      </c>
      <c r="T54" s="74" t="str">
        <f t="shared" si="2"/>
        <v>C</v>
      </c>
      <c r="U54" s="68">
        <f t="shared" si="14"/>
        <v>0</v>
      </c>
      <c r="V54" s="69">
        <f t="shared" si="15"/>
        <v>0</v>
      </c>
      <c r="W54" s="69">
        <f t="shared" si="16"/>
        <v>0</v>
      </c>
      <c r="X54" s="70">
        <f t="shared" si="17"/>
        <v>0</v>
      </c>
      <c r="Y54" s="75">
        <f t="shared" si="18"/>
        <v>0</v>
      </c>
      <c r="Z54" s="55">
        <f t="shared" si="4"/>
        <v>25.6130182790905</v>
      </c>
      <c r="AA54" s="207"/>
      <c r="AB54" s="208">
        <v>31</v>
      </c>
      <c r="AC54" s="196">
        <f t="shared" si="5"/>
        <v>0</v>
      </c>
      <c r="AD54" s="197">
        <f t="shared" si="6"/>
        <v>0</v>
      </c>
      <c r="AE54" s="229">
        <f t="shared" si="7"/>
        <v>25.6130182790905</v>
      </c>
      <c r="AF54" s="67"/>
      <c r="AG54" s="67"/>
      <c r="AH54" s="67"/>
      <c r="AI54" s="67"/>
      <c r="AJ54" s="67"/>
      <c r="AK54" s="67"/>
      <c r="AL54" s="67"/>
      <c r="AV54" s="206">
        <v>31</v>
      </c>
      <c r="AW54" s="199">
        <f t="shared" si="8"/>
        <v>0</v>
      </c>
      <c r="AX54" s="200">
        <f t="shared" si="9"/>
        <v>0</v>
      </c>
      <c r="AY54" s="201" t="e">
        <f t="shared" si="10"/>
        <v>#DIV/0!</v>
      </c>
      <c r="AZ54" s="247" t="e">
        <f t="shared" si="11"/>
        <v>#DIV/0!</v>
      </c>
    </row>
    <row r="55" spans="1:52" ht="14.25" customHeight="1" x14ac:dyDescent="0.2">
      <c r="A55" s="125"/>
      <c r="B55" s="126"/>
      <c r="C55" s="127"/>
      <c r="D55" s="128" t="str">
        <f t="shared" si="0"/>
        <v>C</v>
      </c>
      <c r="E55" s="129"/>
      <c r="F55" s="130"/>
      <c r="G55" s="130"/>
      <c r="H55" s="131"/>
      <c r="I55" s="129"/>
      <c r="J55" s="132"/>
      <c r="K55" s="130"/>
      <c r="L55" s="130"/>
      <c r="M55" s="129"/>
      <c r="N55" s="131"/>
      <c r="O55" s="131"/>
      <c r="P55" s="133"/>
      <c r="Q55" s="129">
        <f t="shared" si="12"/>
        <v>0</v>
      </c>
      <c r="R55" s="134" t="str">
        <f t="shared" si="1"/>
        <v>C</v>
      </c>
      <c r="S55" s="130">
        <f t="shared" si="13"/>
        <v>0</v>
      </c>
      <c r="T55" s="135" t="str">
        <f t="shared" si="2"/>
        <v>C</v>
      </c>
      <c r="U55" s="129">
        <f t="shared" si="14"/>
        <v>0</v>
      </c>
      <c r="V55" s="130">
        <f t="shared" si="15"/>
        <v>0</v>
      </c>
      <c r="W55" s="130">
        <f t="shared" si="16"/>
        <v>0</v>
      </c>
      <c r="X55" s="131">
        <f t="shared" si="17"/>
        <v>0</v>
      </c>
      <c r="Y55" s="136">
        <f t="shared" si="18"/>
        <v>0</v>
      </c>
      <c r="Z55" s="137">
        <f t="shared" si="4"/>
        <v>25.6130182790905</v>
      </c>
      <c r="AA55" s="207"/>
      <c r="AB55" s="208">
        <v>32</v>
      </c>
      <c r="AC55" s="196">
        <f t="shared" si="5"/>
        <v>0</v>
      </c>
      <c r="AD55" s="197">
        <f t="shared" si="6"/>
        <v>0</v>
      </c>
      <c r="AE55" s="229">
        <f t="shared" si="7"/>
        <v>25.6130182790905</v>
      </c>
      <c r="AF55" s="67"/>
      <c r="AG55" s="213"/>
      <c r="AH55" s="67"/>
      <c r="AI55" s="213"/>
      <c r="AJ55" s="67"/>
      <c r="AK55" s="67"/>
      <c r="AL55" s="67"/>
      <c r="AV55" s="206">
        <v>32</v>
      </c>
      <c r="AW55" s="199">
        <f t="shared" si="8"/>
        <v>0</v>
      </c>
      <c r="AX55" s="200">
        <f t="shared" si="9"/>
        <v>0</v>
      </c>
      <c r="AY55" s="201" t="e">
        <f t="shared" si="10"/>
        <v>#DIV/0!</v>
      </c>
      <c r="AZ55" s="247" t="e">
        <f t="shared" si="11"/>
        <v>#DIV/0!</v>
      </c>
    </row>
    <row r="56" spans="1:52" ht="14.25" customHeight="1" x14ac:dyDescent="0.2">
      <c r="A56" s="66"/>
      <c r="B56" s="60"/>
      <c r="C56" s="65"/>
      <c r="D56" s="33" t="str">
        <f t="shared" si="0"/>
        <v>C</v>
      </c>
      <c r="E56" s="68"/>
      <c r="F56" s="69"/>
      <c r="G56" s="69"/>
      <c r="H56" s="70"/>
      <c r="I56" s="68"/>
      <c r="J56" s="71"/>
      <c r="K56" s="69"/>
      <c r="L56" s="69"/>
      <c r="M56" s="68"/>
      <c r="N56" s="70"/>
      <c r="O56" s="70"/>
      <c r="P56" s="72"/>
      <c r="Q56" s="68">
        <f t="shared" si="12"/>
        <v>0</v>
      </c>
      <c r="R56" s="73" t="str">
        <f t="shared" si="1"/>
        <v>C</v>
      </c>
      <c r="S56" s="69">
        <f t="shared" si="13"/>
        <v>0</v>
      </c>
      <c r="T56" s="74" t="str">
        <f t="shared" si="2"/>
        <v>C</v>
      </c>
      <c r="U56" s="68">
        <f t="shared" si="14"/>
        <v>0</v>
      </c>
      <c r="V56" s="69">
        <f t="shared" si="15"/>
        <v>0</v>
      </c>
      <c r="W56" s="69">
        <f t="shared" si="16"/>
        <v>0</v>
      </c>
      <c r="X56" s="70">
        <f t="shared" si="17"/>
        <v>0</v>
      </c>
      <c r="Y56" s="75">
        <f t="shared" si="18"/>
        <v>0</v>
      </c>
      <c r="Z56" s="55">
        <f t="shared" si="4"/>
        <v>25.6130182790905</v>
      </c>
      <c r="AA56" s="207"/>
      <c r="AB56" s="208">
        <v>33</v>
      </c>
      <c r="AC56" s="196">
        <f t="shared" si="5"/>
        <v>0</v>
      </c>
      <c r="AD56" s="197">
        <f t="shared" si="6"/>
        <v>0</v>
      </c>
      <c r="AE56" s="229">
        <f t="shared" si="7"/>
        <v>25.6130182790905</v>
      </c>
      <c r="AF56" s="67"/>
      <c r="AG56" s="52"/>
      <c r="AH56" s="216"/>
      <c r="AI56" s="67"/>
      <c r="AJ56" s="67"/>
      <c r="AK56" s="67"/>
      <c r="AL56" s="67"/>
      <c r="AN56" s="216"/>
      <c r="AV56" s="206">
        <v>33</v>
      </c>
      <c r="AW56" s="199">
        <f t="shared" si="8"/>
        <v>0</v>
      </c>
      <c r="AX56" s="200">
        <f t="shared" si="9"/>
        <v>0</v>
      </c>
      <c r="AY56" s="201" t="e">
        <f t="shared" si="10"/>
        <v>#DIV/0!</v>
      </c>
      <c r="AZ56" s="247" t="e">
        <f t="shared" si="11"/>
        <v>#DIV/0!</v>
      </c>
    </row>
    <row r="57" spans="1:52" ht="14.25" customHeight="1" x14ac:dyDescent="0.2">
      <c r="A57" s="125"/>
      <c r="B57" s="126"/>
      <c r="C57" s="127"/>
      <c r="D57" s="128" t="str">
        <f t="shared" si="0"/>
        <v>C</v>
      </c>
      <c r="E57" s="129"/>
      <c r="F57" s="130"/>
      <c r="G57" s="130"/>
      <c r="H57" s="131"/>
      <c r="I57" s="129"/>
      <c r="J57" s="132"/>
      <c r="K57" s="130"/>
      <c r="L57" s="130"/>
      <c r="M57" s="129"/>
      <c r="N57" s="131"/>
      <c r="O57" s="131"/>
      <c r="P57" s="133"/>
      <c r="Q57" s="129">
        <f t="shared" si="12"/>
        <v>0</v>
      </c>
      <c r="R57" s="134" t="str">
        <f t="shared" si="1"/>
        <v>C</v>
      </c>
      <c r="S57" s="130">
        <f t="shared" si="13"/>
        <v>0</v>
      </c>
      <c r="T57" s="135" t="str">
        <f t="shared" si="2"/>
        <v>C</v>
      </c>
      <c r="U57" s="129">
        <f t="shared" si="14"/>
        <v>0</v>
      </c>
      <c r="V57" s="130">
        <f t="shared" si="15"/>
        <v>0</v>
      </c>
      <c r="W57" s="130">
        <f t="shared" si="16"/>
        <v>0</v>
      </c>
      <c r="X57" s="131">
        <f t="shared" si="17"/>
        <v>0</v>
      </c>
      <c r="Y57" s="136">
        <f t="shared" si="18"/>
        <v>0</v>
      </c>
      <c r="Z57" s="137">
        <f t="shared" si="4"/>
        <v>25.6130182790905</v>
      </c>
      <c r="AA57" s="207"/>
      <c r="AB57" s="208">
        <v>34</v>
      </c>
      <c r="AC57" s="196">
        <f t="shared" si="5"/>
        <v>0</v>
      </c>
      <c r="AD57" s="197">
        <f t="shared" si="6"/>
        <v>0</v>
      </c>
      <c r="AE57" s="229">
        <f t="shared" si="7"/>
        <v>25.6130182790905</v>
      </c>
      <c r="AF57" s="67"/>
      <c r="AG57" s="52"/>
      <c r="AH57" s="52"/>
      <c r="AI57" s="52"/>
      <c r="AJ57" s="52"/>
      <c r="AK57" s="52"/>
      <c r="AL57" s="52"/>
      <c r="AV57" s="206">
        <v>34</v>
      </c>
      <c r="AW57" s="199">
        <f t="shared" si="8"/>
        <v>0</v>
      </c>
      <c r="AX57" s="200">
        <f t="shared" si="9"/>
        <v>0</v>
      </c>
      <c r="AY57" s="201" t="e">
        <f t="shared" si="10"/>
        <v>#DIV/0!</v>
      </c>
      <c r="AZ57" s="247" t="e">
        <f t="shared" si="11"/>
        <v>#DIV/0!</v>
      </c>
    </row>
    <row r="58" spans="1:52" ht="14.25" customHeight="1" x14ac:dyDescent="0.2">
      <c r="A58" s="66"/>
      <c r="B58" s="60"/>
      <c r="C58" s="65"/>
      <c r="D58" s="33" t="str">
        <f t="shared" si="0"/>
        <v>C</v>
      </c>
      <c r="E58" s="68"/>
      <c r="F58" s="69"/>
      <c r="G58" s="69"/>
      <c r="H58" s="70"/>
      <c r="I58" s="68"/>
      <c r="J58" s="71"/>
      <c r="K58" s="69"/>
      <c r="L58" s="69"/>
      <c r="M58" s="68"/>
      <c r="N58" s="70"/>
      <c r="O58" s="70"/>
      <c r="P58" s="72"/>
      <c r="Q58" s="68">
        <f t="shared" si="12"/>
        <v>0</v>
      </c>
      <c r="R58" s="73" t="str">
        <f t="shared" si="1"/>
        <v>C</v>
      </c>
      <c r="S58" s="69">
        <f t="shared" si="13"/>
        <v>0</v>
      </c>
      <c r="T58" s="74" t="str">
        <f t="shared" si="2"/>
        <v>C</v>
      </c>
      <c r="U58" s="68">
        <f t="shared" si="14"/>
        <v>0</v>
      </c>
      <c r="V58" s="69">
        <f t="shared" si="15"/>
        <v>0</v>
      </c>
      <c r="W58" s="69">
        <f t="shared" si="16"/>
        <v>0</v>
      </c>
      <c r="X58" s="70">
        <f t="shared" si="17"/>
        <v>0</v>
      </c>
      <c r="Y58" s="75">
        <f t="shared" si="18"/>
        <v>0</v>
      </c>
      <c r="Z58" s="55">
        <f t="shared" si="4"/>
        <v>25.6130182790905</v>
      </c>
      <c r="AA58" s="207"/>
      <c r="AB58" s="208">
        <v>35</v>
      </c>
      <c r="AC58" s="196">
        <f t="shared" si="5"/>
        <v>0</v>
      </c>
      <c r="AD58" s="197">
        <f t="shared" si="6"/>
        <v>0</v>
      </c>
      <c r="AE58" s="229">
        <f t="shared" si="7"/>
        <v>25.6130182790905</v>
      </c>
      <c r="AF58" s="67"/>
      <c r="AG58" s="52"/>
      <c r="AH58" s="52"/>
      <c r="AI58" s="52"/>
      <c r="AJ58" s="52"/>
      <c r="AK58" s="52"/>
      <c r="AL58" s="52"/>
      <c r="AV58" s="206">
        <v>35</v>
      </c>
      <c r="AW58" s="199">
        <f t="shared" si="8"/>
        <v>0</v>
      </c>
      <c r="AX58" s="200">
        <f t="shared" si="9"/>
        <v>0</v>
      </c>
      <c r="AY58" s="201" t="e">
        <f t="shared" si="10"/>
        <v>#DIV/0!</v>
      </c>
      <c r="AZ58" s="247" t="e">
        <f t="shared" si="11"/>
        <v>#DIV/0!</v>
      </c>
    </row>
    <row r="59" spans="1:52" ht="14.25" customHeight="1" x14ac:dyDescent="0.2">
      <c r="A59" s="125"/>
      <c r="B59" s="126"/>
      <c r="C59" s="127"/>
      <c r="D59" s="128" t="str">
        <f t="shared" si="0"/>
        <v>C</v>
      </c>
      <c r="E59" s="129"/>
      <c r="F59" s="130"/>
      <c r="G59" s="130"/>
      <c r="H59" s="131"/>
      <c r="I59" s="129"/>
      <c r="J59" s="132"/>
      <c r="K59" s="130"/>
      <c r="L59" s="130"/>
      <c r="M59" s="129"/>
      <c r="N59" s="131"/>
      <c r="O59" s="131"/>
      <c r="P59" s="133"/>
      <c r="Q59" s="129">
        <f t="shared" si="12"/>
        <v>0</v>
      </c>
      <c r="R59" s="134" t="str">
        <f t="shared" si="1"/>
        <v>C</v>
      </c>
      <c r="S59" s="130">
        <f t="shared" si="13"/>
        <v>0</v>
      </c>
      <c r="T59" s="135" t="str">
        <f t="shared" si="2"/>
        <v>C</v>
      </c>
      <c r="U59" s="129">
        <f t="shared" si="14"/>
        <v>0</v>
      </c>
      <c r="V59" s="130">
        <f t="shared" si="15"/>
        <v>0</v>
      </c>
      <c r="W59" s="130">
        <f t="shared" si="16"/>
        <v>0</v>
      </c>
      <c r="X59" s="131">
        <f t="shared" si="17"/>
        <v>0</v>
      </c>
      <c r="Y59" s="136">
        <f t="shared" si="18"/>
        <v>0</v>
      </c>
      <c r="Z59" s="137">
        <f t="shared" si="4"/>
        <v>25.6130182790905</v>
      </c>
      <c r="AA59" s="207"/>
      <c r="AB59" s="208">
        <v>36</v>
      </c>
      <c r="AC59" s="196">
        <f t="shared" si="5"/>
        <v>0</v>
      </c>
      <c r="AD59" s="197">
        <f t="shared" si="6"/>
        <v>0</v>
      </c>
      <c r="AE59" s="229">
        <f t="shared" si="7"/>
        <v>25.6130182790905</v>
      </c>
      <c r="AF59" s="67"/>
      <c r="AG59" s="67"/>
      <c r="AH59" s="67"/>
      <c r="AI59" s="67"/>
      <c r="AJ59" s="67"/>
      <c r="AK59" s="67"/>
      <c r="AL59" s="67"/>
      <c r="AV59" s="206">
        <v>36</v>
      </c>
      <c r="AW59" s="199">
        <f t="shared" si="8"/>
        <v>0</v>
      </c>
      <c r="AX59" s="200">
        <f t="shared" si="9"/>
        <v>0</v>
      </c>
      <c r="AY59" s="201" t="e">
        <f t="shared" si="10"/>
        <v>#DIV/0!</v>
      </c>
      <c r="AZ59" s="247" t="e">
        <f t="shared" si="11"/>
        <v>#DIV/0!</v>
      </c>
    </row>
    <row r="60" spans="1:52" ht="14.25" customHeight="1" x14ac:dyDescent="0.2">
      <c r="A60" s="66"/>
      <c r="B60" s="60"/>
      <c r="C60" s="65"/>
      <c r="D60" s="33" t="str">
        <f t="shared" si="0"/>
        <v>C</v>
      </c>
      <c r="E60" s="68"/>
      <c r="F60" s="69"/>
      <c r="G60" s="69"/>
      <c r="H60" s="70"/>
      <c r="I60" s="68"/>
      <c r="J60" s="71"/>
      <c r="K60" s="69"/>
      <c r="L60" s="69"/>
      <c r="M60" s="68"/>
      <c r="N60" s="70"/>
      <c r="O60" s="70"/>
      <c r="P60" s="72"/>
      <c r="Q60" s="68">
        <f t="shared" si="12"/>
        <v>0</v>
      </c>
      <c r="R60" s="73" t="str">
        <f t="shared" si="1"/>
        <v>C</v>
      </c>
      <c r="S60" s="69">
        <f t="shared" si="13"/>
        <v>0</v>
      </c>
      <c r="T60" s="74" t="str">
        <f t="shared" si="2"/>
        <v>C</v>
      </c>
      <c r="U60" s="68">
        <f t="shared" si="14"/>
        <v>0</v>
      </c>
      <c r="V60" s="69">
        <f t="shared" si="15"/>
        <v>0</v>
      </c>
      <c r="W60" s="69">
        <f t="shared" si="16"/>
        <v>0</v>
      </c>
      <c r="X60" s="70">
        <f t="shared" si="17"/>
        <v>0</v>
      </c>
      <c r="Y60" s="75">
        <f t="shared" si="18"/>
        <v>0</v>
      </c>
      <c r="Z60" s="55">
        <f t="shared" si="4"/>
        <v>25.6130182790905</v>
      </c>
      <c r="AA60" s="207"/>
      <c r="AB60" s="208">
        <v>37</v>
      </c>
      <c r="AC60" s="196">
        <f t="shared" si="5"/>
        <v>0</v>
      </c>
      <c r="AD60" s="197">
        <f t="shared" si="6"/>
        <v>0</v>
      </c>
      <c r="AE60" s="229">
        <f t="shared" si="7"/>
        <v>25.6130182790905</v>
      </c>
      <c r="AF60" s="67"/>
      <c r="AG60" s="67"/>
      <c r="AH60" s="67"/>
      <c r="AI60" s="67"/>
      <c r="AJ60" s="67"/>
      <c r="AK60" s="67"/>
      <c r="AL60" s="67"/>
      <c r="AV60" s="206">
        <v>37</v>
      </c>
      <c r="AW60" s="199">
        <f t="shared" si="8"/>
        <v>0</v>
      </c>
      <c r="AX60" s="200">
        <f t="shared" si="9"/>
        <v>0</v>
      </c>
      <c r="AY60" s="201" t="e">
        <f t="shared" si="10"/>
        <v>#DIV/0!</v>
      </c>
      <c r="AZ60" s="247" t="e">
        <f t="shared" si="11"/>
        <v>#DIV/0!</v>
      </c>
    </row>
    <row r="61" spans="1:52" ht="14.25" customHeight="1" x14ac:dyDescent="0.2">
      <c r="A61" s="125"/>
      <c r="B61" s="126"/>
      <c r="C61" s="127"/>
      <c r="D61" s="128" t="str">
        <f t="shared" si="0"/>
        <v>C</v>
      </c>
      <c r="E61" s="129"/>
      <c r="F61" s="130"/>
      <c r="G61" s="130"/>
      <c r="H61" s="131"/>
      <c r="I61" s="129"/>
      <c r="J61" s="132"/>
      <c r="K61" s="130"/>
      <c r="L61" s="130"/>
      <c r="M61" s="129"/>
      <c r="N61" s="131"/>
      <c r="O61" s="131"/>
      <c r="P61" s="133"/>
      <c r="Q61" s="129">
        <f t="shared" si="12"/>
        <v>0</v>
      </c>
      <c r="R61" s="134" t="str">
        <f t="shared" si="1"/>
        <v>C</v>
      </c>
      <c r="S61" s="130">
        <f t="shared" si="13"/>
        <v>0</v>
      </c>
      <c r="T61" s="135" t="str">
        <f t="shared" si="2"/>
        <v>C</v>
      </c>
      <c r="U61" s="129">
        <f t="shared" si="14"/>
        <v>0</v>
      </c>
      <c r="V61" s="130">
        <f t="shared" si="15"/>
        <v>0</v>
      </c>
      <c r="W61" s="130">
        <f t="shared" si="16"/>
        <v>0</v>
      </c>
      <c r="X61" s="131">
        <f t="shared" si="17"/>
        <v>0</v>
      </c>
      <c r="Y61" s="136">
        <f t="shared" si="18"/>
        <v>0</v>
      </c>
      <c r="Z61" s="137">
        <f t="shared" si="4"/>
        <v>25.6130182790905</v>
      </c>
      <c r="AA61" s="207"/>
      <c r="AB61" s="208">
        <v>38</v>
      </c>
      <c r="AC61" s="196">
        <f t="shared" si="5"/>
        <v>0</v>
      </c>
      <c r="AD61" s="197">
        <f t="shared" si="6"/>
        <v>0</v>
      </c>
      <c r="AE61" s="229">
        <f t="shared" si="7"/>
        <v>25.6130182790905</v>
      </c>
      <c r="AF61" s="67"/>
      <c r="AG61" s="67"/>
      <c r="AH61" s="67"/>
      <c r="AI61" s="67"/>
      <c r="AJ61" s="67"/>
      <c r="AK61" s="67"/>
      <c r="AL61" s="67"/>
      <c r="AV61" s="198">
        <v>38</v>
      </c>
      <c r="AW61" s="199">
        <f t="shared" si="8"/>
        <v>0</v>
      </c>
      <c r="AX61" s="200">
        <f t="shared" si="9"/>
        <v>0</v>
      </c>
      <c r="AY61" s="201" t="e">
        <f t="shared" si="10"/>
        <v>#DIV/0!</v>
      </c>
      <c r="AZ61" s="247" t="e">
        <f t="shared" si="11"/>
        <v>#DIV/0!</v>
      </c>
    </row>
    <row r="62" spans="1:52" ht="14.25" customHeight="1" x14ac:dyDescent="0.2">
      <c r="A62" s="66"/>
      <c r="B62" s="60"/>
      <c r="C62" s="65"/>
      <c r="D62" s="33" t="str">
        <f t="shared" si="0"/>
        <v>C</v>
      </c>
      <c r="E62" s="68"/>
      <c r="F62" s="69"/>
      <c r="G62" s="69"/>
      <c r="H62" s="70"/>
      <c r="I62" s="68"/>
      <c r="J62" s="71"/>
      <c r="K62" s="69"/>
      <c r="L62" s="69"/>
      <c r="M62" s="68"/>
      <c r="N62" s="70"/>
      <c r="O62" s="70"/>
      <c r="P62" s="72"/>
      <c r="Q62" s="68">
        <f t="shared" si="12"/>
        <v>0</v>
      </c>
      <c r="R62" s="73" t="str">
        <f t="shared" si="1"/>
        <v>C</v>
      </c>
      <c r="S62" s="69">
        <f t="shared" si="13"/>
        <v>0</v>
      </c>
      <c r="T62" s="74" t="str">
        <f t="shared" si="2"/>
        <v>C</v>
      </c>
      <c r="U62" s="68">
        <f t="shared" si="14"/>
        <v>0</v>
      </c>
      <c r="V62" s="69">
        <f t="shared" si="15"/>
        <v>0</v>
      </c>
      <c r="W62" s="69">
        <f t="shared" si="16"/>
        <v>0</v>
      </c>
      <c r="X62" s="70">
        <f t="shared" si="17"/>
        <v>0</v>
      </c>
      <c r="Y62" s="75">
        <f t="shared" si="18"/>
        <v>0</v>
      </c>
      <c r="Z62" s="55">
        <f t="shared" si="4"/>
        <v>25.6130182790905</v>
      </c>
      <c r="AA62" s="207"/>
      <c r="AB62" s="208">
        <v>39</v>
      </c>
      <c r="AC62" s="196">
        <f t="shared" si="5"/>
        <v>0</v>
      </c>
      <c r="AD62" s="197">
        <f t="shared" si="6"/>
        <v>0</v>
      </c>
      <c r="AE62" s="229">
        <f t="shared" si="7"/>
        <v>25.6130182790905</v>
      </c>
      <c r="AF62" s="67"/>
      <c r="AG62" s="67"/>
      <c r="AH62" s="67"/>
      <c r="AI62" s="67"/>
      <c r="AJ62" s="67"/>
      <c r="AK62" s="67"/>
      <c r="AL62" s="67"/>
      <c r="AV62" s="206">
        <v>39</v>
      </c>
      <c r="AW62" s="199">
        <f t="shared" si="8"/>
        <v>0</v>
      </c>
      <c r="AX62" s="200">
        <f t="shared" si="9"/>
        <v>0</v>
      </c>
      <c r="AY62" s="201" t="e">
        <f t="shared" si="10"/>
        <v>#DIV/0!</v>
      </c>
      <c r="AZ62" s="247" t="e">
        <f t="shared" si="11"/>
        <v>#DIV/0!</v>
      </c>
    </row>
    <row r="63" spans="1:52" ht="14.25" customHeight="1" thickBot="1" x14ac:dyDescent="0.25">
      <c r="A63" s="138"/>
      <c r="B63" s="139"/>
      <c r="C63" s="140"/>
      <c r="D63" s="128" t="str">
        <f t="shared" si="0"/>
        <v>C</v>
      </c>
      <c r="E63" s="141"/>
      <c r="F63" s="142"/>
      <c r="G63" s="142"/>
      <c r="H63" s="143"/>
      <c r="I63" s="141"/>
      <c r="J63" s="144"/>
      <c r="K63" s="142"/>
      <c r="L63" s="142"/>
      <c r="M63" s="141"/>
      <c r="N63" s="143"/>
      <c r="O63" s="143"/>
      <c r="P63" s="145"/>
      <c r="Q63" s="129">
        <f t="shared" si="12"/>
        <v>0</v>
      </c>
      <c r="R63" s="134" t="str">
        <f t="shared" si="1"/>
        <v>C</v>
      </c>
      <c r="S63" s="142">
        <f t="shared" si="13"/>
        <v>0</v>
      </c>
      <c r="T63" s="135" t="str">
        <f t="shared" si="2"/>
        <v>C</v>
      </c>
      <c r="U63" s="129">
        <f t="shared" si="14"/>
        <v>0</v>
      </c>
      <c r="V63" s="130">
        <f t="shared" si="15"/>
        <v>0</v>
      </c>
      <c r="W63" s="130">
        <f t="shared" si="16"/>
        <v>0</v>
      </c>
      <c r="X63" s="131">
        <f t="shared" si="17"/>
        <v>0</v>
      </c>
      <c r="Y63" s="136">
        <f t="shared" si="18"/>
        <v>0</v>
      </c>
      <c r="Z63" s="146">
        <f t="shared" si="4"/>
        <v>25.6130182790905</v>
      </c>
      <c r="AA63" s="207"/>
      <c r="AB63" s="225">
        <v>40</v>
      </c>
      <c r="AC63" s="233">
        <f t="shared" si="5"/>
        <v>0</v>
      </c>
      <c r="AD63" s="234">
        <f t="shared" si="6"/>
        <v>0</v>
      </c>
      <c r="AE63" s="235">
        <f t="shared" si="7"/>
        <v>25.6130182790905</v>
      </c>
      <c r="AF63" s="67"/>
      <c r="AG63" s="67"/>
      <c r="AH63" s="67"/>
      <c r="AI63" s="67"/>
      <c r="AJ63" s="67"/>
      <c r="AK63" s="67"/>
      <c r="AL63" s="67"/>
      <c r="AV63" s="64">
        <v>40</v>
      </c>
      <c r="AW63" s="238">
        <f t="shared" si="8"/>
        <v>0</v>
      </c>
      <c r="AX63" s="239">
        <f t="shared" si="9"/>
        <v>0</v>
      </c>
      <c r="AY63" s="241" t="e">
        <f t="shared" si="10"/>
        <v>#DIV/0!</v>
      </c>
      <c r="AZ63" s="248" t="e">
        <f t="shared" si="11"/>
        <v>#DIV/0!</v>
      </c>
    </row>
    <row r="64" spans="1:52" ht="14.25" customHeight="1" x14ac:dyDescent="0.2">
      <c r="A64" s="297" t="s">
        <v>0</v>
      </c>
      <c r="B64" s="298"/>
      <c r="C64" s="24"/>
      <c r="D64" s="25"/>
      <c r="E64" s="76">
        <f>SUM(E24:E63)</f>
        <v>0</v>
      </c>
      <c r="F64" s="77">
        <f>SUM(F24:F63)</f>
        <v>0</v>
      </c>
      <c r="G64" s="77">
        <f>SUM(G24:G63)</f>
        <v>0</v>
      </c>
      <c r="H64" s="78">
        <f>SUM(H24:H63)</f>
        <v>0</v>
      </c>
      <c r="I64" s="76">
        <f t="shared" ref="I64:P64" si="19">SUM(I24:I63)</f>
        <v>0</v>
      </c>
      <c r="J64" s="77">
        <f t="shared" si="19"/>
        <v>0</v>
      </c>
      <c r="K64" s="77">
        <f t="shared" si="19"/>
        <v>0</v>
      </c>
      <c r="L64" s="78">
        <f t="shared" si="19"/>
        <v>0</v>
      </c>
      <c r="M64" s="76">
        <f t="shared" si="19"/>
        <v>0</v>
      </c>
      <c r="N64" s="77">
        <f t="shared" si="19"/>
        <v>0</v>
      </c>
      <c r="O64" s="77">
        <f t="shared" si="19"/>
        <v>0</v>
      </c>
      <c r="P64" s="78">
        <f t="shared" si="19"/>
        <v>0</v>
      </c>
      <c r="Q64" s="76">
        <f>SUM(Q24:Q63)</f>
        <v>0</v>
      </c>
      <c r="R64" s="118"/>
      <c r="S64" s="77">
        <f>SUM(S24:S63)</f>
        <v>0</v>
      </c>
      <c r="T64" s="79"/>
      <c r="U64" s="76">
        <f>SUM(U24:U63)</f>
        <v>0</v>
      </c>
      <c r="V64" s="77">
        <f>SUM(V24:V63)</f>
        <v>0</v>
      </c>
      <c r="W64" s="77">
        <f>SUM(W24:W63)</f>
        <v>0</v>
      </c>
      <c r="X64" s="78">
        <f>SUM(X24:X63)</f>
        <v>0</v>
      </c>
      <c r="Y64" s="80">
        <f>SUM(Y24:Y63)</f>
        <v>0</v>
      </c>
      <c r="Z64" s="315"/>
      <c r="AA64" s="207"/>
      <c r="AB64" s="49"/>
      <c r="AC64" s="67"/>
      <c r="AD64" s="67"/>
      <c r="AE64" s="67"/>
      <c r="AF64" s="226"/>
      <c r="AG64" s="67"/>
      <c r="AH64" s="67"/>
      <c r="AI64" s="67"/>
      <c r="AJ64" s="67"/>
      <c r="AK64" s="67"/>
      <c r="AL64" s="67"/>
    </row>
    <row r="65" spans="1:52" ht="14.25" customHeight="1" x14ac:dyDescent="0.2">
      <c r="A65" s="299" t="s">
        <v>1</v>
      </c>
      <c r="B65" s="300"/>
      <c r="C65" s="242" t="s">
        <v>20</v>
      </c>
      <c r="D65" s="266">
        <f>COUNTA(A24:A63)</f>
        <v>0</v>
      </c>
      <c r="E65" s="68">
        <f>E23*$D$65</f>
        <v>0</v>
      </c>
      <c r="F65" s="69">
        <f t="shared" ref="F65:Y65" si="20">F23*$D$65</f>
        <v>0</v>
      </c>
      <c r="G65" s="69">
        <f t="shared" si="20"/>
        <v>0</v>
      </c>
      <c r="H65" s="72">
        <f t="shared" si="20"/>
        <v>0</v>
      </c>
      <c r="I65" s="68">
        <f t="shared" si="20"/>
        <v>0</v>
      </c>
      <c r="J65" s="69">
        <f t="shared" si="20"/>
        <v>0</v>
      </c>
      <c r="K65" s="69">
        <f t="shared" si="20"/>
        <v>0</v>
      </c>
      <c r="L65" s="72">
        <f t="shared" si="20"/>
        <v>0</v>
      </c>
      <c r="M65" s="68">
        <f t="shared" si="20"/>
        <v>0</v>
      </c>
      <c r="N65" s="69">
        <f t="shared" si="20"/>
        <v>0</v>
      </c>
      <c r="O65" s="69">
        <f t="shared" si="20"/>
        <v>0</v>
      </c>
      <c r="P65" s="72">
        <f t="shared" si="20"/>
        <v>0</v>
      </c>
      <c r="Q65" s="68">
        <f t="shared" si="20"/>
        <v>0</v>
      </c>
      <c r="R65" s="119"/>
      <c r="S65" s="69">
        <f t="shared" si="20"/>
        <v>0</v>
      </c>
      <c r="T65" s="72"/>
      <c r="U65" s="68">
        <f t="shared" si="20"/>
        <v>0</v>
      </c>
      <c r="V65" s="69">
        <f t="shared" si="20"/>
        <v>0</v>
      </c>
      <c r="W65" s="69">
        <f t="shared" si="20"/>
        <v>0</v>
      </c>
      <c r="X65" s="72">
        <f t="shared" si="20"/>
        <v>0</v>
      </c>
      <c r="Y65" s="75">
        <f t="shared" si="20"/>
        <v>0</v>
      </c>
      <c r="Z65" s="316"/>
      <c r="AB65" s="380" t="s">
        <v>103</v>
      </c>
      <c r="AC65" s="380"/>
      <c r="AD65" s="380"/>
      <c r="AE65" s="380"/>
      <c r="AF65" s="226"/>
      <c r="AG65" s="52"/>
      <c r="AH65" s="52"/>
      <c r="AI65" s="52"/>
      <c r="AJ65" s="52"/>
      <c r="AK65" s="52"/>
      <c r="AL65" s="52"/>
      <c r="AV65" s="402" t="s">
        <v>104</v>
      </c>
      <c r="AW65" s="403"/>
      <c r="AX65" s="403"/>
      <c r="AY65" s="403"/>
      <c r="AZ65" s="403"/>
    </row>
    <row r="66" spans="1:52" ht="14.25" customHeight="1" thickBot="1" x14ac:dyDescent="0.25">
      <c r="A66" s="301" t="s">
        <v>5</v>
      </c>
      <c r="B66" s="302"/>
      <c r="C66" s="28" t="s">
        <v>21</v>
      </c>
      <c r="D66" s="27"/>
      <c r="E66" s="81" t="e">
        <f>E64/E65*100</f>
        <v>#DIV/0!</v>
      </c>
      <c r="F66" s="82" t="e">
        <f>F64/F65*100</f>
        <v>#DIV/0!</v>
      </c>
      <c r="G66" s="82" t="e">
        <f>G64/G65*100</f>
        <v>#DIV/0!</v>
      </c>
      <c r="H66" s="83" t="e">
        <f>H64/H65*100</f>
        <v>#DIV/0!</v>
      </c>
      <c r="I66" s="81" t="e">
        <f t="shared" ref="I66:P66" si="21">I64/I65*100</f>
        <v>#DIV/0!</v>
      </c>
      <c r="J66" s="82" t="e">
        <f t="shared" si="21"/>
        <v>#DIV/0!</v>
      </c>
      <c r="K66" s="82" t="e">
        <f t="shared" si="21"/>
        <v>#DIV/0!</v>
      </c>
      <c r="L66" s="83" t="e">
        <f t="shared" si="21"/>
        <v>#DIV/0!</v>
      </c>
      <c r="M66" s="81" t="e">
        <f t="shared" si="21"/>
        <v>#DIV/0!</v>
      </c>
      <c r="N66" s="82" t="e">
        <f t="shared" si="21"/>
        <v>#DIV/0!</v>
      </c>
      <c r="O66" s="82" t="e">
        <f t="shared" si="21"/>
        <v>#DIV/0!</v>
      </c>
      <c r="P66" s="83" t="e">
        <f t="shared" si="21"/>
        <v>#DIV/0!</v>
      </c>
      <c r="Q66" s="81" t="e">
        <f>Q64/Q65*100</f>
        <v>#DIV/0!</v>
      </c>
      <c r="R66" s="82"/>
      <c r="S66" s="82" t="e">
        <f>S64/S65*100</f>
        <v>#DIV/0!</v>
      </c>
      <c r="T66" s="84"/>
      <c r="U66" s="81" t="e">
        <f>U64/U65*100</f>
        <v>#DIV/0!</v>
      </c>
      <c r="V66" s="82" t="e">
        <f>V64/V65*100</f>
        <v>#DIV/0!</v>
      </c>
      <c r="W66" s="82" t="e">
        <f>W64/W65*100</f>
        <v>#DIV/0!</v>
      </c>
      <c r="X66" s="83" t="e">
        <f>X64/X65*100</f>
        <v>#DIV/0!</v>
      </c>
      <c r="Y66" s="86" t="e">
        <f>Y64/Y65*100</f>
        <v>#DIV/0!</v>
      </c>
      <c r="Z66" s="316"/>
      <c r="AB66" s="380"/>
      <c r="AC66" s="380"/>
      <c r="AD66" s="380"/>
      <c r="AE66" s="380"/>
      <c r="AF66" s="226"/>
      <c r="AG66" s="52"/>
      <c r="AH66" s="52"/>
      <c r="AI66" s="52"/>
      <c r="AJ66" s="52"/>
      <c r="AK66" s="52"/>
      <c r="AL66" s="52"/>
      <c r="AV66" s="403"/>
      <c r="AW66" s="403"/>
      <c r="AX66" s="403"/>
      <c r="AY66" s="403"/>
      <c r="AZ66" s="403"/>
    </row>
    <row r="67" spans="1:52" ht="13.8" thickBot="1" x14ac:dyDescent="0.25">
      <c r="A67" s="303" t="s">
        <v>58</v>
      </c>
      <c r="B67" s="304"/>
      <c r="C67" s="51" t="s">
        <v>21</v>
      </c>
      <c r="D67" s="50"/>
      <c r="E67" s="87">
        <v>62.9</v>
      </c>
      <c r="F67" s="88">
        <v>71.400000000000006</v>
      </c>
      <c r="G67" s="88">
        <v>74.7</v>
      </c>
      <c r="H67" s="89">
        <v>52.6</v>
      </c>
      <c r="I67" s="90">
        <v>50.3</v>
      </c>
      <c r="J67" s="88">
        <v>46.8</v>
      </c>
      <c r="K67" s="88">
        <v>37.4</v>
      </c>
      <c r="L67" s="89">
        <v>37.200000000000003</v>
      </c>
      <c r="M67" s="90">
        <v>46.5</v>
      </c>
      <c r="N67" s="88">
        <v>48.9</v>
      </c>
      <c r="O67" s="88">
        <v>49.3</v>
      </c>
      <c r="P67" s="89">
        <v>43</v>
      </c>
      <c r="Q67" s="90">
        <v>57.8</v>
      </c>
      <c r="R67" s="88"/>
      <c r="S67" s="88">
        <v>47.5</v>
      </c>
      <c r="T67" s="89"/>
      <c r="U67" s="90">
        <v>53.9</v>
      </c>
      <c r="V67" s="88">
        <v>58</v>
      </c>
      <c r="W67" s="88">
        <v>56.1</v>
      </c>
      <c r="X67" s="89">
        <v>46.4</v>
      </c>
      <c r="Y67" s="91">
        <v>54.7</v>
      </c>
      <c r="Z67" s="317"/>
      <c r="AB67" s="380"/>
      <c r="AC67" s="380"/>
      <c r="AD67" s="380"/>
      <c r="AE67" s="380"/>
      <c r="AF67" s="227"/>
      <c r="AG67" s="52"/>
      <c r="AH67" s="52"/>
      <c r="AI67" s="52"/>
      <c r="AJ67" s="52"/>
      <c r="AK67" s="52"/>
      <c r="AL67" s="52"/>
    </row>
    <row r="68" spans="1:52" x14ac:dyDescent="0.2">
      <c r="C68" s="35" t="s">
        <v>56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56"/>
      <c r="Z68" s="56"/>
      <c r="AB68" s="228"/>
      <c r="AC68" s="227"/>
      <c r="AD68" s="227"/>
      <c r="AE68" s="227"/>
      <c r="AF68" s="227"/>
      <c r="AG68" s="52"/>
      <c r="AH68" s="52"/>
      <c r="AI68" s="52"/>
      <c r="AJ68" s="52"/>
      <c r="AK68" s="52"/>
      <c r="AL68" s="52"/>
    </row>
    <row r="69" spans="1:52" ht="7.5" customHeight="1" x14ac:dyDescent="0.2">
      <c r="AG69" s="52"/>
      <c r="AH69" s="52"/>
      <c r="AI69" s="52"/>
      <c r="AJ69" s="52"/>
      <c r="AK69" s="52"/>
      <c r="AL69" s="52"/>
    </row>
    <row r="70" spans="1:52" ht="7.5" customHeight="1" x14ac:dyDescent="0.2">
      <c r="B70" s="26" t="s">
        <v>12</v>
      </c>
      <c r="C70" s="318" t="s">
        <v>13</v>
      </c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26"/>
      <c r="AG70" s="52"/>
      <c r="AH70" s="52"/>
      <c r="AI70" s="52"/>
      <c r="AJ70" s="52"/>
      <c r="AK70" s="52"/>
      <c r="AL70" s="52"/>
    </row>
    <row r="71" spans="1:52" ht="7.5" customHeight="1" x14ac:dyDescent="0.2">
      <c r="B71" s="26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26"/>
    </row>
    <row r="72" spans="1:52" ht="7.5" customHeight="1" x14ac:dyDescent="0.2">
      <c r="B72" s="26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26"/>
    </row>
    <row r="73" spans="1:52" ht="7.5" customHeight="1" x14ac:dyDescent="0.2"/>
    <row r="74" spans="1:52" ht="7.5" customHeight="1" x14ac:dyDescent="0.2">
      <c r="P74" s="10"/>
      <c r="R74" s="319" t="s">
        <v>15</v>
      </c>
      <c r="S74" s="319"/>
      <c r="T74" s="319"/>
      <c r="U74" s="319"/>
      <c r="V74" s="319"/>
      <c r="W74" s="319"/>
      <c r="X74" s="319"/>
      <c r="Y74" s="319"/>
      <c r="Z74" s="53"/>
    </row>
    <row r="75" spans="1:52" ht="7.5" customHeight="1" x14ac:dyDescent="0.2">
      <c r="R75" s="319"/>
      <c r="S75" s="319"/>
      <c r="T75" s="319"/>
      <c r="U75" s="319"/>
      <c r="V75" s="319"/>
      <c r="W75" s="319"/>
      <c r="X75" s="319"/>
      <c r="Y75" s="319"/>
      <c r="Z75" s="53"/>
    </row>
    <row r="76" spans="1:52" ht="8.25" customHeight="1" x14ac:dyDescent="0.15">
      <c r="C76" s="327" t="s">
        <v>32</v>
      </c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281" t="s">
        <v>31</v>
      </c>
      <c r="S76" s="281"/>
      <c r="T76" s="281"/>
      <c r="U76" s="281"/>
      <c r="V76" s="281"/>
      <c r="W76" s="281"/>
      <c r="X76" s="281"/>
      <c r="Y76" s="281"/>
      <c r="Z76" s="54"/>
    </row>
    <row r="77" spans="1:52" ht="8.25" customHeight="1" x14ac:dyDescent="0.15"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281"/>
      <c r="S77" s="281"/>
      <c r="T77" s="281"/>
      <c r="U77" s="281"/>
      <c r="V77" s="281"/>
      <c r="W77" s="281"/>
      <c r="X77" s="281"/>
      <c r="Y77" s="281"/>
      <c r="Z77" s="54"/>
    </row>
    <row r="78" spans="1:52" ht="8.25" customHeight="1" x14ac:dyDescent="0.15"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281" t="s">
        <v>6</v>
      </c>
      <c r="S78" s="281"/>
      <c r="T78" s="281"/>
      <c r="U78" s="281"/>
      <c r="V78" s="281"/>
      <c r="W78" s="281"/>
      <c r="X78" s="281"/>
      <c r="Y78" s="281"/>
      <c r="Z78" s="54"/>
    </row>
    <row r="79" spans="1:52" ht="8.25" customHeight="1" x14ac:dyDescent="0.2">
      <c r="P79" s="11"/>
      <c r="Q79" s="11"/>
      <c r="R79" s="281"/>
      <c r="S79" s="281"/>
      <c r="T79" s="281"/>
      <c r="U79" s="281"/>
      <c r="V79" s="281"/>
      <c r="W79" s="281"/>
      <c r="X79" s="281"/>
      <c r="Y79" s="281"/>
      <c r="Z79" s="54"/>
    </row>
    <row r="80" spans="1:52" ht="8.25" customHeight="1" thickBot="1" x14ac:dyDescent="0.25">
      <c r="B80" s="1"/>
    </row>
    <row r="81" spans="1:26" ht="10.5" customHeight="1" x14ac:dyDescent="0.2">
      <c r="A81" s="308" t="s">
        <v>3</v>
      </c>
      <c r="B81" s="305" t="s">
        <v>24</v>
      </c>
      <c r="C81" s="14">
        <v>1</v>
      </c>
      <c r="D81" s="320" t="s">
        <v>26</v>
      </c>
      <c r="E81" s="322" t="s">
        <v>7</v>
      </c>
      <c r="F81" s="323"/>
      <c r="G81" s="323"/>
      <c r="H81" s="323"/>
      <c r="I81" s="323"/>
      <c r="J81" s="323"/>
      <c r="K81" s="323"/>
      <c r="L81" s="323"/>
      <c r="M81" s="322" t="s">
        <v>2</v>
      </c>
      <c r="N81" s="323"/>
      <c r="O81" s="323"/>
      <c r="P81" s="323"/>
      <c r="Q81" s="13">
        <v>2</v>
      </c>
      <c r="R81" s="288" t="s">
        <v>28</v>
      </c>
      <c r="S81" s="12">
        <v>3</v>
      </c>
      <c r="T81" s="291" t="s">
        <v>28</v>
      </c>
      <c r="U81" s="282" t="s">
        <v>8</v>
      </c>
      <c r="V81" s="285" t="s">
        <v>9</v>
      </c>
      <c r="W81" s="285" t="s">
        <v>10</v>
      </c>
      <c r="X81" s="328" t="s">
        <v>30</v>
      </c>
      <c r="Y81" s="312" t="s">
        <v>14</v>
      </c>
      <c r="Z81" s="48"/>
    </row>
    <row r="82" spans="1:26" ht="10.5" customHeight="1" x14ac:dyDescent="0.2">
      <c r="A82" s="309"/>
      <c r="B82" s="306"/>
      <c r="C82" s="331" t="s">
        <v>25</v>
      </c>
      <c r="D82" s="321"/>
      <c r="E82" s="324"/>
      <c r="F82" s="325"/>
      <c r="G82" s="325"/>
      <c r="H82" s="325"/>
      <c r="I82" s="325"/>
      <c r="J82" s="325"/>
      <c r="K82" s="325"/>
      <c r="L82" s="325"/>
      <c r="M82" s="324"/>
      <c r="N82" s="325"/>
      <c r="O82" s="325"/>
      <c r="P82" s="326"/>
      <c r="Q82" s="334" t="s">
        <v>27</v>
      </c>
      <c r="R82" s="289"/>
      <c r="S82" s="278" t="s">
        <v>29</v>
      </c>
      <c r="T82" s="292"/>
      <c r="U82" s="283"/>
      <c r="V82" s="286"/>
      <c r="W82" s="286"/>
      <c r="X82" s="329"/>
      <c r="Y82" s="313"/>
      <c r="Z82" s="48"/>
    </row>
    <row r="83" spans="1:26" ht="10.5" customHeight="1" x14ac:dyDescent="0.2">
      <c r="A83" s="309"/>
      <c r="B83" s="306"/>
      <c r="C83" s="332"/>
      <c r="D83" s="321"/>
      <c r="E83" s="249"/>
      <c r="F83" s="252"/>
      <c r="G83" s="252"/>
      <c r="H83" s="257"/>
      <c r="I83" s="249"/>
      <c r="J83" s="255"/>
      <c r="K83" s="255"/>
      <c r="L83" s="255"/>
      <c r="M83" s="249"/>
      <c r="N83" s="255"/>
      <c r="O83" s="255"/>
      <c r="P83" s="261"/>
      <c r="Q83" s="335"/>
      <c r="R83" s="289"/>
      <c r="S83" s="279"/>
      <c r="T83" s="292"/>
      <c r="U83" s="283"/>
      <c r="V83" s="286"/>
      <c r="W83" s="286"/>
      <c r="X83" s="329"/>
      <c r="Y83" s="313"/>
      <c r="Z83" s="48"/>
    </row>
    <row r="84" spans="1:26" ht="10.5" customHeight="1" x14ac:dyDescent="0.2">
      <c r="A84" s="309"/>
      <c r="B84" s="306"/>
      <c r="C84" s="332"/>
      <c r="D84" s="321"/>
      <c r="E84" s="268" t="s">
        <v>105</v>
      </c>
      <c r="F84" s="296" t="s">
        <v>106</v>
      </c>
      <c r="G84" s="269" t="s">
        <v>107</v>
      </c>
      <c r="H84" s="271" t="s">
        <v>108</v>
      </c>
      <c r="I84" s="268" t="s">
        <v>105</v>
      </c>
      <c r="J84" s="269" t="s">
        <v>106</v>
      </c>
      <c r="K84" s="269" t="s">
        <v>107</v>
      </c>
      <c r="L84" s="271" t="s">
        <v>108</v>
      </c>
      <c r="M84" s="268" t="s">
        <v>105</v>
      </c>
      <c r="N84" s="269" t="s">
        <v>106</v>
      </c>
      <c r="O84" s="269" t="s">
        <v>107</v>
      </c>
      <c r="P84" s="271" t="s">
        <v>108</v>
      </c>
      <c r="Q84" s="335"/>
      <c r="R84" s="289"/>
      <c r="S84" s="279"/>
      <c r="T84" s="292"/>
      <c r="U84" s="283"/>
      <c r="V84" s="286"/>
      <c r="W84" s="286"/>
      <c r="X84" s="329"/>
      <c r="Y84" s="313"/>
      <c r="Z84" s="48"/>
    </row>
    <row r="85" spans="1:26" ht="10.5" customHeight="1" x14ac:dyDescent="0.2">
      <c r="A85" s="309"/>
      <c r="B85" s="306"/>
      <c r="C85" s="332"/>
      <c r="D85" s="321"/>
      <c r="E85" s="268"/>
      <c r="F85" s="296"/>
      <c r="G85" s="269"/>
      <c r="H85" s="271"/>
      <c r="I85" s="268"/>
      <c r="J85" s="270"/>
      <c r="K85" s="270"/>
      <c r="L85" s="272"/>
      <c r="M85" s="273"/>
      <c r="N85" s="270"/>
      <c r="O85" s="270"/>
      <c r="P85" s="272"/>
      <c r="Q85" s="335"/>
      <c r="R85" s="289"/>
      <c r="S85" s="279"/>
      <c r="T85" s="292"/>
      <c r="U85" s="283"/>
      <c r="V85" s="286"/>
      <c r="W85" s="286"/>
      <c r="X85" s="329"/>
      <c r="Y85" s="313"/>
      <c r="Z85" s="48"/>
    </row>
    <row r="86" spans="1:26" ht="10.5" customHeight="1" x14ac:dyDescent="0.2">
      <c r="A86" s="309"/>
      <c r="B86" s="306"/>
      <c r="C86" s="332"/>
      <c r="D86" s="321"/>
      <c r="E86" s="274">
        <v>1</v>
      </c>
      <c r="F86" s="277">
        <v>2</v>
      </c>
      <c r="G86" s="275">
        <v>3</v>
      </c>
      <c r="H86" s="276">
        <v>4</v>
      </c>
      <c r="I86" s="274">
        <v>5</v>
      </c>
      <c r="J86" s="275">
        <v>6</v>
      </c>
      <c r="K86" s="275">
        <v>7</v>
      </c>
      <c r="L86" s="276">
        <v>8</v>
      </c>
      <c r="M86" s="274">
        <v>9</v>
      </c>
      <c r="N86" s="275">
        <v>10</v>
      </c>
      <c r="O86" s="275">
        <v>11</v>
      </c>
      <c r="P86" s="276">
        <v>12</v>
      </c>
      <c r="Q86" s="335"/>
      <c r="R86" s="289"/>
      <c r="S86" s="279"/>
      <c r="T86" s="292"/>
      <c r="U86" s="283"/>
      <c r="V86" s="286"/>
      <c r="W86" s="286"/>
      <c r="X86" s="329"/>
      <c r="Y86" s="313"/>
      <c r="Z86" s="48"/>
    </row>
    <row r="87" spans="1:26" ht="10.5" customHeight="1" x14ac:dyDescent="0.2">
      <c r="A87" s="309"/>
      <c r="B87" s="306"/>
      <c r="C87" s="332"/>
      <c r="D87" s="321"/>
      <c r="E87" s="274"/>
      <c r="F87" s="277"/>
      <c r="G87" s="275"/>
      <c r="H87" s="276"/>
      <c r="I87" s="274"/>
      <c r="J87" s="275"/>
      <c r="K87" s="275"/>
      <c r="L87" s="276"/>
      <c r="M87" s="274"/>
      <c r="N87" s="275"/>
      <c r="O87" s="275"/>
      <c r="P87" s="276"/>
      <c r="Q87" s="335"/>
      <c r="R87" s="289"/>
      <c r="S87" s="279"/>
      <c r="T87" s="292"/>
      <c r="U87" s="283"/>
      <c r="V87" s="286"/>
      <c r="W87" s="286"/>
      <c r="X87" s="329"/>
      <c r="Y87" s="313"/>
      <c r="Z87" s="48"/>
    </row>
    <row r="88" spans="1:26" ht="10.5" customHeight="1" x14ac:dyDescent="0.2">
      <c r="A88" s="309"/>
      <c r="B88" s="306"/>
      <c r="C88" s="332"/>
      <c r="D88" s="321"/>
      <c r="E88" s="250"/>
      <c r="F88" s="255"/>
      <c r="G88" s="253"/>
      <c r="H88" s="260"/>
      <c r="I88" s="250"/>
      <c r="J88" s="253"/>
      <c r="K88" s="253"/>
      <c r="L88" s="253"/>
      <c r="M88" s="250"/>
      <c r="N88" s="253"/>
      <c r="O88" s="253"/>
      <c r="P88" s="260"/>
      <c r="Q88" s="335"/>
      <c r="R88" s="289"/>
      <c r="S88" s="279"/>
      <c r="T88" s="292"/>
      <c r="U88" s="283"/>
      <c r="V88" s="286"/>
      <c r="W88" s="286"/>
      <c r="X88" s="329"/>
      <c r="Y88" s="313"/>
      <c r="Z88" s="48"/>
    </row>
    <row r="89" spans="1:26" ht="10.5" customHeight="1" x14ac:dyDescent="0.2">
      <c r="A89" s="309"/>
      <c r="B89" s="306"/>
      <c r="C89" s="332"/>
      <c r="D89" s="321"/>
      <c r="E89" s="250"/>
      <c r="F89" s="255"/>
      <c r="G89" s="253"/>
      <c r="H89" s="258"/>
      <c r="I89" s="250"/>
      <c r="J89" s="253"/>
      <c r="K89" s="253"/>
      <c r="L89" s="253"/>
      <c r="M89" s="250"/>
      <c r="N89" s="253"/>
      <c r="O89" s="253"/>
      <c r="P89" s="260"/>
      <c r="Q89" s="335"/>
      <c r="R89" s="289"/>
      <c r="S89" s="279"/>
      <c r="T89" s="292"/>
      <c r="U89" s="283"/>
      <c r="V89" s="286"/>
      <c r="W89" s="286"/>
      <c r="X89" s="329"/>
      <c r="Y89" s="313"/>
      <c r="Z89" s="48"/>
    </row>
    <row r="90" spans="1:26" ht="10.5" customHeight="1" x14ac:dyDescent="0.2">
      <c r="A90" s="309"/>
      <c r="B90" s="306"/>
      <c r="C90" s="333"/>
      <c r="D90" s="321"/>
      <c r="E90" s="251"/>
      <c r="F90" s="256"/>
      <c r="G90" s="254"/>
      <c r="H90" s="259"/>
      <c r="I90" s="251"/>
      <c r="J90" s="254"/>
      <c r="K90" s="254"/>
      <c r="L90" s="254"/>
      <c r="M90" s="251"/>
      <c r="N90" s="254"/>
      <c r="O90" s="254"/>
      <c r="P90" s="262"/>
      <c r="Q90" s="335"/>
      <c r="R90" s="290"/>
      <c r="S90" s="280"/>
      <c r="T90" s="293"/>
      <c r="U90" s="284"/>
      <c r="V90" s="287"/>
      <c r="W90" s="287"/>
      <c r="X90" s="330"/>
      <c r="Y90" s="314"/>
      <c r="Z90" s="48"/>
    </row>
    <row r="91" spans="1:26" ht="10.5" customHeight="1" x14ac:dyDescent="0.2">
      <c r="A91" s="309"/>
      <c r="B91" s="307"/>
      <c r="C91" s="15">
        <v>10</v>
      </c>
      <c r="D91" s="3"/>
      <c r="E91" s="4">
        <v>18</v>
      </c>
      <c r="F91" s="2">
        <v>12</v>
      </c>
      <c r="G91" s="2">
        <v>6</v>
      </c>
      <c r="H91" s="7">
        <v>4</v>
      </c>
      <c r="I91" s="4">
        <v>16</v>
      </c>
      <c r="J91" s="9">
        <v>8</v>
      </c>
      <c r="K91" s="2">
        <v>4</v>
      </c>
      <c r="L91" s="2">
        <v>2</v>
      </c>
      <c r="M91" s="4">
        <v>14</v>
      </c>
      <c r="N91" s="2">
        <v>8</v>
      </c>
      <c r="O91" s="2">
        <v>6</v>
      </c>
      <c r="P91" s="3">
        <v>2</v>
      </c>
      <c r="Q91" s="6">
        <v>70</v>
      </c>
      <c r="R91" s="2"/>
      <c r="S91" s="5">
        <v>30</v>
      </c>
      <c r="T91" s="3"/>
      <c r="U91" s="16">
        <v>48</v>
      </c>
      <c r="V91" s="2">
        <v>28</v>
      </c>
      <c r="W91" s="2">
        <v>16</v>
      </c>
      <c r="X91" s="7">
        <v>8</v>
      </c>
      <c r="Y91" s="8">
        <v>100</v>
      </c>
      <c r="Z91" s="49"/>
    </row>
    <row r="92" spans="1:26" ht="14.25" customHeight="1" x14ac:dyDescent="0.2">
      <c r="A92" s="29">
        <f>A24</f>
        <v>0</v>
      </c>
      <c r="B92" s="60">
        <f>B24</f>
        <v>0</v>
      </c>
      <c r="C92" s="65">
        <f>C24</f>
        <v>0</v>
      </c>
      <c r="D92" s="33" t="str">
        <f>D24</f>
        <v>C</v>
      </c>
      <c r="E92" s="92">
        <f>E24/$E$23*100</f>
        <v>0</v>
      </c>
      <c r="F92" s="93">
        <f>F24/$F$23*100</f>
        <v>0</v>
      </c>
      <c r="G92" s="93">
        <f>G24/$G$23*100</f>
        <v>0</v>
      </c>
      <c r="H92" s="94">
        <f>H24/$H$23*100</f>
        <v>0</v>
      </c>
      <c r="I92" s="92">
        <f>I24/$I$23*100</f>
        <v>0</v>
      </c>
      <c r="J92" s="95">
        <f>J24/$J$23*100</f>
        <v>0</v>
      </c>
      <c r="K92" s="93">
        <f>K24/$K$23*100</f>
        <v>0</v>
      </c>
      <c r="L92" s="93">
        <f>L24/$L$23*100</f>
        <v>0</v>
      </c>
      <c r="M92" s="92">
        <f>M24/$M$23*100</f>
        <v>0</v>
      </c>
      <c r="N92" s="94">
        <f>N24/$N$23*100</f>
        <v>0</v>
      </c>
      <c r="O92" s="94">
        <f>O24/$O$23*100</f>
        <v>0</v>
      </c>
      <c r="P92" s="96">
        <f>P24/$P$23*100</f>
        <v>0</v>
      </c>
      <c r="Q92" s="97">
        <f>Q24/$Q$23*100</f>
        <v>0</v>
      </c>
      <c r="R92" s="98" t="str">
        <f>R24</f>
        <v>C</v>
      </c>
      <c r="S92" s="99">
        <f>S24/$S$23*100</f>
        <v>0</v>
      </c>
      <c r="T92" s="100" t="str">
        <f>T24</f>
        <v>C</v>
      </c>
      <c r="U92" s="97">
        <f>U24/$U$23*100</f>
        <v>0</v>
      </c>
      <c r="V92" s="99">
        <f>V24/$V$23*100</f>
        <v>0</v>
      </c>
      <c r="W92" s="99">
        <f>W24/$W$23*100</f>
        <v>0</v>
      </c>
      <c r="X92" s="101">
        <f>X24/$X$23*100</f>
        <v>0</v>
      </c>
      <c r="Y92" s="102">
        <f>Y24</f>
        <v>0</v>
      </c>
      <c r="Z92" s="57"/>
    </row>
    <row r="93" spans="1:26" ht="14.25" customHeight="1" x14ac:dyDescent="0.2">
      <c r="A93" s="147">
        <f t="shared" ref="A93:D131" si="22">A25</f>
        <v>0</v>
      </c>
      <c r="B93" s="126">
        <f t="shared" si="22"/>
        <v>0</v>
      </c>
      <c r="C93" s="127">
        <f t="shared" si="22"/>
        <v>0</v>
      </c>
      <c r="D93" s="128" t="str">
        <f t="shared" si="22"/>
        <v>C</v>
      </c>
      <c r="E93" s="148">
        <f t="shared" ref="E93:E131" si="23">E25/$E$23*100</f>
        <v>0</v>
      </c>
      <c r="F93" s="149">
        <f t="shared" ref="F93:F131" si="24">F25/$F$23*100</f>
        <v>0</v>
      </c>
      <c r="G93" s="149">
        <f t="shared" ref="G93:G131" si="25">G25/$G$23*100</f>
        <v>0</v>
      </c>
      <c r="H93" s="150">
        <f t="shared" ref="H93:H131" si="26">H25/$H$23*100</f>
        <v>0</v>
      </c>
      <c r="I93" s="148">
        <f t="shared" ref="I93:I131" si="27">I25/$I$23*100</f>
        <v>0</v>
      </c>
      <c r="J93" s="151">
        <f t="shared" ref="J93:J131" si="28">J25/$J$23*100</f>
        <v>0</v>
      </c>
      <c r="K93" s="149">
        <f t="shared" ref="K93:K131" si="29">K25/$K$23*100</f>
        <v>0</v>
      </c>
      <c r="L93" s="149">
        <f t="shared" ref="L93:L131" si="30">L25/$L$23*100</f>
        <v>0</v>
      </c>
      <c r="M93" s="148">
        <f t="shared" ref="M93:M131" si="31">M25/$M$23*100</f>
        <v>0</v>
      </c>
      <c r="N93" s="150">
        <f t="shared" ref="N93:N131" si="32">N25/$N$23*100</f>
        <v>0</v>
      </c>
      <c r="O93" s="150">
        <f t="shared" ref="O93:O131" si="33">O25/$O$23*100</f>
        <v>0</v>
      </c>
      <c r="P93" s="152">
        <f t="shared" ref="P93:P131" si="34">P25/$P$23*100</f>
        <v>0</v>
      </c>
      <c r="Q93" s="153">
        <f t="shared" ref="Q93:Q131" si="35">Q25/$Q$23*100</f>
        <v>0</v>
      </c>
      <c r="R93" s="154" t="str">
        <f t="shared" ref="R93:R131" si="36">R25</f>
        <v>C</v>
      </c>
      <c r="S93" s="155">
        <f t="shared" ref="S93:S131" si="37">S25/$S$23*100</f>
        <v>0</v>
      </c>
      <c r="T93" s="156" t="str">
        <f t="shared" ref="T93:T131" si="38">T25</f>
        <v>C</v>
      </c>
      <c r="U93" s="153">
        <f t="shared" ref="U93:U131" si="39">U25/$U$23*100</f>
        <v>0</v>
      </c>
      <c r="V93" s="155">
        <f t="shared" ref="V93:V131" si="40">V25/$V$23*100</f>
        <v>0</v>
      </c>
      <c r="W93" s="155">
        <f t="shared" ref="W93:W131" si="41">W25/$W$23*100</f>
        <v>0</v>
      </c>
      <c r="X93" s="157">
        <f t="shared" ref="X93:X131" si="42">X25/$X$23*100</f>
        <v>0</v>
      </c>
      <c r="Y93" s="158">
        <f t="shared" ref="Y93:Y131" si="43">Y25</f>
        <v>0</v>
      </c>
      <c r="Z93" s="57"/>
    </row>
    <row r="94" spans="1:26" ht="14.25" customHeight="1" x14ac:dyDescent="0.2">
      <c r="A94" s="29">
        <f t="shared" si="22"/>
        <v>0</v>
      </c>
      <c r="B94" s="60">
        <f t="shared" si="22"/>
        <v>0</v>
      </c>
      <c r="C94" s="65">
        <f t="shared" si="22"/>
        <v>0</v>
      </c>
      <c r="D94" s="33" t="str">
        <f t="shared" si="22"/>
        <v>C</v>
      </c>
      <c r="E94" s="92">
        <f t="shared" si="23"/>
        <v>0</v>
      </c>
      <c r="F94" s="93">
        <f t="shared" si="24"/>
        <v>0</v>
      </c>
      <c r="G94" s="93">
        <f t="shared" si="25"/>
        <v>0</v>
      </c>
      <c r="H94" s="94">
        <f t="shared" si="26"/>
        <v>0</v>
      </c>
      <c r="I94" s="92">
        <f t="shared" si="27"/>
        <v>0</v>
      </c>
      <c r="J94" s="95">
        <f t="shared" si="28"/>
        <v>0</v>
      </c>
      <c r="K94" s="93">
        <f t="shared" si="29"/>
        <v>0</v>
      </c>
      <c r="L94" s="93">
        <f t="shared" si="30"/>
        <v>0</v>
      </c>
      <c r="M94" s="92">
        <f t="shared" si="31"/>
        <v>0</v>
      </c>
      <c r="N94" s="94">
        <f t="shared" si="32"/>
        <v>0</v>
      </c>
      <c r="O94" s="94">
        <f t="shared" si="33"/>
        <v>0</v>
      </c>
      <c r="P94" s="96">
        <f t="shared" si="34"/>
        <v>0</v>
      </c>
      <c r="Q94" s="97">
        <f t="shared" si="35"/>
        <v>0</v>
      </c>
      <c r="R94" s="98" t="str">
        <f t="shared" si="36"/>
        <v>C</v>
      </c>
      <c r="S94" s="99">
        <f t="shared" si="37"/>
        <v>0</v>
      </c>
      <c r="T94" s="100" t="str">
        <f t="shared" si="38"/>
        <v>C</v>
      </c>
      <c r="U94" s="97">
        <f t="shared" si="39"/>
        <v>0</v>
      </c>
      <c r="V94" s="99">
        <f t="shared" si="40"/>
        <v>0</v>
      </c>
      <c r="W94" s="99">
        <f t="shared" si="41"/>
        <v>0</v>
      </c>
      <c r="X94" s="101">
        <f t="shared" si="42"/>
        <v>0</v>
      </c>
      <c r="Y94" s="102">
        <f t="shared" si="43"/>
        <v>0</v>
      </c>
      <c r="Z94" s="57"/>
    </row>
    <row r="95" spans="1:26" ht="14.25" customHeight="1" x14ac:dyDescent="0.2">
      <c r="A95" s="147">
        <f t="shared" si="22"/>
        <v>0</v>
      </c>
      <c r="B95" s="126">
        <f t="shared" si="22"/>
        <v>0</v>
      </c>
      <c r="C95" s="127">
        <f t="shared" si="22"/>
        <v>0</v>
      </c>
      <c r="D95" s="128" t="str">
        <f t="shared" si="22"/>
        <v>C</v>
      </c>
      <c r="E95" s="148">
        <f t="shared" si="23"/>
        <v>0</v>
      </c>
      <c r="F95" s="149">
        <f t="shared" si="24"/>
        <v>0</v>
      </c>
      <c r="G95" s="149">
        <f t="shared" si="25"/>
        <v>0</v>
      </c>
      <c r="H95" s="150">
        <f t="shared" si="26"/>
        <v>0</v>
      </c>
      <c r="I95" s="148">
        <f t="shared" si="27"/>
        <v>0</v>
      </c>
      <c r="J95" s="151">
        <f t="shared" si="28"/>
        <v>0</v>
      </c>
      <c r="K95" s="149">
        <f t="shared" si="29"/>
        <v>0</v>
      </c>
      <c r="L95" s="149">
        <f t="shared" si="30"/>
        <v>0</v>
      </c>
      <c r="M95" s="148">
        <f t="shared" si="31"/>
        <v>0</v>
      </c>
      <c r="N95" s="150">
        <f t="shared" si="32"/>
        <v>0</v>
      </c>
      <c r="O95" s="150">
        <f t="shared" si="33"/>
        <v>0</v>
      </c>
      <c r="P95" s="152">
        <f t="shared" si="34"/>
        <v>0</v>
      </c>
      <c r="Q95" s="153">
        <f t="shared" si="35"/>
        <v>0</v>
      </c>
      <c r="R95" s="154" t="str">
        <f t="shared" si="36"/>
        <v>C</v>
      </c>
      <c r="S95" s="155">
        <f t="shared" si="37"/>
        <v>0</v>
      </c>
      <c r="T95" s="156" t="str">
        <f t="shared" si="38"/>
        <v>C</v>
      </c>
      <c r="U95" s="153">
        <f t="shared" si="39"/>
        <v>0</v>
      </c>
      <c r="V95" s="155">
        <f t="shared" si="40"/>
        <v>0</v>
      </c>
      <c r="W95" s="155">
        <f t="shared" si="41"/>
        <v>0</v>
      </c>
      <c r="X95" s="157">
        <f t="shared" si="42"/>
        <v>0</v>
      </c>
      <c r="Y95" s="158">
        <f t="shared" si="43"/>
        <v>0</v>
      </c>
      <c r="Z95" s="57"/>
    </row>
    <row r="96" spans="1:26" ht="14.25" customHeight="1" x14ac:dyDescent="0.2">
      <c r="A96" s="29">
        <f t="shared" si="22"/>
        <v>0</v>
      </c>
      <c r="B96" s="60">
        <f t="shared" si="22"/>
        <v>0</v>
      </c>
      <c r="C96" s="65">
        <f t="shared" si="22"/>
        <v>0</v>
      </c>
      <c r="D96" s="33" t="str">
        <f t="shared" si="22"/>
        <v>C</v>
      </c>
      <c r="E96" s="92">
        <f t="shared" si="23"/>
        <v>0</v>
      </c>
      <c r="F96" s="93">
        <f t="shared" si="24"/>
        <v>0</v>
      </c>
      <c r="G96" s="93">
        <f t="shared" si="25"/>
        <v>0</v>
      </c>
      <c r="H96" s="94">
        <f t="shared" si="26"/>
        <v>0</v>
      </c>
      <c r="I96" s="92">
        <f t="shared" si="27"/>
        <v>0</v>
      </c>
      <c r="J96" s="95">
        <f t="shared" si="28"/>
        <v>0</v>
      </c>
      <c r="K96" s="93">
        <f t="shared" si="29"/>
        <v>0</v>
      </c>
      <c r="L96" s="93">
        <f t="shared" si="30"/>
        <v>0</v>
      </c>
      <c r="M96" s="92">
        <f t="shared" si="31"/>
        <v>0</v>
      </c>
      <c r="N96" s="94">
        <f t="shared" si="32"/>
        <v>0</v>
      </c>
      <c r="O96" s="94">
        <f t="shared" si="33"/>
        <v>0</v>
      </c>
      <c r="P96" s="96">
        <f t="shared" si="34"/>
        <v>0</v>
      </c>
      <c r="Q96" s="97">
        <f t="shared" si="35"/>
        <v>0</v>
      </c>
      <c r="R96" s="98" t="str">
        <f t="shared" si="36"/>
        <v>C</v>
      </c>
      <c r="S96" s="99">
        <f t="shared" si="37"/>
        <v>0</v>
      </c>
      <c r="T96" s="100" t="str">
        <f t="shared" si="38"/>
        <v>C</v>
      </c>
      <c r="U96" s="97">
        <f t="shared" si="39"/>
        <v>0</v>
      </c>
      <c r="V96" s="99">
        <f t="shared" si="40"/>
        <v>0</v>
      </c>
      <c r="W96" s="99">
        <f t="shared" si="41"/>
        <v>0</v>
      </c>
      <c r="X96" s="101">
        <f t="shared" si="42"/>
        <v>0</v>
      </c>
      <c r="Y96" s="102">
        <f t="shared" si="43"/>
        <v>0</v>
      </c>
      <c r="Z96" s="57"/>
    </row>
    <row r="97" spans="1:26" ht="14.25" customHeight="1" x14ac:dyDescent="0.2">
      <c r="A97" s="147">
        <f t="shared" si="22"/>
        <v>0</v>
      </c>
      <c r="B97" s="126">
        <f t="shared" si="22"/>
        <v>0</v>
      </c>
      <c r="C97" s="127">
        <f t="shared" si="22"/>
        <v>0</v>
      </c>
      <c r="D97" s="128" t="str">
        <f t="shared" si="22"/>
        <v>C</v>
      </c>
      <c r="E97" s="148">
        <f t="shared" si="23"/>
        <v>0</v>
      </c>
      <c r="F97" s="149">
        <f t="shared" si="24"/>
        <v>0</v>
      </c>
      <c r="G97" s="149">
        <f t="shared" si="25"/>
        <v>0</v>
      </c>
      <c r="H97" s="150">
        <f t="shared" si="26"/>
        <v>0</v>
      </c>
      <c r="I97" s="148">
        <f t="shared" si="27"/>
        <v>0</v>
      </c>
      <c r="J97" s="151">
        <f t="shared" si="28"/>
        <v>0</v>
      </c>
      <c r="K97" s="149">
        <f t="shared" si="29"/>
        <v>0</v>
      </c>
      <c r="L97" s="149">
        <f t="shared" si="30"/>
        <v>0</v>
      </c>
      <c r="M97" s="148">
        <f t="shared" si="31"/>
        <v>0</v>
      </c>
      <c r="N97" s="150">
        <f t="shared" si="32"/>
        <v>0</v>
      </c>
      <c r="O97" s="150">
        <f t="shared" si="33"/>
        <v>0</v>
      </c>
      <c r="P97" s="152">
        <f t="shared" si="34"/>
        <v>0</v>
      </c>
      <c r="Q97" s="153">
        <f t="shared" si="35"/>
        <v>0</v>
      </c>
      <c r="R97" s="154" t="str">
        <f t="shared" si="36"/>
        <v>C</v>
      </c>
      <c r="S97" s="155">
        <f t="shared" si="37"/>
        <v>0</v>
      </c>
      <c r="T97" s="156" t="str">
        <f t="shared" si="38"/>
        <v>C</v>
      </c>
      <c r="U97" s="153">
        <f t="shared" si="39"/>
        <v>0</v>
      </c>
      <c r="V97" s="155">
        <f t="shared" si="40"/>
        <v>0</v>
      </c>
      <c r="W97" s="155">
        <f t="shared" si="41"/>
        <v>0</v>
      </c>
      <c r="X97" s="157">
        <f t="shared" si="42"/>
        <v>0</v>
      </c>
      <c r="Y97" s="158">
        <f t="shared" si="43"/>
        <v>0</v>
      </c>
      <c r="Z97" s="57"/>
    </row>
    <row r="98" spans="1:26" ht="14.25" customHeight="1" x14ac:dyDescent="0.2">
      <c r="A98" s="29">
        <f t="shared" si="22"/>
        <v>0</v>
      </c>
      <c r="B98" s="60">
        <f t="shared" si="22"/>
        <v>0</v>
      </c>
      <c r="C98" s="65">
        <f t="shared" si="22"/>
        <v>0</v>
      </c>
      <c r="D98" s="33" t="str">
        <f t="shared" si="22"/>
        <v>C</v>
      </c>
      <c r="E98" s="92">
        <f t="shared" si="23"/>
        <v>0</v>
      </c>
      <c r="F98" s="93">
        <f t="shared" si="24"/>
        <v>0</v>
      </c>
      <c r="G98" s="93">
        <f t="shared" si="25"/>
        <v>0</v>
      </c>
      <c r="H98" s="94">
        <f t="shared" si="26"/>
        <v>0</v>
      </c>
      <c r="I98" s="92">
        <f t="shared" si="27"/>
        <v>0</v>
      </c>
      <c r="J98" s="95">
        <f t="shared" si="28"/>
        <v>0</v>
      </c>
      <c r="K98" s="93">
        <f t="shared" si="29"/>
        <v>0</v>
      </c>
      <c r="L98" s="93">
        <f t="shared" si="30"/>
        <v>0</v>
      </c>
      <c r="M98" s="92">
        <f t="shared" si="31"/>
        <v>0</v>
      </c>
      <c r="N98" s="94">
        <f t="shared" si="32"/>
        <v>0</v>
      </c>
      <c r="O98" s="94">
        <f t="shared" si="33"/>
        <v>0</v>
      </c>
      <c r="P98" s="96">
        <f t="shared" si="34"/>
        <v>0</v>
      </c>
      <c r="Q98" s="97">
        <f t="shared" si="35"/>
        <v>0</v>
      </c>
      <c r="R98" s="98" t="str">
        <f t="shared" si="36"/>
        <v>C</v>
      </c>
      <c r="S98" s="99">
        <f t="shared" si="37"/>
        <v>0</v>
      </c>
      <c r="T98" s="100" t="str">
        <f t="shared" si="38"/>
        <v>C</v>
      </c>
      <c r="U98" s="97">
        <f t="shared" si="39"/>
        <v>0</v>
      </c>
      <c r="V98" s="99">
        <f t="shared" si="40"/>
        <v>0</v>
      </c>
      <c r="W98" s="99">
        <f t="shared" si="41"/>
        <v>0</v>
      </c>
      <c r="X98" s="101">
        <f t="shared" si="42"/>
        <v>0</v>
      </c>
      <c r="Y98" s="102">
        <f t="shared" si="43"/>
        <v>0</v>
      </c>
      <c r="Z98" s="57"/>
    </row>
    <row r="99" spans="1:26" ht="14.25" customHeight="1" x14ac:dyDescent="0.2">
      <c r="A99" s="147">
        <f t="shared" si="22"/>
        <v>0</v>
      </c>
      <c r="B99" s="126">
        <f t="shared" si="22"/>
        <v>0</v>
      </c>
      <c r="C99" s="127">
        <f t="shared" si="22"/>
        <v>0</v>
      </c>
      <c r="D99" s="128" t="str">
        <f t="shared" si="22"/>
        <v>C</v>
      </c>
      <c r="E99" s="148">
        <f t="shared" si="23"/>
        <v>0</v>
      </c>
      <c r="F99" s="149">
        <f t="shared" si="24"/>
        <v>0</v>
      </c>
      <c r="G99" s="149">
        <f t="shared" si="25"/>
        <v>0</v>
      </c>
      <c r="H99" s="150">
        <f t="shared" si="26"/>
        <v>0</v>
      </c>
      <c r="I99" s="148">
        <f t="shared" si="27"/>
        <v>0</v>
      </c>
      <c r="J99" s="151">
        <f t="shared" si="28"/>
        <v>0</v>
      </c>
      <c r="K99" s="149">
        <f t="shared" si="29"/>
        <v>0</v>
      </c>
      <c r="L99" s="149">
        <f t="shared" si="30"/>
        <v>0</v>
      </c>
      <c r="M99" s="148">
        <f t="shared" si="31"/>
        <v>0</v>
      </c>
      <c r="N99" s="150">
        <f t="shared" si="32"/>
        <v>0</v>
      </c>
      <c r="O99" s="150">
        <f t="shared" si="33"/>
        <v>0</v>
      </c>
      <c r="P99" s="152">
        <f t="shared" si="34"/>
        <v>0</v>
      </c>
      <c r="Q99" s="153">
        <f t="shared" si="35"/>
        <v>0</v>
      </c>
      <c r="R99" s="154" t="str">
        <f t="shared" si="36"/>
        <v>C</v>
      </c>
      <c r="S99" s="155">
        <f t="shared" si="37"/>
        <v>0</v>
      </c>
      <c r="T99" s="156" t="str">
        <f t="shared" si="38"/>
        <v>C</v>
      </c>
      <c r="U99" s="153">
        <f t="shared" si="39"/>
        <v>0</v>
      </c>
      <c r="V99" s="155">
        <f t="shared" si="40"/>
        <v>0</v>
      </c>
      <c r="W99" s="155">
        <f t="shared" si="41"/>
        <v>0</v>
      </c>
      <c r="X99" s="157">
        <f t="shared" si="42"/>
        <v>0</v>
      </c>
      <c r="Y99" s="158">
        <f t="shared" si="43"/>
        <v>0</v>
      </c>
      <c r="Z99" s="57"/>
    </row>
    <row r="100" spans="1:26" ht="14.25" customHeight="1" x14ac:dyDescent="0.2">
      <c r="A100" s="29">
        <f t="shared" si="22"/>
        <v>0</v>
      </c>
      <c r="B100" s="60">
        <f t="shared" si="22"/>
        <v>0</v>
      </c>
      <c r="C100" s="65">
        <f t="shared" si="22"/>
        <v>0</v>
      </c>
      <c r="D100" s="33" t="str">
        <f t="shared" si="22"/>
        <v>C</v>
      </c>
      <c r="E100" s="92">
        <f t="shared" si="23"/>
        <v>0</v>
      </c>
      <c r="F100" s="93">
        <f t="shared" si="24"/>
        <v>0</v>
      </c>
      <c r="G100" s="93">
        <f t="shared" si="25"/>
        <v>0</v>
      </c>
      <c r="H100" s="94">
        <f t="shared" si="26"/>
        <v>0</v>
      </c>
      <c r="I100" s="92">
        <f t="shared" si="27"/>
        <v>0</v>
      </c>
      <c r="J100" s="95">
        <f t="shared" si="28"/>
        <v>0</v>
      </c>
      <c r="K100" s="93">
        <f t="shared" si="29"/>
        <v>0</v>
      </c>
      <c r="L100" s="93">
        <f t="shared" si="30"/>
        <v>0</v>
      </c>
      <c r="M100" s="92">
        <f t="shared" si="31"/>
        <v>0</v>
      </c>
      <c r="N100" s="94">
        <f t="shared" si="32"/>
        <v>0</v>
      </c>
      <c r="O100" s="94">
        <f t="shared" si="33"/>
        <v>0</v>
      </c>
      <c r="P100" s="96">
        <f t="shared" si="34"/>
        <v>0</v>
      </c>
      <c r="Q100" s="97">
        <f t="shared" si="35"/>
        <v>0</v>
      </c>
      <c r="R100" s="98" t="str">
        <f t="shared" si="36"/>
        <v>C</v>
      </c>
      <c r="S100" s="99">
        <f t="shared" si="37"/>
        <v>0</v>
      </c>
      <c r="T100" s="100" t="str">
        <f t="shared" si="38"/>
        <v>C</v>
      </c>
      <c r="U100" s="97">
        <f t="shared" si="39"/>
        <v>0</v>
      </c>
      <c r="V100" s="99">
        <f t="shared" si="40"/>
        <v>0</v>
      </c>
      <c r="W100" s="99">
        <f t="shared" si="41"/>
        <v>0</v>
      </c>
      <c r="X100" s="101">
        <f t="shared" si="42"/>
        <v>0</v>
      </c>
      <c r="Y100" s="102">
        <f t="shared" si="43"/>
        <v>0</v>
      </c>
      <c r="Z100" s="57"/>
    </row>
    <row r="101" spans="1:26" ht="14.25" customHeight="1" x14ac:dyDescent="0.2">
      <c r="A101" s="147">
        <f t="shared" si="22"/>
        <v>0</v>
      </c>
      <c r="B101" s="126">
        <f t="shared" si="22"/>
        <v>0</v>
      </c>
      <c r="C101" s="127">
        <f t="shared" si="22"/>
        <v>0</v>
      </c>
      <c r="D101" s="128" t="str">
        <f t="shared" si="22"/>
        <v>C</v>
      </c>
      <c r="E101" s="148">
        <f t="shared" si="23"/>
        <v>0</v>
      </c>
      <c r="F101" s="149">
        <f t="shared" si="24"/>
        <v>0</v>
      </c>
      <c r="G101" s="149">
        <f t="shared" si="25"/>
        <v>0</v>
      </c>
      <c r="H101" s="150">
        <f t="shared" si="26"/>
        <v>0</v>
      </c>
      <c r="I101" s="148">
        <f t="shared" si="27"/>
        <v>0</v>
      </c>
      <c r="J101" s="151">
        <f t="shared" si="28"/>
        <v>0</v>
      </c>
      <c r="K101" s="149">
        <f t="shared" si="29"/>
        <v>0</v>
      </c>
      <c r="L101" s="149">
        <f t="shared" si="30"/>
        <v>0</v>
      </c>
      <c r="M101" s="148">
        <f t="shared" si="31"/>
        <v>0</v>
      </c>
      <c r="N101" s="150">
        <f t="shared" si="32"/>
        <v>0</v>
      </c>
      <c r="O101" s="150">
        <f t="shared" si="33"/>
        <v>0</v>
      </c>
      <c r="P101" s="152">
        <f t="shared" si="34"/>
        <v>0</v>
      </c>
      <c r="Q101" s="153">
        <f t="shared" si="35"/>
        <v>0</v>
      </c>
      <c r="R101" s="154" t="str">
        <f t="shared" si="36"/>
        <v>C</v>
      </c>
      <c r="S101" s="155">
        <f t="shared" si="37"/>
        <v>0</v>
      </c>
      <c r="T101" s="156" t="str">
        <f t="shared" si="38"/>
        <v>C</v>
      </c>
      <c r="U101" s="153">
        <f t="shared" si="39"/>
        <v>0</v>
      </c>
      <c r="V101" s="155">
        <f t="shared" si="40"/>
        <v>0</v>
      </c>
      <c r="W101" s="155">
        <f t="shared" si="41"/>
        <v>0</v>
      </c>
      <c r="X101" s="157">
        <f t="shared" si="42"/>
        <v>0</v>
      </c>
      <c r="Y101" s="158">
        <f t="shared" si="43"/>
        <v>0</v>
      </c>
      <c r="Z101" s="57"/>
    </row>
    <row r="102" spans="1:26" ht="14.25" customHeight="1" x14ac:dyDescent="0.2">
      <c r="A102" s="29">
        <f t="shared" si="22"/>
        <v>0</v>
      </c>
      <c r="B102" s="60">
        <f t="shared" si="22"/>
        <v>0</v>
      </c>
      <c r="C102" s="65">
        <f t="shared" si="22"/>
        <v>0</v>
      </c>
      <c r="D102" s="33" t="str">
        <f t="shared" si="22"/>
        <v>C</v>
      </c>
      <c r="E102" s="92">
        <f t="shared" si="23"/>
        <v>0</v>
      </c>
      <c r="F102" s="93">
        <f t="shared" si="24"/>
        <v>0</v>
      </c>
      <c r="G102" s="93">
        <f t="shared" si="25"/>
        <v>0</v>
      </c>
      <c r="H102" s="94">
        <f t="shared" si="26"/>
        <v>0</v>
      </c>
      <c r="I102" s="92">
        <f t="shared" si="27"/>
        <v>0</v>
      </c>
      <c r="J102" s="95">
        <f t="shared" si="28"/>
        <v>0</v>
      </c>
      <c r="K102" s="93">
        <f t="shared" si="29"/>
        <v>0</v>
      </c>
      <c r="L102" s="93">
        <f t="shared" si="30"/>
        <v>0</v>
      </c>
      <c r="M102" s="92">
        <f t="shared" si="31"/>
        <v>0</v>
      </c>
      <c r="N102" s="94">
        <f t="shared" si="32"/>
        <v>0</v>
      </c>
      <c r="O102" s="94">
        <f t="shared" si="33"/>
        <v>0</v>
      </c>
      <c r="P102" s="96">
        <f t="shared" si="34"/>
        <v>0</v>
      </c>
      <c r="Q102" s="97">
        <f t="shared" si="35"/>
        <v>0</v>
      </c>
      <c r="R102" s="98" t="str">
        <f t="shared" si="36"/>
        <v>C</v>
      </c>
      <c r="S102" s="99">
        <f t="shared" si="37"/>
        <v>0</v>
      </c>
      <c r="T102" s="100" t="str">
        <f t="shared" si="38"/>
        <v>C</v>
      </c>
      <c r="U102" s="97">
        <f t="shared" si="39"/>
        <v>0</v>
      </c>
      <c r="V102" s="99">
        <f t="shared" si="40"/>
        <v>0</v>
      </c>
      <c r="W102" s="99">
        <f t="shared" si="41"/>
        <v>0</v>
      </c>
      <c r="X102" s="101">
        <f t="shared" si="42"/>
        <v>0</v>
      </c>
      <c r="Y102" s="102">
        <f t="shared" si="43"/>
        <v>0</v>
      </c>
      <c r="Z102" s="57"/>
    </row>
    <row r="103" spans="1:26" ht="14.25" customHeight="1" x14ac:dyDescent="0.2">
      <c r="A103" s="147">
        <f t="shared" si="22"/>
        <v>0</v>
      </c>
      <c r="B103" s="126">
        <f t="shared" si="22"/>
        <v>0</v>
      </c>
      <c r="C103" s="127">
        <f t="shared" si="22"/>
        <v>0</v>
      </c>
      <c r="D103" s="128" t="str">
        <f t="shared" si="22"/>
        <v>C</v>
      </c>
      <c r="E103" s="148">
        <f t="shared" si="23"/>
        <v>0</v>
      </c>
      <c r="F103" s="149">
        <f t="shared" si="24"/>
        <v>0</v>
      </c>
      <c r="G103" s="149">
        <f t="shared" si="25"/>
        <v>0</v>
      </c>
      <c r="H103" s="150">
        <f t="shared" si="26"/>
        <v>0</v>
      </c>
      <c r="I103" s="148">
        <f t="shared" si="27"/>
        <v>0</v>
      </c>
      <c r="J103" s="151">
        <f t="shared" si="28"/>
        <v>0</v>
      </c>
      <c r="K103" s="149">
        <f t="shared" si="29"/>
        <v>0</v>
      </c>
      <c r="L103" s="149">
        <f t="shared" si="30"/>
        <v>0</v>
      </c>
      <c r="M103" s="148">
        <f t="shared" si="31"/>
        <v>0</v>
      </c>
      <c r="N103" s="150">
        <f t="shared" si="32"/>
        <v>0</v>
      </c>
      <c r="O103" s="150">
        <f t="shared" si="33"/>
        <v>0</v>
      </c>
      <c r="P103" s="152">
        <f t="shared" si="34"/>
        <v>0</v>
      </c>
      <c r="Q103" s="153">
        <f t="shared" si="35"/>
        <v>0</v>
      </c>
      <c r="R103" s="154" t="str">
        <f t="shared" si="36"/>
        <v>C</v>
      </c>
      <c r="S103" s="155">
        <f t="shared" si="37"/>
        <v>0</v>
      </c>
      <c r="T103" s="156" t="str">
        <f t="shared" si="38"/>
        <v>C</v>
      </c>
      <c r="U103" s="153">
        <f t="shared" si="39"/>
        <v>0</v>
      </c>
      <c r="V103" s="155">
        <f t="shared" si="40"/>
        <v>0</v>
      </c>
      <c r="W103" s="155">
        <f t="shared" si="41"/>
        <v>0</v>
      </c>
      <c r="X103" s="157">
        <f t="shared" si="42"/>
        <v>0</v>
      </c>
      <c r="Y103" s="158">
        <f t="shared" si="43"/>
        <v>0</v>
      </c>
      <c r="Z103" s="57"/>
    </row>
    <row r="104" spans="1:26" ht="14.25" customHeight="1" x14ac:dyDescent="0.2">
      <c r="A104" s="29">
        <f t="shared" si="22"/>
        <v>0</v>
      </c>
      <c r="B104" s="60">
        <f t="shared" si="22"/>
        <v>0</v>
      </c>
      <c r="C104" s="65">
        <f t="shared" si="22"/>
        <v>0</v>
      </c>
      <c r="D104" s="33" t="str">
        <f t="shared" si="22"/>
        <v>C</v>
      </c>
      <c r="E104" s="92">
        <f t="shared" si="23"/>
        <v>0</v>
      </c>
      <c r="F104" s="93">
        <f t="shared" si="24"/>
        <v>0</v>
      </c>
      <c r="G104" s="93">
        <f t="shared" si="25"/>
        <v>0</v>
      </c>
      <c r="H104" s="94">
        <f t="shared" si="26"/>
        <v>0</v>
      </c>
      <c r="I104" s="92">
        <f t="shared" si="27"/>
        <v>0</v>
      </c>
      <c r="J104" s="95">
        <f t="shared" si="28"/>
        <v>0</v>
      </c>
      <c r="K104" s="93">
        <f t="shared" si="29"/>
        <v>0</v>
      </c>
      <c r="L104" s="93">
        <f t="shared" si="30"/>
        <v>0</v>
      </c>
      <c r="M104" s="92">
        <f t="shared" si="31"/>
        <v>0</v>
      </c>
      <c r="N104" s="94">
        <f t="shared" si="32"/>
        <v>0</v>
      </c>
      <c r="O104" s="94">
        <f t="shared" si="33"/>
        <v>0</v>
      </c>
      <c r="P104" s="96">
        <f t="shared" si="34"/>
        <v>0</v>
      </c>
      <c r="Q104" s="97">
        <f t="shared" si="35"/>
        <v>0</v>
      </c>
      <c r="R104" s="98" t="str">
        <f t="shared" si="36"/>
        <v>C</v>
      </c>
      <c r="S104" s="99">
        <f t="shared" si="37"/>
        <v>0</v>
      </c>
      <c r="T104" s="100" t="str">
        <f t="shared" si="38"/>
        <v>C</v>
      </c>
      <c r="U104" s="97">
        <f t="shared" si="39"/>
        <v>0</v>
      </c>
      <c r="V104" s="99">
        <f t="shared" si="40"/>
        <v>0</v>
      </c>
      <c r="W104" s="99">
        <f t="shared" si="41"/>
        <v>0</v>
      </c>
      <c r="X104" s="101">
        <f t="shared" si="42"/>
        <v>0</v>
      </c>
      <c r="Y104" s="102">
        <f t="shared" si="43"/>
        <v>0</v>
      </c>
      <c r="Z104" s="57"/>
    </row>
    <row r="105" spans="1:26" ht="14.25" customHeight="1" x14ac:dyDescent="0.2">
      <c r="A105" s="147">
        <f t="shared" si="22"/>
        <v>0</v>
      </c>
      <c r="B105" s="126">
        <f t="shared" si="22"/>
        <v>0</v>
      </c>
      <c r="C105" s="127">
        <f t="shared" si="22"/>
        <v>0</v>
      </c>
      <c r="D105" s="128" t="str">
        <f t="shared" si="22"/>
        <v>C</v>
      </c>
      <c r="E105" s="148">
        <f t="shared" si="23"/>
        <v>0</v>
      </c>
      <c r="F105" s="149">
        <f t="shared" si="24"/>
        <v>0</v>
      </c>
      <c r="G105" s="149">
        <f t="shared" si="25"/>
        <v>0</v>
      </c>
      <c r="H105" s="150">
        <f t="shared" si="26"/>
        <v>0</v>
      </c>
      <c r="I105" s="148">
        <f t="shared" si="27"/>
        <v>0</v>
      </c>
      <c r="J105" s="151">
        <f t="shared" si="28"/>
        <v>0</v>
      </c>
      <c r="K105" s="149">
        <f t="shared" si="29"/>
        <v>0</v>
      </c>
      <c r="L105" s="149">
        <f t="shared" si="30"/>
        <v>0</v>
      </c>
      <c r="M105" s="148">
        <f t="shared" si="31"/>
        <v>0</v>
      </c>
      <c r="N105" s="150">
        <f t="shared" si="32"/>
        <v>0</v>
      </c>
      <c r="O105" s="150">
        <f t="shared" si="33"/>
        <v>0</v>
      </c>
      <c r="P105" s="152">
        <f t="shared" si="34"/>
        <v>0</v>
      </c>
      <c r="Q105" s="153">
        <f t="shared" si="35"/>
        <v>0</v>
      </c>
      <c r="R105" s="154" t="str">
        <f t="shared" si="36"/>
        <v>C</v>
      </c>
      <c r="S105" s="155">
        <f t="shared" si="37"/>
        <v>0</v>
      </c>
      <c r="T105" s="156" t="str">
        <f t="shared" si="38"/>
        <v>C</v>
      </c>
      <c r="U105" s="153">
        <f t="shared" si="39"/>
        <v>0</v>
      </c>
      <c r="V105" s="155">
        <f t="shared" si="40"/>
        <v>0</v>
      </c>
      <c r="W105" s="155">
        <f t="shared" si="41"/>
        <v>0</v>
      </c>
      <c r="X105" s="157">
        <f t="shared" si="42"/>
        <v>0</v>
      </c>
      <c r="Y105" s="158">
        <f t="shared" si="43"/>
        <v>0</v>
      </c>
      <c r="Z105" s="57"/>
    </row>
    <row r="106" spans="1:26" ht="14.25" customHeight="1" x14ac:dyDescent="0.2">
      <c r="A106" s="29">
        <f t="shared" si="22"/>
        <v>0</v>
      </c>
      <c r="B106" s="60">
        <f t="shared" si="22"/>
        <v>0</v>
      </c>
      <c r="C106" s="65">
        <f t="shared" si="22"/>
        <v>0</v>
      </c>
      <c r="D106" s="33" t="str">
        <f t="shared" si="22"/>
        <v>C</v>
      </c>
      <c r="E106" s="92">
        <f t="shared" si="23"/>
        <v>0</v>
      </c>
      <c r="F106" s="93">
        <f t="shared" si="24"/>
        <v>0</v>
      </c>
      <c r="G106" s="93">
        <f t="shared" si="25"/>
        <v>0</v>
      </c>
      <c r="H106" s="94">
        <f t="shared" si="26"/>
        <v>0</v>
      </c>
      <c r="I106" s="92">
        <f t="shared" si="27"/>
        <v>0</v>
      </c>
      <c r="J106" s="95">
        <f t="shared" si="28"/>
        <v>0</v>
      </c>
      <c r="K106" s="93">
        <f t="shared" si="29"/>
        <v>0</v>
      </c>
      <c r="L106" s="93">
        <f t="shared" si="30"/>
        <v>0</v>
      </c>
      <c r="M106" s="92">
        <f t="shared" si="31"/>
        <v>0</v>
      </c>
      <c r="N106" s="94">
        <f t="shared" si="32"/>
        <v>0</v>
      </c>
      <c r="O106" s="94">
        <f t="shared" si="33"/>
        <v>0</v>
      </c>
      <c r="P106" s="96">
        <f t="shared" si="34"/>
        <v>0</v>
      </c>
      <c r="Q106" s="97">
        <f t="shared" si="35"/>
        <v>0</v>
      </c>
      <c r="R106" s="98" t="str">
        <f t="shared" si="36"/>
        <v>C</v>
      </c>
      <c r="S106" s="99">
        <f t="shared" si="37"/>
        <v>0</v>
      </c>
      <c r="T106" s="100" t="str">
        <f t="shared" si="38"/>
        <v>C</v>
      </c>
      <c r="U106" s="97">
        <f t="shared" si="39"/>
        <v>0</v>
      </c>
      <c r="V106" s="99">
        <f t="shared" si="40"/>
        <v>0</v>
      </c>
      <c r="W106" s="99">
        <f t="shared" si="41"/>
        <v>0</v>
      </c>
      <c r="X106" s="101">
        <f t="shared" si="42"/>
        <v>0</v>
      </c>
      <c r="Y106" s="102">
        <f t="shared" si="43"/>
        <v>0</v>
      </c>
      <c r="Z106" s="57"/>
    </row>
    <row r="107" spans="1:26" ht="14.25" customHeight="1" x14ac:dyDescent="0.2">
      <c r="A107" s="147">
        <f t="shared" si="22"/>
        <v>0</v>
      </c>
      <c r="B107" s="126">
        <f t="shared" si="22"/>
        <v>0</v>
      </c>
      <c r="C107" s="127">
        <f t="shared" si="22"/>
        <v>0</v>
      </c>
      <c r="D107" s="128" t="str">
        <f t="shared" si="22"/>
        <v>C</v>
      </c>
      <c r="E107" s="148">
        <f t="shared" si="23"/>
        <v>0</v>
      </c>
      <c r="F107" s="149">
        <f t="shared" si="24"/>
        <v>0</v>
      </c>
      <c r="G107" s="149">
        <f t="shared" si="25"/>
        <v>0</v>
      </c>
      <c r="H107" s="150">
        <f t="shared" si="26"/>
        <v>0</v>
      </c>
      <c r="I107" s="148">
        <f t="shared" si="27"/>
        <v>0</v>
      </c>
      <c r="J107" s="151">
        <f t="shared" si="28"/>
        <v>0</v>
      </c>
      <c r="K107" s="149">
        <f t="shared" si="29"/>
        <v>0</v>
      </c>
      <c r="L107" s="149">
        <f t="shared" si="30"/>
        <v>0</v>
      </c>
      <c r="M107" s="148">
        <f t="shared" si="31"/>
        <v>0</v>
      </c>
      <c r="N107" s="150">
        <f t="shared" si="32"/>
        <v>0</v>
      </c>
      <c r="O107" s="150">
        <f t="shared" si="33"/>
        <v>0</v>
      </c>
      <c r="P107" s="152">
        <f t="shared" si="34"/>
        <v>0</v>
      </c>
      <c r="Q107" s="153">
        <f t="shared" si="35"/>
        <v>0</v>
      </c>
      <c r="R107" s="154" t="str">
        <f t="shared" si="36"/>
        <v>C</v>
      </c>
      <c r="S107" s="155">
        <f t="shared" si="37"/>
        <v>0</v>
      </c>
      <c r="T107" s="156" t="str">
        <f t="shared" si="38"/>
        <v>C</v>
      </c>
      <c r="U107" s="153">
        <f t="shared" si="39"/>
        <v>0</v>
      </c>
      <c r="V107" s="155">
        <f t="shared" si="40"/>
        <v>0</v>
      </c>
      <c r="W107" s="155">
        <f t="shared" si="41"/>
        <v>0</v>
      </c>
      <c r="X107" s="157">
        <f t="shared" si="42"/>
        <v>0</v>
      </c>
      <c r="Y107" s="158">
        <f t="shared" si="43"/>
        <v>0</v>
      </c>
      <c r="Z107" s="57"/>
    </row>
    <row r="108" spans="1:26" ht="14.25" customHeight="1" x14ac:dyDescent="0.2">
      <c r="A108" s="29">
        <f t="shared" si="22"/>
        <v>0</v>
      </c>
      <c r="B108" s="60">
        <f t="shared" si="22"/>
        <v>0</v>
      </c>
      <c r="C108" s="65">
        <f t="shared" si="22"/>
        <v>0</v>
      </c>
      <c r="D108" s="33" t="str">
        <f t="shared" si="22"/>
        <v>C</v>
      </c>
      <c r="E108" s="92">
        <f t="shared" si="23"/>
        <v>0</v>
      </c>
      <c r="F108" s="93">
        <f t="shared" si="24"/>
        <v>0</v>
      </c>
      <c r="G108" s="93">
        <f t="shared" si="25"/>
        <v>0</v>
      </c>
      <c r="H108" s="94">
        <f t="shared" si="26"/>
        <v>0</v>
      </c>
      <c r="I108" s="92">
        <f t="shared" si="27"/>
        <v>0</v>
      </c>
      <c r="J108" s="95">
        <f t="shared" si="28"/>
        <v>0</v>
      </c>
      <c r="K108" s="93">
        <f t="shared" si="29"/>
        <v>0</v>
      </c>
      <c r="L108" s="93">
        <f t="shared" si="30"/>
        <v>0</v>
      </c>
      <c r="M108" s="92">
        <f t="shared" si="31"/>
        <v>0</v>
      </c>
      <c r="N108" s="94">
        <f t="shared" si="32"/>
        <v>0</v>
      </c>
      <c r="O108" s="94">
        <f t="shared" si="33"/>
        <v>0</v>
      </c>
      <c r="P108" s="96">
        <f t="shared" si="34"/>
        <v>0</v>
      </c>
      <c r="Q108" s="97">
        <f t="shared" si="35"/>
        <v>0</v>
      </c>
      <c r="R108" s="98" t="str">
        <f t="shared" si="36"/>
        <v>C</v>
      </c>
      <c r="S108" s="99">
        <f t="shared" si="37"/>
        <v>0</v>
      </c>
      <c r="T108" s="100" t="str">
        <f t="shared" si="38"/>
        <v>C</v>
      </c>
      <c r="U108" s="97">
        <f t="shared" si="39"/>
        <v>0</v>
      </c>
      <c r="V108" s="99">
        <f t="shared" si="40"/>
        <v>0</v>
      </c>
      <c r="W108" s="99">
        <f t="shared" si="41"/>
        <v>0</v>
      </c>
      <c r="X108" s="101">
        <f t="shared" si="42"/>
        <v>0</v>
      </c>
      <c r="Y108" s="102">
        <f t="shared" si="43"/>
        <v>0</v>
      </c>
      <c r="Z108" s="57"/>
    </row>
    <row r="109" spans="1:26" ht="14.25" customHeight="1" x14ac:dyDescent="0.2">
      <c r="A109" s="147">
        <f t="shared" si="22"/>
        <v>0</v>
      </c>
      <c r="B109" s="126">
        <f t="shared" si="22"/>
        <v>0</v>
      </c>
      <c r="C109" s="127">
        <f t="shared" si="22"/>
        <v>0</v>
      </c>
      <c r="D109" s="128" t="str">
        <f t="shared" si="22"/>
        <v>C</v>
      </c>
      <c r="E109" s="148">
        <f t="shared" si="23"/>
        <v>0</v>
      </c>
      <c r="F109" s="149">
        <f t="shared" si="24"/>
        <v>0</v>
      </c>
      <c r="G109" s="149">
        <f t="shared" si="25"/>
        <v>0</v>
      </c>
      <c r="H109" s="150">
        <f t="shared" si="26"/>
        <v>0</v>
      </c>
      <c r="I109" s="148">
        <f t="shared" si="27"/>
        <v>0</v>
      </c>
      <c r="J109" s="151">
        <f t="shared" si="28"/>
        <v>0</v>
      </c>
      <c r="K109" s="149">
        <f t="shared" si="29"/>
        <v>0</v>
      </c>
      <c r="L109" s="149">
        <f t="shared" si="30"/>
        <v>0</v>
      </c>
      <c r="M109" s="148">
        <f t="shared" si="31"/>
        <v>0</v>
      </c>
      <c r="N109" s="150">
        <f t="shared" si="32"/>
        <v>0</v>
      </c>
      <c r="O109" s="150">
        <f t="shared" si="33"/>
        <v>0</v>
      </c>
      <c r="P109" s="152">
        <f t="shared" si="34"/>
        <v>0</v>
      </c>
      <c r="Q109" s="153">
        <f t="shared" si="35"/>
        <v>0</v>
      </c>
      <c r="R109" s="154" t="str">
        <f t="shared" si="36"/>
        <v>C</v>
      </c>
      <c r="S109" s="155">
        <f t="shared" si="37"/>
        <v>0</v>
      </c>
      <c r="T109" s="156" t="str">
        <f t="shared" si="38"/>
        <v>C</v>
      </c>
      <c r="U109" s="153">
        <f t="shared" si="39"/>
        <v>0</v>
      </c>
      <c r="V109" s="155">
        <f t="shared" si="40"/>
        <v>0</v>
      </c>
      <c r="W109" s="155">
        <f t="shared" si="41"/>
        <v>0</v>
      </c>
      <c r="X109" s="157">
        <f t="shared" si="42"/>
        <v>0</v>
      </c>
      <c r="Y109" s="158">
        <f t="shared" si="43"/>
        <v>0</v>
      </c>
      <c r="Z109" s="57"/>
    </row>
    <row r="110" spans="1:26" ht="14.25" customHeight="1" x14ac:dyDescent="0.2">
      <c r="A110" s="29">
        <f t="shared" si="22"/>
        <v>0</v>
      </c>
      <c r="B110" s="60">
        <f t="shared" si="22"/>
        <v>0</v>
      </c>
      <c r="C110" s="65">
        <f t="shared" si="22"/>
        <v>0</v>
      </c>
      <c r="D110" s="33" t="str">
        <f t="shared" si="22"/>
        <v>C</v>
      </c>
      <c r="E110" s="92">
        <f t="shared" si="23"/>
        <v>0</v>
      </c>
      <c r="F110" s="93">
        <f t="shared" si="24"/>
        <v>0</v>
      </c>
      <c r="G110" s="93">
        <f t="shared" si="25"/>
        <v>0</v>
      </c>
      <c r="H110" s="94">
        <f t="shared" si="26"/>
        <v>0</v>
      </c>
      <c r="I110" s="92">
        <f t="shared" si="27"/>
        <v>0</v>
      </c>
      <c r="J110" s="95">
        <f t="shared" si="28"/>
        <v>0</v>
      </c>
      <c r="K110" s="93">
        <f t="shared" si="29"/>
        <v>0</v>
      </c>
      <c r="L110" s="93">
        <f t="shared" si="30"/>
        <v>0</v>
      </c>
      <c r="M110" s="92">
        <f t="shared" si="31"/>
        <v>0</v>
      </c>
      <c r="N110" s="94">
        <f t="shared" si="32"/>
        <v>0</v>
      </c>
      <c r="O110" s="94">
        <f t="shared" si="33"/>
        <v>0</v>
      </c>
      <c r="P110" s="96">
        <f t="shared" si="34"/>
        <v>0</v>
      </c>
      <c r="Q110" s="97">
        <f t="shared" si="35"/>
        <v>0</v>
      </c>
      <c r="R110" s="98" t="str">
        <f t="shared" si="36"/>
        <v>C</v>
      </c>
      <c r="S110" s="99">
        <f t="shared" si="37"/>
        <v>0</v>
      </c>
      <c r="T110" s="100" t="str">
        <f t="shared" si="38"/>
        <v>C</v>
      </c>
      <c r="U110" s="97">
        <f t="shared" si="39"/>
        <v>0</v>
      </c>
      <c r="V110" s="99">
        <f t="shared" si="40"/>
        <v>0</v>
      </c>
      <c r="W110" s="99">
        <f t="shared" si="41"/>
        <v>0</v>
      </c>
      <c r="X110" s="101">
        <f t="shared" si="42"/>
        <v>0</v>
      </c>
      <c r="Y110" s="102">
        <f t="shared" si="43"/>
        <v>0</v>
      </c>
      <c r="Z110" s="57"/>
    </row>
    <row r="111" spans="1:26" ht="14.25" customHeight="1" x14ac:dyDescent="0.2">
      <c r="A111" s="147">
        <f t="shared" si="22"/>
        <v>0</v>
      </c>
      <c r="B111" s="126">
        <f t="shared" si="22"/>
        <v>0</v>
      </c>
      <c r="C111" s="127">
        <f t="shared" si="22"/>
        <v>0</v>
      </c>
      <c r="D111" s="128" t="str">
        <f t="shared" si="22"/>
        <v>C</v>
      </c>
      <c r="E111" s="148">
        <f t="shared" si="23"/>
        <v>0</v>
      </c>
      <c r="F111" s="149">
        <f t="shared" si="24"/>
        <v>0</v>
      </c>
      <c r="G111" s="149">
        <f t="shared" si="25"/>
        <v>0</v>
      </c>
      <c r="H111" s="150">
        <f t="shared" si="26"/>
        <v>0</v>
      </c>
      <c r="I111" s="148">
        <f t="shared" si="27"/>
        <v>0</v>
      </c>
      <c r="J111" s="151">
        <f t="shared" si="28"/>
        <v>0</v>
      </c>
      <c r="K111" s="149">
        <f t="shared" si="29"/>
        <v>0</v>
      </c>
      <c r="L111" s="149">
        <f t="shared" si="30"/>
        <v>0</v>
      </c>
      <c r="M111" s="148">
        <f t="shared" si="31"/>
        <v>0</v>
      </c>
      <c r="N111" s="150">
        <f t="shared" si="32"/>
        <v>0</v>
      </c>
      <c r="O111" s="150">
        <f t="shared" si="33"/>
        <v>0</v>
      </c>
      <c r="P111" s="152">
        <f t="shared" si="34"/>
        <v>0</v>
      </c>
      <c r="Q111" s="153">
        <f t="shared" si="35"/>
        <v>0</v>
      </c>
      <c r="R111" s="154" t="str">
        <f t="shared" si="36"/>
        <v>C</v>
      </c>
      <c r="S111" s="155">
        <f t="shared" si="37"/>
        <v>0</v>
      </c>
      <c r="T111" s="156" t="str">
        <f t="shared" si="38"/>
        <v>C</v>
      </c>
      <c r="U111" s="153">
        <f t="shared" si="39"/>
        <v>0</v>
      </c>
      <c r="V111" s="155">
        <f t="shared" si="40"/>
        <v>0</v>
      </c>
      <c r="W111" s="155">
        <f t="shared" si="41"/>
        <v>0</v>
      </c>
      <c r="X111" s="157">
        <f t="shared" si="42"/>
        <v>0</v>
      </c>
      <c r="Y111" s="158">
        <f t="shared" si="43"/>
        <v>0</v>
      </c>
      <c r="Z111" s="57"/>
    </row>
    <row r="112" spans="1:26" ht="14.25" customHeight="1" x14ac:dyDescent="0.2">
      <c r="A112" s="29">
        <f t="shared" si="22"/>
        <v>0</v>
      </c>
      <c r="B112" s="60">
        <f t="shared" si="22"/>
        <v>0</v>
      </c>
      <c r="C112" s="65">
        <f t="shared" si="22"/>
        <v>0</v>
      </c>
      <c r="D112" s="33" t="str">
        <f t="shared" si="22"/>
        <v>C</v>
      </c>
      <c r="E112" s="92">
        <f t="shared" si="23"/>
        <v>0</v>
      </c>
      <c r="F112" s="93">
        <f t="shared" si="24"/>
        <v>0</v>
      </c>
      <c r="G112" s="93">
        <f t="shared" si="25"/>
        <v>0</v>
      </c>
      <c r="H112" s="94">
        <f t="shared" si="26"/>
        <v>0</v>
      </c>
      <c r="I112" s="92">
        <f t="shared" si="27"/>
        <v>0</v>
      </c>
      <c r="J112" s="95">
        <f t="shared" si="28"/>
        <v>0</v>
      </c>
      <c r="K112" s="93">
        <f t="shared" si="29"/>
        <v>0</v>
      </c>
      <c r="L112" s="93">
        <f t="shared" si="30"/>
        <v>0</v>
      </c>
      <c r="M112" s="92">
        <f t="shared" si="31"/>
        <v>0</v>
      </c>
      <c r="N112" s="94">
        <f t="shared" si="32"/>
        <v>0</v>
      </c>
      <c r="O112" s="94">
        <f t="shared" si="33"/>
        <v>0</v>
      </c>
      <c r="P112" s="96">
        <f t="shared" si="34"/>
        <v>0</v>
      </c>
      <c r="Q112" s="97">
        <f t="shared" si="35"/>
        <v>0</v>
      </c>
      <c r="R112" s="98" t="str">
        <f t="shared" si="36"/>
        <v>C</v>
      </c>
      <c r="S112" s="99">
        <f t="shared" si="37"/>
        <v>0</v>
      </c>
      <c r="T112" s="100" t="str">
        <f t="shared" si="38"/>
        <v>C</v>
      </c>
      <c r="U112" s="97">
        <f t="shared" si="39"/>
        <v>0</v>
      </c>
      <c r="V112" s="99">
        <f t="shared" si="40"/>
        <v>0</v>
      </c>
      <c r="W112" s="99">
        <f t="shared" si="41"/>
        <v>0</v>
      </c>
      <c r="X112" s="101">
        <f t="shared" si="42"/>
        <v>0</v>
      </c>
      <c r="Y112" s="102">
        <f t="shared" si="43"/>
        <v>0</v>
      </c>
      <c r="Z112" s="57"/>
    </row>
    <row r="113" spans="1:26" ht="14.25" customHeight="1" x14ac:dyDescent="0.2">
      <c r="A113" s="147">
        <f t="shared" si="22"/>
        <v>0</v>
      </c>
      <c r="B113" s="126">
        <f t="shared" si="22"/>
        <v>0</v>
      </c>
      <c r="C113" s="127">
        <f t="shared" si="22"/>
        <v>0</v>
      </c>
      <c r="D113" s="128" t="str">
        <f t="shared" si="22"/>
        <v>C</v>
      </c>
      <c r="E113" s="148">
        <f t="shared" si="23"/>
        <v>0</v>
      </c>
      <c r="F113" s="149">
        <f t="shared" si="24"/>
        <v>0</v>
      </c>
      <c r="G113" s="149">
        <f t="shared" si="25"/>
        <v>0</v>
      </c>
      <c r="H113" s="150">
        <f t="shared" si="26"/>
        <v>0</v>
      </c>
      <c r="I113" s="148">
        <f t="shared" si="27"/>
        <v>0</v>
      </c>
      <c r="J113" s="151">
        <f t="shared" si="28"/>
        <v>0</v>
      </c>
      <c r="K113" s="149">
        <f t="shared" si="29"/>
        <v>0</v>
      </c>
      <c r="L113" s="149">
        <f t="shared" si="30"/>
        <v>0</v>
      </c>
      <c r="M113" s="148">
        <f t="shared" si="31"/>
        <v>0</v>
      </c>
      <c r="N113" s="150">
        <f t="shared" si="32"/>
        <v>0</v>
      </c>
      <c r="O113" s="150">
        <f t="shared" si="33"/>
        <v>0</v>
      </c>
      <c r="P113" s="152">
        <f t="shared" si="34"/>
        <v>0</v>
      </c>
      <c r="Q113" s="153">
        <f t="shared" si="35"/>
        <v>0</v>
      </c>
      <c r="R113" s="154" t="str">
        <f t="shared" si="36"/>
        <v>C</v>
      </c>
      <c r="S113" s="155">
        <f t="shared" si="37"/>
        <v>0</v>
      </c>
      <c r="T113" s="156" t="str">
        <f t="shared" si="38"/>
        <v>C</v>
      </c>
      <c r="U113" s="153">
        <f t="shared" si="39"/>
        <v>0</v>
      </c>
      <c r="V113" s="155">
        <f t="shared" si="40"/>
        <v>0</v>
      </c>
      <c r="W113" s="155">
        <f t="shared" si="41"/>
        <v>0</v>
      </c>
      <c r="X113" s="157">
        <f t="shared" si="42"/>
        <v>0</v>
      </c>
      <c r="Y113" s="158">
        <f t="shared" si="43"/>
        <v>0</v>
      </c>
      <c r="Z113" s="57"/>
    </row>
    <row r="114" spans="1:26" ht="14.25" customHeight="1" x14ac:dyDescent="0.2">
      <c r="A114" s="29">
        <f t="shared" si="22"/>
        <v>0</v>
      </c>
      <c r="B114" s="60">
        <f t="shared" si="22"/>
        <v>0</v>
      </c>
      <c r="C114" s="65">
        <f t="shared" si="22"/>
        <v>0</v>
      </c>
      <c r="D114" s="33" t="str">
        <f t="shared" si="22"/>
        <v>C</v>
      </c>
      <c r="E114" s="92">
        <f t="shared" si="23"/>
        <v>0</v>
      </c>
      <c r="F114" s="93">
        <f t="shared" si="24"/>
        <v>0</v>
      </c>
      <c r="G114" s="93">
        <f t="shared" si="25"/>
        <v>0</v>
      </c>
      <c r="H114" s="94">
        <f t="shared" si="26"/>
        <v>0</v>
      </c>
      <c r="I114" s="92">
        <f t="shared" si="27"/>
        <v>0</v>
      </c>
      <c r="J114" s="95">
        <f t="shared" si="28"/>
        <v>0</v>
      </c>
      <c r="K114" s="93">
        <f t="shared" si="29"/>
        <v>0</v>
      </c>
      <c r="L114" s="93">
        <f t="shared" si="30"/>
        <v>0</v>
      </c>
      <c r="M114" s="92">
        <f t="shared" si="31"/>
        <v>0</v>
      </c>
      <c r="N114" s="94">
        <f t="shared" si="32"/>
        <v>0</v>
      </c>
      <c r="O114" s="94">
        <f t="shared" si="33"/>
        <v>0</v>
      </c>
      <c r="P114" s="96">
        <f t="shared" si="34"/>
        <v>0</v>
      </c>
      <c r="Q114" s="97">
        <f t="shared" si="35"/>
        <v>0</v>
      </c>
      <c r="R114" s="98" t="str">
        <f t="shared" si="36"/>
        <v>C</v>
      </c>
      <c r="S114" s="99">
        <f t="shared" si="37"/>
        <v>0</v>
      </c>
      <c r="T114" s="100" t="str">
        <f t="shared" si="38"/>
        <v>C</v>
      </c>
      <c r="U114" s="97">
        <f t="shared" si="39"/>
        <v>0</v>
      </c>
      <c r="V114" s="99">
        <f t="shared" si="40"/>
        <v>0</v>
      </c>
      <c r="W114" s="99">
        <f t="shared" si="41"/>
        <v>0</v>
      </c>
      <c r="X114" s="101">
        <f t="shared" si="42"/>
        <v>0</v>
      </c>
      <c r="Y114" s="102">
        <f t="shared" si="43"/>
        <v>0</v>
      </c>
      <c r="Z114" s="57"/>
    </row>
    <row r="115" spans="1:26" ht="14.25" customHeight="1" x14ac:dyDescent="0.2">
      <c r="A115" s="147">
        <f t="shared" si="22"/>
        <v>0</v>
      </c>
      <c r="B115" s="126">
        <f t="shared" si="22"/>
        <v>0</v>
      </c>
      <c r="C115" s="127">
        <f t="shared" si="22"/>
        <v>0</v>
      </c>
      <c r="D115" s="128" t="str">
        <f t="shared" si="22"/>
        <v>C</v>
      </c>
      <c r="E115" s="148">
        <f t="shared" si="23"/>
        <v>0</v>
      </c>
      <c r="F115" s="149">
        <f t="shared" si="24"/>
        <v>0</v>
      </c>
      <c r="G115" s="149">
        <f t="shared" si="25"/>
        <v>0</v>
      </c>
      <c r="H115" s="150">
        <f t="shared" si="26"/>
        <v>0</v>
      </c>
      <c r="I115" s="148">
        <f t="shared" si="27"/>
        <v>0</v>
      </c>
      <c r="J115" s="151">
        <f t="shared" si="28"/>
        <v>0</v>
      </c>
      <c r="K115" s="149">
        <f t="shared" si="29"/>
        <v>0</v>
      </c>
      <c r="L115" s="149">
        <f t="shared" si="30"/>
        <v>0</v>
      </c>
      <c r="M115" s="148">
        <f t="shared" si="31"/>
        <v>0</v>
      </c>
      <c r="N115" s="150">
        <f t="shared" si="32"/>
        <v>0</v>
      </c>
      <c r="O115" s="150">
        <f t="shared" si="33"/>
        <v>0</v>
      </c>
      <c r="P115" s="152">
        <f t="shared" si="34"/>
        <v>0</v>
      </c>
      <c r="Q115" s="153">
        <f t="shared" si="35"/>
        <v>0</v>
      </c>
      <c r="R115" s="154" t="str">
        <f t="shared" si="36"/>
        <v>C</v>
      </c>
      <c r="S115" s="155">
        <f t="shared" si="37"/>
        <v>0</v>
      </c>
      <c r="T115" s="156" t="str">
        <f t="shared" si="38"/>
        <v>C</v>
      </c>
      <c r="U115" s="153">
        <f t="shared" si="39"/>
        <v>0</v>
      </c>
      <c r="V115" s="155">
        <f t="shared" si="40"/>
        <v>0</v>
      </c>
      <c r="W115" s="155">
        <f t="shared" si="41"/>
        <v>0</v>
      </c>
      <c r="X115" s="157">
        <f t="shared" si="42"/>
        <v>0</v>
      </c>
      <c r="Y115" s="158">
        <f t="shared" si="43"/>
        <v>0</v>
      </c>
      <c r="Z115" s="57"/>
    </row>
    <row r="116" spans="1:26" ht="14.25" customHeight="1" x14ac:dyDescent="0.2">
      <c r="A116" s="29">
        <f t="shared" si="22"/>
        <v>0</v>
      </c>
      <c r="B116" s="60">
        <f t="shared" si="22"/>
        <v>0</v>
      </c>
      <c r="C116" s="65">
        <f t="shared" si="22"/>
        <v>0</v>
      </c>
      <c r="D116" s="33" t="str">
        <f t="shared" si="22"/>
        <v>C</v>
      </c>
      <c r="E116" s="92">
        <f t="shared" si="23"/>
        <v>0</v>
      </c>
      <c r="F116" s="93">
        <f t="shared" si="24"/>
        <v>0</v>
      </c>
      <c r="G116" s="93">
        <f t="shared" si="25"/>
        <v>0</v>
      </c>
      <c r="H116" s="94">
        <f t="shared" si="26"/>
        <v>0</v>
      </c>
      <c r="I116" s="92">
        <f t="shared" si="27"/>
        <v>0</v>
      </c>
      <c r="J116" s="95">
        <f t="shared" si="28"/>
        <v>0</v>
      </c>
      <c r="K116" s="93">
        <f t="shared" si="29"/>
        <v>0</v>
      </c>
      <c r="L116" s="93">
        <f t="shared" si="30"/>
        <v>0</v>
      </c>
      <c r="M116" s="92">
        <f t="shared" si="31"/>
        <v>0</v>
      </c>
      <c r="N116" s="94">
        <f t="shared" si="32"/>
        <v>0</v>
      </c>
      <c r="O116" s="94">
        <f t="shared" si="33"/>
        <v>0</v>
      </c>
      <c r="P116" s="96">
        <f t="shared" si="34"/>
        <v>0</v>
      </c>
      <c r="Q116" s="97">
        <f t="shared" si="35"/>
        <v>0</v>
      </c>
      <c r="R116" s="98" t="str">
        <f t="shared" si="36"/>
        <v>C</v>
      </c>
      <c r="S116" s="99">
        <f t="shared" si="37"/>
        <v>0</v>
      </c>
      <c r="T116" s="100" t="str">
        <f t="shared" si="38"/>
        <v>C</v>
      </c>
      <c r="U116" s="97">
        <f t="shared" si="39"/>
        <v>0</v>
      </c>
      <c r="V116" s="99">
        <f t="shared" si="40"/>
        <v>0</v>
      </c>
      <c r="W116" s="99">
        <f t="shared" si="41"/>
        <v>0</v>
      </c>
      <c r="X116" s="101">
        <f t="shared" si="42"/>
        <v>0</v>
      </c>
      <c r="Y116" s="102">
        <f t="shared" si="43"/>
        <v>0</v>
      </c>
      <c r="Z116" s="57"/>
    </row>
    <row r="117" spans="1:26" ht="14.25" customHeight="1" x14ac:dyDescent="0.2">
      <c r="A117" s="147">
        <f t="shared" si="22"/>
        <v>0</v>
      </c>
      <c r="B117" s="126">
        <f t="shared" si="22"/>
        <v>0</v>
      </c>
      <c r="C117" s="127">
        <f t="shared" si="22"/>
        <v>0</v>
      </c>
      <c r="D117" s="128" t="str">
        <f t="shared" si="22"/>
        <v>C</v>
      </c>
      <c r="E117" s="148">
        <f t="shared" si="23"/>
        <v>0</v>
      </c>
      <c r="F117" s="149">
        <f t="shared" si="24"/>
        <v>0</v>
      </c>
      <c r="G117" s="149">
        <f t="shared" si="25"/>
        <v>0</v>
      </c>
      <c r="H117" s="150">
        <f t="shared" si="26"/>
        <v>0</v>
      </c>
      <c r="I117" s="148">
        <f t="shared" si="27"/>
        <v>0</v>
      </c>
      <c r="J117" s="151">
        <f t="shared" si="28"/>
        <v>0</v>
      </c>
      <c r="K117" s="149">
        <f t="shared" si="29"/>
        <v>0</v>
      </c>
      <c r="L117" s="149">
        <f t="shared" si="30"/>
        <v>0</v>
      </c>
      <c r="M117" s="148">
        <f t="shared" si="31"/>
        <v>0</v>
      </c>
      <c r="N117" s="150">
        <f t="shared" si="32"/>
        <v>0</v>
      </c>
      <c r="O117" s="150">
        <f t="shared" si="33"/>
        <v>0</v>
      </c>
      <c r="P117" s="152">
        <f t="shared" si="34"/>
        <v>0</v>
      </c>
      <c r="Q117" s="153">
        <f t="shared" si="35"/>
        <v>0</v>
      </c>
      <c r="R117" s="154" t="str">
        <f t="shared" si="36"/>
        <v>C</v>
      </c>
      <c r="S117" s="155">
        <f t="shared" si="37"/>
        <v>0</v>
      </c>
      <c r="T117" s="156" t="str">
        <f t="shared" si="38"/>
        <v>C</v>
      </c>
      <c r="U117" s="153">
        <f t="shared" si="39"/>
        <v>0</v>
      </c>
      <c r="V117" s="155">
        <f t="shared" si="40"/>
        <v>0</v>
      </c>
      <c r="W117" s="155">
        <f t="shared" si="41"/>
        <v>0</v>
      </c>
      <c r="X117" s="157">
        <f t="shared" si="42"/>
        <v>0</v>
      </c>
      <c r="Y117" s="158">
        <f t="shared" si="43"/>
        <v>0</v>
      </c>
      <c r="Z117" s="57"/>
    </row>
    <row r="118" spans="1:26" ht="14.25" customHeight="1" x14ac:dyDescent="0.2">
      <c r="A118" s="29">
        <f t="shared" si="22"/>
        <v>0</v>
      </c>
      <c r="B118" s="60">
        <f t="shared" si="22"/>
        <v>0</v>
      </c>
      <c r="C118" s="65">
        <f t="shared" si="22"/>
        <v>0</v>
      </c>
      <c r="D118" s="33" t="str">
        <f t="shared" si="22"/>
        <v>C</v>
      </c>
      <c r="E118" s="92">
        <f t="shared" si="23"/>
        <v>0</v>
      </c>
      <c r="F118" s="93">
        <f t="shared" si="24"/>
        <v>0</v>
      </c>
      <c r="G118" s="93">
        <f t="shared" si="25"/>
        <v>0</v>
      </c>
      <c r="H118" s="94">
        <f t="shared" si="26"/>
        <v>0</v>
      </c>
      <c r="I118" s="92">
        <f t="shared" si="27"/>
        <v>0</v>
      </c>
      <c r="J118" s="95">
        <f t="shared" si="28"/>
        <v>0</v>
      </c>
      <c r="K118" s="93">
        <f t="shared" si="29"/>
        <v>0</v>
      </c>
      <c r="L118" s="93">
        <f t="shared" si="30"/>
        <v>0</v>
      </c>
      <c r="M118" s="92">
        <f t="shared" si="31"/>
        <v>0</v>
      </c>
      <c r="N118" s="94">
        <f t="shared" si="32"/>
        <v>0</v>
      </c>
      <c r="O118" s="94">
        <f t="shared" si="33"/>
        <v>0</v>
      </c>
      <c r="P118" s="96">
        <f t="shared" si="34"/>
        <v>0</v>
      </c>
      <c r="Q118" s="97">
        <f t="shared" si="35"/>
        <v>0</v>
      </c>
      <c r="R118" s="98" t="str">
        <f t="shared" si="36"/>
        <v>C</v>
      </c>
      <c r="S118" s="99">
        <f t="shared" si="37"/>
        <v>0</v>
      </c>
      <c r="T118" s="100" t="str">
        <f t="shared" si="38"/>
        <v>C</v>
      </c>
      <c r="U118" s="97">
        <f t="shared" si="39"/>
        <v>0</v>
      </c>
      <c r="V118" s="99">
        <f t="shared" si="40"/>
        <v>0</v>
      </c>
      <c r="W118" s="99">
        <f t="shared" si="41"/>
        <v>0</v>
      </c>
      <c r="X118" s="101">
        <f t="shared" si="42"/>
        <v>0</v>
      </c>
      <c r="Y118" s="102">
        <f t="shared" si="43"/>
        <v>0</v>
      </c>
      <c r="Z118" s="57"/>
    </row>
    <row r="119" spans="1:26" ht="14.25" customHeight="1" x14ac:dyDescent="0.2">
      <c r="A119" s="147">
        <f t="shared" si="22"/>
        <v>0</v>
      </c>
      <c r="B119" s="126">
        <f t="shared" si="22"/>
        <v>0</v>
      </c>
      <c r="C119" s="127">
        <f t="shared" si="22"/>
        <v>0</v>
      </c>
      <c r="D119" s="128" t="str">
        <f t="shared" si="22"/>
        <v>C</v>
      </c>
      <c r="E119" s="148">
        <f t="shared" si="23"/>
        <v>0</v>
      </c>
      <c r="F119" s="149">
        <f t="shared" si="24"/>
        <v>0</v>
      </c>
      <c r="G119" s="149">
        <f t="shared" si="25"/>
        <v>0</v>
      </c>
      <c r="H119" s="150">
        <f t="shared" si="26"/>
        <v>0</v>
      </c>
      <c r="I119" s="148">
        <f t="shared" si="27"/>
        <v>0</v>
      </c>
      <c r="J119" s="151">
        <f t="shared" si="28"/>
        <v>0</v>
      </c>
      <c r="K119" s="149">
        <f t="shared" si="29"/>
        <v>0</v>
      </c>
      <c r="L119" s="149">
        <f t="shared" si="30"/>
        <v>0</v>
      </c>
      <c r="M119" s="148">
        <f t="shared" si="31"/>
        <v>0</v>
      </c>
      <c r="N119" s="150">
        <f t="shared" si="32"/>
        <v>0</v>
      </c>
      <c r="O119" s="150">
        <f t="shared" si="33"/>
        <v>0</v>
      </c>
      <c r="P119" s="152">
        <f t="shared" si="34"/>
        <v>0</v>
      </c>
      <c r="Q119" s="153">
        <f t="shared" si="35"/>
        <v>0</v>
      </c>
      <c r="R119" s="154" t="str">
        <f t="shared" si="36"/>
        <v>C</v>
      </c>
      <c r="S119" s="155">
        <f t="shared" si="37"/>
        <v>0</v>
      </c>
      <c r="T119" s="156" t="str">
        <f t="shared" si="38"/>
        <v>C</v>
      </c>
      <c r="U119" s="153">
        <f t="shared" si="39"/>
        <v>0</v>
      </c>
      <c r="V119" s="155">
        <f t="shared" si="40"/>
        <v>0</v>
      </c>
      <c r="W119" s="155">
        <f t="shared" si="41"/>
        <v>0</v>
      </c>
      <c r="X119" s="157">
        <f t="shared" si="42"/>
        <v>0</v>
      </c>
      <c r="Y119" s="158">
        <f t="shared" si="43"/>
        <v>0</v>
      </c>
      <c r="Z119" s="57"/>
    </row>
    <row r="120" spans="1:26" ht="14.25" customHeight="1" x14ac:dyDescent="0.2">
      <c r="A120" s="29">
        <f t="shared" si="22"/>
        <v>0</v>
      </c>
      <c r="B120" s="60">
        <f t="shared" si="22"/>
        <v>0</v>
      </c>
      <c r="C120" s="65">
        <f t="shared" si="22"/>
        <v>0</v>
      </c>
      <c r="D120" s="33" t="str">
        <f t="shared" si="22"/>
        <v>C</v>
      </c>
      <c r="E120" s="92">
        <f t="shared" si="23"/>
        <v>0</v>
      </c>
      <c r="F120" s="93">
        <f t="shared" si="24"/>
        <v>0</v>
      </c>
      <c r="G120" s="93">
        <f t="shared" si="25"/>
        <v>0</v>
      </c>
      <c r="H120" s="94">
        <f t="shared" si="26"/>
        <v>0</v>
      </c>
      <c r="I120" s="92">
        <f t="shared" si="27"/>
        <v>0</v>
      </c>
      <c r="J120" s="95">
        <f t="shared" si="28"/>
        <v>0</v>
      </c>
      <c r="K120" s="93">
        <f t="shared" si="29"/>
        <v>0</v>
      </c>
      <c r="L120" s="93">
        <f t="shared" si="30"/>
        <v>0</v>
      </c>
      <c r="M120" s="92">
        <f t="shared" si="31"/>
        <v>0</v>
      </c>
      <c r="N120" s="94">
        <f t="shared" si="32"/>
        <v>0</v>
      </c>
      <c r="O120" s="94">
        <f t="shared" si="33"/>
        <v>0</v>
      </c>
      <c r="P120" s="96">
        <f t="shared" si="34"/>
        <v>0</v>
      </c>
      <c r="Q120" s="97">
        <f t="shared" si="35"/>
        <v>0</v>
      </c>
      <c r="R120" s="98" t="str">
        <f t="shared" si="36"/>
        <v>C</v>
      </c>
      <c r="S120" s="99">
        <f t="shared" si="37"/>
        <v>0</v>
      </c>
      <c r="T120" s="100" t="str">
        <f t="shared" si="38"/>
        <v>C</v>
      </c>
      <c r="U120" s="97">
        <f t="shared" si="39"/>
        <v>0</v>
      </c>
      <c r="V120" s="99">
        <f t="shared" si="40"/>
        <v>0</v>
      </c>
      <c r="W120" s="99">
        <f t="shared" si="41"/>
        <v>0</v>
      </c>
      <c r="X120" s="101">
        <f t="shared" si="42"/>
        <v>0</v>
      </c>
      <c r="Y120" s="102">
        <f t="shared" si="43"/>
        <v>0</v>
      </c>
      <c r="Z120" s="57"/>
    </row>
    <row r="121" spans="1:26" ht="14.25" customHeight="1" x14ac:dyDescent="0.2">
      <c r="A121" s="147">
        <f t="shared" si="22"/>
        <v>0</v>
      </c>
      <c r="B121" s="126">
        <f t="shared" si="22"/>
        <v>0</v>
      </c>
      <c r="C121" s="127">
        <f t="shared" si="22"/>
        <v>0</v>
      </c>
      <c r="D121" s="128" t="str">
        <f t="shared" si="22"/>
        <v>C</v>
      </c>
      <c r="E121" s="148">
        <f t="shared" si="23"/>
        <v>0</v>
      </c>
      <c r="F121" s="149">
        <f t="shared" si="24"/>
        <v>0</v>
      </c>
      <c r="G121" s="149">
        <f t="shared" si="25"/>
        <v>0</v>
      </c>
      <c r="H121" s="150">
        <f t="shared" si="26"/>
        <v>0</v>
      </c>
      <c r="I121" s="148">
        <f t="shared" si="27"/>
        <v>0</v>
      </c>
      <c r="J121" s="151">
        <f t="shared" si="28"/>
        <v>0</v>
      </c>
      <c r="K121" s="149">
        <f t="shared" si="29"/>
        <v>0</v>
      </c>
      <c r="L121" s="149">
        <f t="shared" si="30"/>
        <v>0</v>
      </c>
      <c r="M121" s="148">
        <f t="shared" si="31"/>
        <v>0</v>
      </c>
      <c r="N121" s="150">
        <f t="shared" si="32"/>
        <v>0</v>
      </c>
      <c r="O121" s="150">
        <f t="shared" si="33"/>
        <v>0</v>
      </c>
      <c r="P121" s="152">
        <f t="shared" si="34"/>
        <v>0</v>
      </c>
      <c r="Q121" s="153">
        <f t="shared" si="35"/>
        <v>0</v>
      </c>
      <c r="R121" s="154" t="str">
        <f t="shared" si="36"/>
        <v>C</v>
      </c>
      <c r="S121" s="155">
        <f t="shared" si="37"/>
        <v>0</v>
      </c>
      <c r="T121" s="156" t="str">
        <f t="shared" si="38"/>
        <v>C</v>
      </c>
      <c r="U121" s="153">
        <f t="shared" si="39"/>
        <v>0</v>
      </c>
      <c r="V121" s="155">
        <f t="shared" si="40"/>
        <v>0</v>
      </c>
      <c r="W121" s="155">
        <f t="shared" si="41"/>
        <v>0</v>
      </c>
      <c r="X121" s="157">
        <f t="shared" si="42"/>
        <v>0</v>
      </c>
      <c r="Y121" s="158">
        <f t="shared" si="43"/>
        <v>0</v>
      </c>
      <c r="Z121" s="57"/>
    </row>
    <row r="122" spans="1:26" ht="14.25" customHeight="1" x14ac:dyDescent="0.2">
      <c r="A122" s="29">
        <f t="shared" si="22"/>
        <v>0</v>
      </c>
      <c r="B122" s="60">
        <f t="shared" si="22"/>
        <v>0</v>
      </c>
      <c r="C122" s="65">
        <f t="shared" si="22"/>
        <v>0</v>
      </c>
      <c r="D122" s="33" t="str">
        <f t="shared" si="22"/>
        <v>C</v>
      </c>
      <c r="E122" s="92">
        <f t="shared" si="23"/>
        <v>0</v>
      </c>
      <c r="F122" s="93">
        <f t="shared" si="24"/>
        <v>0</v>
      </c>
      <c r="G122" s="93">
        <f t="shared" si="25"/>
        <v>0</v>
      </c>
      <c r="H122" s="94">
        <f t="shared" si="26"/>
        <v>0</v>
      </c>
      <c r="I122" s="92">
        <f t="shared" si="27"/>
        <v>0</v>
      </c>
      <c r="J122" s="95">
        <f t="shared" si="28"/>
        <v>0</v>
      </c>
      <c r="K122" s="93">
        <f t="shared" si="29"/>
        <v>0</v>
      </c>
      <c r="L122" s="93">
        <f t="shared" si="30"/>
        <v>0</v>
      </c>
      <c r="M122" s="92">
        <f t="shared" si="31"/>
        <v>0</v>
      </c>
      <c r="N122" s="94">
        <f t="shared" si="32"/>
        <v>0</v>
      </c>
      <c r="O122" s="94">
        <f t="shared" si="33"/>
        <v>0</v>
      </c>
      <c r="P122" s="96">
        <f t="shared" si="34"/>
        <v>0</v>
      </c>
      <c r="Q122" s="97">
        <f t="shared" si="35"/>
        <v>0</v>
      </c>
      <c r="R122" s="98" t="str">
        <f t="shared" si="36"/>
        <v>C</v>
      </c>
      <c r="S122" s="99">
        <f t="shared" si="37"/>
        <v>0</v>
      </c>
      <c r="T122" s="100" t="str">
        <f t="shared" si="38"/>
        <v>C</v>
      </c>
      <c r="U122" s="97">
        <f t="shared" si="39"/>
        <v>0</v>
      </c>
      <c r="V122" s="99">
        <f t="shared" si="40"/>
        <v>0</v>
      </c>
      <c r="W122" s="99">
        <f t="shared" si="41"/>
        <v>0</v>
      </c>
      <c r="X122" s="101">
        <f t="shared" si="42"/>
        <v>0</v>
      </c>
      <c r="Y122" s="102">
        <f t="shared" si="43"/>
        <v>0</v>
      </c>
      <c r="Z122" s="57"/>
    </row>
    <row r="123" spans="1:26" ht="14.25" customHeight="1" x14ac:dyDescent="0.2">
      <c r="A123" s="147">
        <f t="shared" si="22"/>
        <v>0</v>
      </c>
      <c r="B123" s="126">
        <f t="shared" si="22"/>
        <v>0</v>
      </c>
      <c r="C123" s="127">
        <f t="shared" si="22"/>
        <v>0</v>
      </c>
      <c r="D123" s="128" t="str">
        <f t="shared" si="22"/>
        <v>C</v>
      </c>
      <c r="E123" s="148">
        <f t="shared" si="23"/>
        <v>0</v>
      </c>
      <c r="F123" s="149">
        <f t="shared" si="24"/>
        <v>0</v>
      </c>
      <c r="G123" s="149">
        <f t="shared" si="25"/>
        <v>0</v>
      </c>
      <c r="H123" s="150">
        <f t="shared" si="26"/>
        <v>0</v>
      </c>
      <c r="I123" s="148">
        <f t="shared" si="27"/>
        <v>0</v>
      </c>
      <c r="J123" s="151">
        <f t="shared" si="28"/>
        <v>0</v>
      </c>
      <c r="K123" s="149">
        <f t="shared" si="29"/>
        <v>0</v>
      </c>
      <c r="L123" s="149">
        <f t="shared" si="30"/>
        <v>0</v>
      </c>
      <c r="M123" s="148">
        <f t="shared" si="31"/>
        <v>0</v>
      </c>
      <c r="N123" s="150">
        <f t="shared" si="32"/>
        <v>0</v>
      </c>
      <c r="O123" s="150">
        <f t="shared" si="33"/>
        <v>0</v>
      </c>
      <c r="P123" s="152">
        <f t="shared" si="34"/>
        <v>0</v>
      </c>
      <c r="Q123" s="153">
        <f t="shared" si="35"/>
        <v>0</v>
      </c>
      <c r="R123" s="154" t="str">
        <f t="shared" si="36"/>
        <v>C</v>
      </c>
      <c r="S123" s="155">
        <f t="shared" si="37"/>
        <v>0</v>
      </c>
      <c r="T123" s="156" t="str">
        <f t="shared" si="38"/>
        <v>C</v>
      </c>
      <c r="U123" s="153">
        <f t="shared" si="39"/>
        <v>0</v>
      </c>
      <c r="V123" s="155">
        <f t="shared" si="40"/>
        <v>0</v>
      </c>
      <c r="W123" s="155">
        <f t="shared" si="41"/>
        <v>0</v>
      </c>
      <c r="X123" s="157">
        <f t="shared" si="42"/>
        <v>0</v>
      </c>
      <c r="Y123" s="158">
        <f t="shared" si="43"/>
        <v>0</v>
      </c>
      <c r="Z123" s="57"/>
    </row>
    <row r="124" spans="1:26" ht="14.25" customHeight="1" x14ac:dyDescent="0.2">
      <c r="A124" s="29">
        <f t="shared" si="22"/>
        <v>0</v>
      </c>
      <c r="B124" s="60">
        <f t="shared" si="22"/>
        <v>0</v>
      </c>
      <c r="C124" s="65">
        <f t="shared" si="22"/>
        <v>0</v>
      </c>
      <c r="D124" s="33" t="str">
        <f t="shared" si="22"/>
        <v>C</v>
      </c>
      <c r="E124" s="92">
        <f t="shared" si="23"/>
        <v>0</v>
      </c>
      <c r="F124" s="93">
        <f t="shared" si="24"/>
        <v>0</v>
      </c>
      <c r="G124" s="93">
        <f t="shared" si="25"/>
        <v>0</v>
      </c>
      <c r="H124" s="94">
        <f t="shared" si="26"/>
        <v>0</v>
      </c>
      <c r="I124" s="92">
        <f t="shared" si="27"/>
        <v>0</v>
      </c>
      <c r="J124" s="95">
        <f t="shared" si="28"/>
        <v>0</v>
      </c>
      <c r="K124" s="93">
        <f t="shared" si="29"/>
        <v>0</v>
      </c>
      <c r="L124" s="93">
        <f t="shared" si="30"/>
        <v>0</v>
      </c>
      <c r="M124" s="92">
        <f t="shared" si="31"/>
        <v>0</v>
      </c>
      <c r="N124" s="94">
        <f t="shared" si="32"/>
        <v>0</v>
      </c>
      <c r="O124" s="94">
        <f t="shared" si="33"/>
        <v>0</v>
      </c>
      <c r="P124" s="96">
        <f t="shared" si="34"/>
        <v>0</v>
      </c>
      <c r="Q124" s="97">
        <f t="shared" si="35"/>
        <v>0</v>
      </c>
      <c r="R124" s="98" t="str">
        <f t="shared" si="36"/>
        <v>C</v>
      </c>
      <c r="S124" s="99">
        <f t="shared" si="37"/>
        <v>0</v>
      </c>
      <c r="T124" s="100" t="str">
        <f t="shared" si="38"/>
        <v>C</v>
      </c>
      <c r="U124" s="97">
        <f t="shared" si="39"/>
        <v>0</v>
      </c>
      <c r="V124" s="99">
        <f t="shared" si="40"/>
        <v>0</v>
      </c>
      <c r="W124" s="99">
        <f t="shared" si="41"/>
        <v>0</v>
      </c>
      <c r="X124" s="101">
        <f t="shared" si="42"/>
        <v>0</v>
      </c>
      <c r="Y124" s="102">
        <f t="shared" si="43"/>
        <v>0</v>
      </c>
      <c r="Z124" s="57"/>
    </row>
    <row r="125" spans="1:26" ht="14.25" customHeight="1" x14ac:dyDescent="0.2">
      <c r="A125" s="147">
        <f t="shared" si="22"/>
        <v>0</v>
      </c>
      <c r="B125" s="126">
        <f t="shared" si="22"/>
        <v>0</v>
      </c>
      <c r="C125" s="127">
        <f t="shared" si="22"/>
        <v>0</v>
      </c>
      <c r="D125" s="128" t="str">
        <f t="shared" si="22"/>
        <v>C</v>
      </c>
      <c r="E125" s="148">
        <f t="shared" si="23"/>
        <v>0</v>
      </c>
      <c r="F125" s="149">
        <f t="shared" si="24"/>
        <v>0</v>
      </c>
      <c r="G125" s="149">
        <f t="shared" si="25"/>
        <v>0</v>
      </c>
      <c r="H125" s="150">
        <f t="shared" si="26"/>
        <v>0</v>
      </c>
      <c r="I125" s="148">
        <f t="shared" si="27"/>
        <v>0</v>
      </c>
      <c r="J125" s="151">
        <f t="shared" si="28"/>
        <v>0</v>
      </c>
      <c r="K125" s="149">
        <f t="shared" si="29"/>
        <v>0</v>
      </c>
      <c r="L125" s="149">
        <f t="shared" si="30"/>
        <v>0</v>
      </c>
      <c r="M125" s="148">
        <f t="shared" si="31"/>
        <v>0</v>
      </c>
      <c r="N125" s="150">
        <f t="shared" si="32"/>
        <v>0</v>
      </c>
      <c r="O125" s="150">
        <f t="shared" si="33"/>
        <v>0</v>
      </c>
      <c r="P125" s="152">
        <f t="shared" si="34"/>
        <v>0</v>
      </c>
      <c r="Q125" s="153">
        <f t="shared" si="35"/>
        <v>0</v>
      </c>
      <c r="R125" s="154" t="str">
        <f t="shared" si="36"/>
        <v>C</v>
      </c>
      <c r="S125" s="155">
        <f t="shared" si="37"/>
        <v>0</v>
      </c>
      <c r="T125" s="156" t="str">
        <f t="shared" si="38"/>
        <v>C</v>
      </c>
      <c r="U125" s="153">
        <f t="shared" si="39"/>
        <v>0</v>
      </c>
      <c r="V125" s="155">
        <f t="shared" si="40"/>
        <v>0</v>
      </c>
      <c r="W125" s="155">
        <f t="shared" si="41"/>
        <v>0</v>
      </c>
      <c r="X125" s="157">
        <f t="shared" si="42"/>
        <v>0</v>
      </c>
      <c r="Y125" s="158">
        <f t="shared" si="43"/>
        <v>0</v>
      </c>
      <c r="Z125" s="57"/>
    </row>
    <row r="126" spans="1:26" ht="14.25" customHeight="1" x14ac:dyDescent="0.2">
      <c r="A126" s="29">
        <f t="shared" si="22"/>
        <v>0</v>
      </c>
      <c r="B126" s="60">
        <f t="shared" si="22"/>
        <v>0</v>
      </c>
      <c r="C126" s="65">
        <f t="shared" si="22"/>
        <v>0</v>
      </c>
      <c r="D126" s="33" t="str">
        <f t="shared" si="22"/>
        <v>C</v>
      </c>
      <c r="E126" s="92">
        <f t="shared" si="23"/>
        <v>0</v>
      </c>
      <c r="F126" s="93">
        <f t="shared" si="24"/>
        <v>0</v>
      </c>
      <c r="G126" s="93">
        <f t="shared" si="25"/>
        <v>0</v>
      </c>
      <c r="H126" s="94">
        <f t="shared" si="26"/>
        <v>0</v>
      </c>
      <c r="I126" s="92">
        <f t="shared" si="27"/>
        <v>0</v>
      </c>
      <c r="J126" s="95">
        <f t="shared" si="28"/>
        <v>0</v>
      </c>
      <c r="K126" s="93">
        <f t="shared" si="29"/>
        <v>0</v>
      </c>
      <c r="L126" s="93">
        <f t="shared" si="30"/>
        <v>0</v>
      </c>
      <c r="M126" s="92">
        <f t="shared" si="31"/>
        <v>0</v>
      </c>
      <c r="N126" s="94">
        <f t="shared" si="32"/>
        <v>0</v>
      </c>
      <c r="O126" s="94">
        <f t="shared" si="33"/>
        <v>0</v>
      </c>
      <c r="P126" s="96">
        <f t="shared" si="34"/>
        <v>0</v>
      </c>
      <c r="Q126" s="97">
        <f t="shared" si="35"/>
        <v>0</v>
      </c>
      <c r="R126" s="98" t="str">
        <f t="shared" si="36"/>
        <v>C</v>
      </c>
      <c r="S126" s="99">
        <f t="shared" si="37"/>
        <v>0</v>
      </c>
      <c r="T126" s="100" t="str">
        <f t="shared" si="38"/>
        <v>C</v>
      </c>
      <c r="U126" s="97">
        <f t="shared" si="39"/>
        <v>0</v>
      </c>
      <c r="V126" s="99">
        <f t="shared" si="40"/>
        <v>0</v>
      </c>
      <c r="W126" s="99">
        <f t="shared" si="41"/>
        <v>0</v>
      </c>
      <c r="X126" s="101">
        <f t="shared" si="42"/>
        <v>0</v>
      </c>
      <c r="Y126" s="102">
        <f t="shared" si="43"/>
        <v>0</v>
      </c>
      <c r="Z126" s="57"/>
    </row>
    <row r="127" spans="1:26" ht="14.25" customHeight="1" x14ac:dyDescent="0.2">
      <c r="A127" s="147">
        <f t="shared" si="22"/>
        <v>0</v>
      </c>
      <c r="B127" s="126">
        <f t="shared" si="22"/>
        <v>0</v>
      </c>
      <c r="C127" s="127">
        <f t="shared" si="22"/>
        <v>0</v>
      </c>
      <c r="D127" s="128" t="str">
        <f t="shared" si="22"/>
        <v>C</v>
      </c>
      <c r="E127" s="148">
        <f t="shared" si="23"/>
        <v>0</v>
      </c>
      <c r="F127" s="149">
        <f t="shared" si="24"/>
        <v>0</v>
      </c>
      <c r="G127" s="149">
        <f t="shared" si="25"/>
        <v>0</v>
      </c>
      <c r="H127" s="150">
        <f t="shared" si="26"/>
        <v>0</v>
      </c>
      <c r="I127" s="148">
        <f t="shared" si="27"/>
        <v>0</v>
      </c>
      <c r="J127" s="151">
        <f t="shared" si="28"/>
        <v>0</v>
      </c>
      <c r="K127" s="149">
        <f t="shared" si="29"/>
        <v>0</v>
      </c>
      <c r="L127" s="149">
        <f t="shared" si="30"/>
        <v>0</v>
      </c>
      <c r="M127" s="148">
        <f t="shared" si="31"/>
        <v>0</v>
      </c>
      <c r="N127" s="150">
        <f t="shared" si="32"/>
        <v>0</v>
      </c>
      <c r="O127" s="150">
        <f t="shared" si="33"/>
        <v>0</v>
      </c>
      <c r="P127" s="152">
        <f t="shared" si="34"/>
        <v>0</v>
      </c>
      <c r="Q127" s="153">
        <f t="shared" si="35"/>
        <v>0</v>
      </c>
      <c r="R127" s="154" t="str">
        <f t="shared" si="36"/>
        <v>C</v>
      </c>
      <c r="S127" s="155">
        <f t="shared" si="37"/>
        <v>0</v>
      </c>
      <c r="T127" s="156" t="str">
        <f t="shared" si="38"/>
        <v>C</v>
      </c>
      <c r="U127" s="153">
        <f t="shared" si="39"/>
        <v>0</v>
      </c>
      <c r="V127" s="155">
        <f t="shared" si="40"/>
        <v>0</v>
      </c>
      <c r="W127" s="155">
        <f t="shared" si="41"/>
        <v>0</v>
      </c>
      <c r="X127" s="157">
        <f t="shared" si="42"/>
        <v>0</v>
      </c>
      <c r="Y127" s="158">
        <f t="shared" si="43"/>
        <v>0</v>
      </c>
      <c r="Z127" s="57"/>
    </row>
    <row r="128" spans="1:26" ht="14.25" customHeight="1" x14ac:dyDescent="0.2">
      <c r="A128" s="29">
        <f t="shared" si="22"/>
        <v>0</v>
      </c>
      <c r="B128" s="60">
        <f t="shared" si="22"/>
        <v>0</v>
      </c>
      <c r="C128" s="65">
        <f t="shared" si="22"/>
        <v>0</v>
      </c>
      <c r="D128" s="33" t="str">
        <f t="shared" si="22"/>
        <v>C</v>
      </c>
      <c r="E128" s="92">
        <f t="shared" si="23"/>
        <v>0</v>
      </c>
      <c r="F128" s="93">
        <f t="shared" si="24"/>
        <v>0</v>
      </c>
      <c r="G128" s="93">
        <f t="shared" si="25"/>
        <v>0</v>
      </c>
      <c r="H128" s="94">
        <f t="shared" si="26"/>
        <v>0</v>
      </c>
      <c r="I128" s="92">
        <f t="shared" si="27"/>
        <v>0</v>
      </c>
      <c r="J128" s="95">
        <f t="shared" si="28"/>
        <v>0</v>
      </c>
      <c r="K128" s="93">
        <f t="shared" si="29"/>
        <v>0</v>
      </c>
      <c r="L128" s="93">
        <f t="shared" si="30"/>
        <v>0</v>
      </c>
      <c r="M128" s="92">
        <f t="shared" si="31"/>
        <v>0</v>
      </c>
      <c r="N128" s="94">
        <f t="shared" si="32"/>
        <v>0</v>
      </c>
      <c r="O128" s="94">
        <f t="shared" si="33"/>
        <v>0</v>
      </c>
      <c r="P128" s="96">
        <f t="shared" si="34"/>
        <v>0</v>
      </c>
      <c r="Q128" s="97">
        <f t="shared" si="35"/>
        <v>0</v>
      </c>
      <c r="R128" s="98" t="str">
        <f t="shared" si="36"/>
        <v>C</v>
      </c>
      <c r="S128" s="99">
        <f t="shared" si="37"/>
        <v>0</v>
      </c>
      <c r="T128" s="100" t="str">
        <f t="shared" si="38"/>
        <v>C</v>
      </c>
      <c r="U128" s="97">
        <f t="shared" si="39"/>
        <v>0</v>
      </c>
      <c r="V128" s="99">
        <f t="shared" si="40"/>
        <v>0</v>
      </c>
      <c r="W128" s="99">
        <f t="shared" si="41"/>
        <v>0</v>
      </c>
      <c r="X128" s="101">
        <f t="shared" si="42"/>
        <v>0</v>
      </c>
      <c r="Y128" s="102">
        <f t="shared" si="43"/>
        <v>0</v>
      </c>
      <c r="Z128" s="57"/>
    </row>
    <row r="129" spans="1:26" ht="14.25" customHeight="1" x14ac:dyDescent="0.2">
      <c r="A129" s="147">
        <f t="shared" si="22"/>
        <v>0</v>
      </c>
      <c r="B129" s="126">
        <f t="shared" si="22"/>
        <v>0</v>
      </c>
      <c r="C129" s="127">
        <f t="shared" si="22"/>
        <v>0</v>
      </c>
      <c r="D129" s="128" t="str">
        <f t="shared" si="22"/>
        <v>C</v>
      </c>
      <c r="E129" s="148">
        <f t="shared" si="23"/>
        <v>0</v>
      </c>
      <c r="F129" s="149">
        <f t="shared" si="24"/>
        <v>0</v>
      </c>
      <c r="G129" s="149">
        <f t="shared" si="25"/>
        <v>0</v>
      </c>
      <c r="H129" s="150">
        <f t="shared" si="26"/>
        <v>0</v>
      </c>
      <c r="I129" s="148">
        <f t="shared" si="27"/>
        <v>0</v>
      </c>
      <c r="J129" s="151">
        <f t="shared" si="28"/>
        <v>0</v>
      </c>
      <c r="K129" s="149">
        <f t="shared" si="29"/>
        <v>0</v>
      </c>
      <c r="L129" s="149">
        <f t="shared" si="30"/>
        <v>0</v>
      </c>
      <c r="M129" s="148">
        <f t="shared" si="31"/>
        <v>0</v>
      </c>
      <c r="N129" s="150">
        <f t="shared" si="32"/>
        <v>0</v>
      </c>
      <c r="O129" s="150">
        <f t="shared" si="33"/>
        <v>0</v>
      </c>
      <c r="P129" s="152">
        <f t="shared" si="34"/>
        <v>0</v>
      </c>
      <c r="Q129" s="153">
        <f t="shared" si="35"/>
        <v>0</v>
      </c>
      <c r="R129" s="154" t="str">
        <f t="shared" si="36"/>
        <v>C</v>
      </c>
      <c r="S129" s="155">
        <f t="shared" si="37"/>
        <v>0</v>
      </c>
      <c r="T129" s="156" t="str">
        <f t="shared" si="38"/>
        <v>C</v>
      </c>
      <c r="U129" s="153">
        <f t="shared" si="39"/>
        <v>0</v>
      </c>
      <c r="V129" s="155">
        <f t="shared" si="40"/>
        <v>0</v>
      </c>
      <c r="W129" s="155">
        <f t="shared" si="41"/>
        <v>0</v>
      </c>
      <c r="X129" s="157">
        <f t="shared" si="42"/>
        <v>0</v>
      </c>
      <c r="Y129" s="158">
        <f t="shared" si="43"/>
        <v>0</v>
      </c>
      <c r="Z129" s="57"/>
    </row>
    <row r="130" spans="1:26" ht="14.25" customHeight="1" x14ac:dyDescent="0.2">
      <c r="A130" s="29">
        <f t="shared" si="22"/>
        <v>0</v>
      </c>
      <c r="B130" s="60">
        <f t="shared" si="22"/>
        <v>0</v>
      </c>
      <c r="C130" s="65">
        <f t="shared" si="22"/>
        <v>0</v>
      </c>
      <c r="D130" s="33" t="str">
        <f t="shared" si="22"/>
        <v>C</v>
      </c>
      <c r="E130" s="92">
        <f t="shared" si="23"/>
        <v>0</v>
      </c>
      <c r="F130" s="93">
        <f t="shared" si="24"/>
        <v>0</v>
      </c>
      <c r="G130" s="93">
        <f t="shared" si="25"/>
        <v>0</v>
      </c>
      <c r="H130" s="94">
        <f t="shared" si="26"/>
        <v>0</v>
      </c>
      <c r="I130" s="92">
        <f t="shared" si="27"/>
        <v>0</v>
      </c>
      <c r="J130" s="95">
        <f t="shared" si="28"/>
        <v>0</v>
      </c>
      <c r="K130" s="93">
        <f t="shared" si="29"/>
        <v>0</v>
      </c>
      <c r="L130" s="93">
        <f t="shared" si="30"/>
        <v>0</v>
      </c>
      <c r="M130" s="92">
        <f t="shared" si="31"/>
        <v>0</v>
      </c>
      <c r="N130" s="94">
        <f t="shared" si="32"/>
        <v>0</v>
      </c>
      <c r="O130" s="94">
        <f t="shared" si="33"/>
        <v>0</v>
      </c>
      <c r="P130" s="96">
        <f t="shared" si="34"/>
        <v>0</v>
      </c>
      <c r="Q130" s="97">
        <f t="shared" si="35"/>
        <v>0</v>
      </c>
      <c r="R130" s="98" t="str">
        <f t="shared" si="36"/>
        <v>C</v>
      </c>
      <c r="S130" s="99">
        <f t="shared" si="37"/>
        <v>0</v>
      </c>
      <c r="T130" s="100" t="str">
        <f t="shared" si="38"/>
        <v>C</v>
      </c>
      <c r="U130" s="97">
        <f t="shared" si="39"/>
        <v>0</v>
      </c>
      <c r="V130" s="99">
        <f t="shared" si="40"/>
        <v>0</v>
      </c>
      <c r="W130" s="99">
        <f t="shared" si="41"/>
        <v>0</v>
      </c>
      <c r="X130" s="101">
        <f t="shared" si="42"/>
        <v>0</v>
      </c>
      <c r="Y130" s="102">
        <f t="shared" si="43"/>
        <v>0</v>
      </c>
      <c r="Z130" s="57"/>
    </row>
    <row r="131" spans="1:26" ht="14.25" customHeight="1" thickBot="1" x14ac:dyDescent="0.25">
      <c r="A131" s="159">
        <f t="shared" si="22"/>
        <v>0</v>
      </c>
      <c r="B131" s="160">
        <f t="shared" si="22"/>
        <v>0</v>
      </c>
      <c r="C131" s="161">
        <f t="shared" si="22"/>
        <v>0</v>
      </c>
      <c r="D131" s="162" t="str">
        <f t="shared" si="22"/>
        <v>C</v>
      </c>
      <c r="E131" s="163">
        <f t="shared" si="23"/>
        <v>0</v>
      </c>
      <c r="F131" s="164">
        <f t="shared" si="24"/>
        <v>0</v>
      </c>
      <c r="G131" s="164">
        <f t="shared" si="25"/>
        <v>0</v>
      </c>
      <c r="H131" s="165">
        <f t="shared" si="26"/>
        <v>0</v>
      </c>
      <c r="I131" s="163">
        <f t="shared" si="27"/>
        <v>0</v>
      </c>
      <c r="J131" s="166">
        <f t="shared" si="28"/>
        <v>0</v>
      </c>
      <c r="K131" s="164">
        <f t="shared" si="29"/>
        <v>0</v>
      </c>
      <c r="L131" s="164">
        <f t="shared" si="30"/>
        <v>0</v>
      </c>
      <c r="M131" s="163">
        <f t="shared" si="31"/>
        <v>0</v>
      </c>
      <c r="N131" s="165">
        <f t="shared" si="32"/>
        <v>0</v>
      </c>
      <c r="O131" s="165">
        <f t="shared" si="33"/>
        <v>0</v>
      </c>
      <c r="P131" s="167">
        <f t="shared" si="34"/>
        <v>0</v>
      </c>
      <c r="Q131" s="168">
        <f t="shared" si="35"/>
        <v>0</v>
      </c>
      <c r="R131" s="154" t="str">
        <f t="shared" si="36"/>
        <v>C</v>
      </c>
      <c r="S131" s="169">
        <f t="shared" si="37"/>
        <v>0</v>
      </c>
      <c r="T131" s="156" t="str">
        <f t="shared" si="38"/>
        <v>C</v>
      </c>
      <c r="U131" s="168">
        <f t="shared" si="39"/>
        <v>0</v>
      </c>
      <c r="V131" s="169">
        <f t="shared" si="40"/>
        <v>0</v>
      </c>
      <c r="W131" s="169">
        <f t="shared" si="41"/>
        <v>0</v>
      </c>
      <c r="X131" s="170">
        <f t="shared" si="42"/>
        <v>0</v>
      </c>
      <c r="Y131" s="171">
        <f t="shared" si="43"/>
        <v>0</v>
      </c>
      <c r="Z131" s="57"/>
    </row>
    <row r="132" spans="1:26" ht="14.25" customHeight="1" thickBot="1" x14ac:dyDescent="0.25">
      <c r="A132" s="294" t="s">
        <v>35</v>
      </c>
      <c r="B132" s="310"/>
      <c r="C132" s="31"/>
      <c r="D132" s="32"/>
      <c r="E132" s="110" t="e">
        <f>E66</f>
        <v>#DIV/0!</v>
      </c>
      <c r="F132" s="111" t="e">
        <f t="shared" ref="F132:Y132" si="44">F66</f>
        <v>#DIV/0!</v>
      </c>
      <c r="G132" s="111" t="e">
        <f t="shared" si="44"/>
        <v>#DIV/0!</v>
      </c>
      <c r="H132" s="112" t="e">
        <f t="shared" si="44"/>
        <v>#DIV/0!</v>
      </c>
      <c r="I132" s="110" t="e">
        <f t="shared" si="44"/>
        <v>#DIV/0!</v>
      </c>
      <c r="J132" s="111" t="e">
        <f t="shared" si="44"/>
        <v>#DIV/0!</v>
      </c>
      <c r="K132" s="111" t="e">
        <f t="shared" si="44"/>
        <v>#DIV/0!</v>
      </c>
      <c r="L132" s="112" t="e">
        <f t="shared" si="44"/>
        <v>#DIV/0!</v>
      </c>
      <c r="M132" s="110" t="e">
        <f t="shared" si="44"/>
        <v>#DIV/0!</v>
      </c>
      <c r="N132" s="111" t="e">
        <f t="shared" si="44"/>
        <v>#DIV/0!</v>
      </c>
      <c r="O132" s="111" t="e">
        <f t="shared" si="44"/>
        <v>#DIV/0!</v>
      </c>
      <c r="P132" s="112" t="e">
        <f t="shared" si="44"/>
        <v>#DIV/0!</v>
      </c>
      <c r="Q132" s="120" t="e">
        <f t="shared" si="44"/>
        <v>#DIV/0!</v>
      </c>
      <c r="R132" s="121"/>
      <c r="S132" s="121" t="e">
        <f t="shared" si="44"/>
        <v>#DIV/0!</v>
      </c>
      <c r="T132" s="122"/>
      <c r="U132" s="120" t="e">
        <f t="shared" si="44"/>
        <v>#DIV/0!</v>
      </c>
      <c r="V132" s="121" t="e">
        <f t="shared" si="44"/>
        <v>#DIV/0!</v>
      </c>
      <c r="W132" s="121" t="e">
        <f t="shared" si="44"/>
        <v>#DIV/0!</v>
      </c>
      <c r="X132" s="122" t="e">
        <f t="shared" si="44"/>
        <v>#DIV/0!</v>
      </c>
      <c r="Y132" s="116" t="e">
        <f t="shared" si="44"/>
        <v>#DIV/0!</v>
      </c>
      <c r="Z132" s="57"/>
    </row>
    <row r="133" spans="1:26" ht="13.8" thickBot="1" x14ac:dyDescent="0.25">
      <c r="A133" s="294" t="s">
        <v>60</v>
      </c>
      <c r="B133" s="295"/>
      <c r="C133" s="63"/>
      <c r="D133" s="32"/>
      <c r="E133" s="87">
        <f>E67</f>
        <v>62.9</v>
      </c>
      <c r="F133" s="87">
        <f t="shared" ref="F133:Q133" si="45">F67</f>
        <v>71.400000000000006</v>
      </c>
      <c r="G133" s="87">
        <f t="shared" si="45"/>
        <v>74.7</v>
      </c>
      <c r="H133" s="123">
        <f t="shared" si="45"/>
        <v>52.6</v>
      </c>
      <c r="I133" s="90">
        <f t="shared" si="45"/>
        <v>50.3</v>
      </c>
      <c r="J133" s="88">
        <f t="shared" si="45"/>
        <v>46.8</v>
      </c>
      <c r="K133" s="88">
        <f t="shared" si="45"/>
        <v>37.4</v>
      </c>
      <c r="L133" s="117">
        <f t="shared" si="45"/>
        <v>37.200000000000003</v>
      </c>
      <c r="M133" s="87">
        <f t="shared" si="45"/>
        <v>46.5</v>
      </c>
      <c r="N133" s="87">
        <f t="shared" si="45"/>
        <v>48.9</v>
      </c>
      <c r="O133" s="87">
        <f t="shared" si="45"/>
        <v>49.3</v>
      </c>
      <c r="P133" s="123">
        <f t="shared" si="45"/>
        <v>43</v>
      </c>
      <c r="Q133" s="90">
        <f t="shared" si="45"/>
        <v>57.8</v>
      </c>
      <c r="R133" s="88"/>
      <c r="S133" s="88">
        <f>S67</f>
        <v>47.5</v>
      </c>
      <c r="T133" s="117"/>
      <c r="U133" s="87">
        <f>U67</f>
        <v>53.9</v>
      </c>
      <c r="V133" s="87">
        <f>V67</f>
        <v>58</v>
      </c>
      <c r="W133" s="87">
        <f>W67</f>
        <v>56.1</v>
      </c>
      <c r="X133" s="123">
        <f>X67</f>
        <v>46.4</v>
      </c>
      <c r="Y133" s="91">
        <f>Y67</f>
        <v>54.7</v>
      </c>
    </row>
    <row r="134" spans="1:26" ht="13.8" thickBot="1" x14ac:dyDescent="0.25">
      <c r="A134" s="294" t="s">
        <v>62</v>
      </c>
      <c r="B134" s="295"/>
      <c r="C134" s="63"/>
      <c r="D134" s="32"/>
      <c r="E134" s="172" t="e">
        <f>E66-E67</f>
        <v>#DIV/0!</v>
      </c>
      <c r="F134" s="173" t="e">
        <f t="shared" ref="F134:Y134" si="46">F66-F67</f>
        <v>#DIV/0!</v>
      </c>
      <c r="G134" s="173" t="e">
        <f t="shared" si="46"/>
        <v>#DIV/0!</v>
      </c>
      <c r="H134" s="174" t="e">
        <f t="shared" si="46"/>
        <v>#DIV/0!</v>
      </c>
      <c r="I134" s="172" t="e">
        <f t="shared" si="46"/>
        <v>#DIV/0!</v>
      </c>
      <c r="J134" s="173" t="e">
        <f t="shared" si="46"/>
        <v>#DIV/0!</v>
      </c>
      <c r="K134" s="173" t="e">
        <f t="shared" si="46"/>
        <v>#DIV/0!</v>
      </c>
      <c r="L134" s="174" t="e">
        <f t="shared" si="46"/>
        <v>#DIV/0!</v>
      </c>
      <c r="M134" s="172" t="e">
        <f t="shared" si="46"/>
        <v>#DIV/0!</v>
      </c>
      <c r="N134" s="173" t="e">
        <f t="shared" si="46"/>
        <v>#DIV/0!</v>
      </c>
      <c r="O134" s="173" t="e">
        <f t="shared" si="46"/>
        <v>#DIV/0!</v>
      </c>
      <c r="P134" s="174" t="e">
        <f t="shared" si="46"/>
        <v>#DIV/0!</v>
      </c>
      <c r="Q134" s="172" t="e">
        <f t="shared" si="46"/>
        <v>#DIV/0!</v>
      </c>
      <c r="R134" s="173"/>
      <c r="S134" s="173" t="e">
        <f t="shared" si="46"/>
        <v>#DIV/0!</v>
      </c>
      <c r="T134" s="174"/>
      <c r="U134" s="172" t="e">
        <f t="shared" si="46"/>
        <v>#DIV/0!</v>
      </c>
      <c r="V134" s="173" t="e">
        <f t="shared" si="46"/>
        <v>#DIV/0!</v>
      </c>
      <c r="W134" s="173" t="e">
        <f t="shared" si="46"/>
        <v>#DIV/0!</v>
      </c>
      <c r="X134" s="174" t="e">
        <f t="shared" si="46"/>
        <v>#DIV/0!</v>
      </c>
      <c r="Y134" s="175" t="e">
        <f t="shared" si="46"/>
        <v>#DIV/0!</v>
      </c>
    </row>
    <row r="135" spans="1:26" x14ac:dyDescent="0.2">
      <c r="A135" s="61"/>
      <c r="B135" s="61"/>
      <c r="C135" s="267" t="s">
        <v>63</v>
      </c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61"/>
      <c r="S135" s="61"/>
      <c r="T135" s="61"/>
      <c r="U135" s="61"/>
      <c r="V135" s="61"/>
      <c r="W135" s="61"/>
      <c r="X135" s="61"/>
      <c r="Y135" s="61"/>
      <c r="Z135" s="61"/>
    </row>
  </sheetData>
  <mergeCells count="138">
    <mergeCell ref="AJ32:AK32"/>
    <mergeCell ref="AN32:AQ32"/>
    <mergeCell ref="AG35:AI35"/>
    <mergeCell ref="BB41:BI43"/>
    <mergeCell ref="AB65:AE67"/>
    <mergeCell ref="AJ29:AK29"/>
    <mergeCell ref="AN29:AO29"/>
    <mergeCell ref="AJ30:AK30"/>
    <mergeCell ref="AN30:AO30"/>
    <mergeCell ref="AJ31:AK31"/>
    <mergeCell ref="AN31:AO31"/>
    <mergeCell ref="AV65:AZ66"/>
    <mergeCell ref="AW19:AY20"/>
    <mergeCell ref="AG20:AH21"/>
    <mergeCell ref="AI20:AJ21"/>
    <mergeCell ref="AZ22:AZ23"/>
    <mergeCell ref="BB24:BD24"/>
    <mergeCell ref="AG25:AH25"/>
    <mergeCell ref="AG26:AH26"/>
    <mergeCell ref="AJ28:AK28"/>
    <mergeCell ref="AN28:AO28"/>
    <mergeCell ref="AI22:AJ23"/>
    <mergeCell ref="AV22:AV23"/>
    <mergeCell ref="AW22:AW23"/>
    <mergeCell ref="AX22:AX23"/>
    <mergeCell ref="AY22:AY23"/>
    <mergeCell ref="C2:P4"/>
    <mergeCell ref="E8:Q10"/>
    <mergeCell ref="R6:Y7"/>
    <mergeCell ref="AB22:AB23"/>
    <mergeCell ref="AC22:AC23"/>
    <mergeCell ref="AD22:AD23"/>
    <mergeCell ref="AE22:AE23"/>
    <mergeCell ref="AG22:AH23"/>
    <mergeCell ref="AF11:AM13"/>
    <mergeCell ref="AC19:AD20"/>
    <mergeCell ref="C14:C22"/>
    <mergeCell ref="D13:D22"/>
    <mergeCell ref="R8:Y9"/>
    <mergeCell ref="R10:Y11"/>
    <mergeCell ref="U13:U22"/>
    <mergeCell ref="V13:V22"/>
    <mergeCell ref="W13:W22"/>
    <mergeCell ref="X13:X22"/>
    <mergeCell ref="Y13:Y22"/>
    <mergeCell ref="AG2:AQ4"/>
    <mergeCell ref="AC4:AC5"/>
    <mergeCell ref="AD4:AE5"/>
    <mergeCell ref="AC6:AC9"/>
    <mergeCell ref="AD6:AE9"/>
    <mergeCell ref="H18:H19"/>
    <mergeCell ref="F18:F19"/>
    <mergeCell ref="G18:G19"/>
    <mergeCell ref="J86:J87"/>
    <mergeCell ref="AO7:AT8"/>
    <mergeCell ref="Z13:Z22"/>
    <mergeCell ref="AO11:AT12"/>
    <mergeCell ref="Z64:Z67"/>
    <mergeCell ref="C70:P72"/>
    <mergeCell ref="R74:Y75"/>
    <mergeCell ref="D81:D90"/>
    <mergeCell ref="E81:L82"/>
    <mergeCell ref="M81:P82"/>
    <mergeCell ref="C76:Q78"/>
    <mergeCell ref="X81:X90"/>
    <mergeCell ref="Y81:Y90"/>
    <mergeCell ref="C82:C90"/>
    <mergeCell ref="Q82:Q90"/>
    <mergeCell ref="S82:S90"/>
    <mergeCell ref="R76:Y77"/>
    <mergeCell ref="T13:T22"/>
    <mergeCell ref="E13:L14"/>
    <mergeCell ref="M13:P14"/>
    <mergeCell ref="Q14:Q22"/>
    <mergeCell ref="A134:B134"/>
    <mergeCell ref="E84:E85"/>
    <mergeCell ref="F84:F85"/>
    <mergeCell ref="A64:B64"/>
    <mergeCell ref="A65:B65"/>
    <mergeCell ref="A66:B66"/>
    <mergeCell ref="A67:B67"/>
    <mergeCell ref="B13:B23"/>
    <mergeCell ref="A13:A23"/>
    <mergeCell ref="E16:E17"/>
    <mergeCell ref="E18:E19"/>
    <mergeCell ref="F16:F17"/>
    <mergeCell ref="A81:A91"/>
    <mergeCell ref="B81:B91"/>
    <mergeCell ref="A133:B133"/>
    <mergeCell ref="A132:B132"/>
    <mergeCell ref="S14:S22"/>
    <mergeCell ref="G84:G85"/>
    <mergeCell ref="H84:H85"/>
    <mergeCell ref="I84:I85"/>
    <mergeCell ref="J84:J85"/>
    <mergeCell ref="K84:K85"/>
    <mergeCell ref="L84:L85"/>
    <mergeCell ref="M84:M85"/>
    <mergeCell ref="N84:N85"/>
    <mergeCell ref="R78:Y79"/>
    <mergeCell ref="U81:U90"/>
    <mergeCell ref="V81:V90"/>
    <mergeCell ref="W81:W90"/>
    <mergeCell ref="R81:R90"/>
    <mergeCell ref="T81:T90"/>
    <mergeCell ref="K86:K87"/>
    <mergeCell ref="L86:L87"/>
    <mergeCell ref="M86:M87"/>
    <mergeCell ref="N86:N87"/>
    <mergeCell ref="O86:O87"/>
    <mergeCell ref="P86:P87"/>
    <mergeCell ref="O84:O85"/>
    <mergeCell ref="R13:R22"/>
    <mergeCell ref="G16:G17"/>
    <mergeCell ref="C135:Q135"/>
    <mergeCell ref="I16:I17"/>
    <mergeCell ref="J16:J17"/>
    <mergeCell ref="K16:K17"/>
    <mergeCell ref="L16:L17"/>
    <mergeCell ref="M16:M17"/>
    <mergeCell ref="N16:N17"/>
    <mergeCell ref="O16:O17"/>
    <mergeCell ref="P16:P17"/>
    <mergeCell ref="I18:I19"/>
    <mergeCell ref="J18:J19"/>
    <mergeCell ref="K18:K19"/>
    <mergeCell ref="L18:L19"/>
    <mergeCell ref="M18:M19"/>
    <mergeCell ref="N18:N19"/>
    <mergeCell ref="O18:O19"/>
    <mergeCell ref="P18:P19"/>
    <mergeCell ref="P84:P85"/>
    <mergeCell ref="E86:E87"/>
    <mergeCell ref="F86:F87"/>
    <mergeCell ref="G86:G87"/>
    <mergeCell ref="H86:H87"/>
    <mergeCell ref="I86:I87"/>
    <mergeCell ref="H16:H17"/>
  </mergeCells>
  <phoneticPr fontId="1"/>
  <pageMargins left="0.31496062992125984" right="0.11811023622047245" top="0.31496062992125984" bottom="0.2755905511811023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35"/>
  <sheetViews>
    <sheetView view="pageLayout" topLeftCell="AA55" zoomScaleNormal="115" workbookViewId="0">
      <selection activeCell="AV65" sqref="AV65:AZ66"/>
    </sheetView>
  </sheetViews>
  <sheetFormatPr defaultRowHeight="13.2" x14ac:dyDescent="0.2"/>
  <cols>
    <col min="1" max="1" width="3.109375" customWidth="1"/>
    <col min="2" max="2" width="12.44140625" customWidth="1"/>
    <col min="3" max="3" width="4.21875" customWidth="1"/>
    <col min="4" max="4" width="2.21875" customWidth="1"/>
    <col min="5" max="16" width="3.21875" customWidth="1"/>
    <col min="17" max="17" width="4.109375" customWidth="1"/>
    <col min="18" max="18" width="2.21875" customWidth="1"/>
    <col min="19" max="19" width="4" customWidth="1"/>
    <col min="20" max="20" width="2.21875" customWidth="1"/>
    <col min="21" max="24" width="4.109375" customWidth="1"/>
    <col min="25" max="26" width="4.33203125" style="52" customWidth="1"/>
    <col min="27" max="27" width="3.88671875" customWidth="1"/>
    <col min="28" max="28" width="3.6640625" style="52" customWidth="1"/>
    <col min="29" max="29" width="10.88671875" style="52" customWidth="1"/>
    <col min="30" max="31" width="5.88671875" style="52" customWidth="1"/>
    <col min="32" max="32" width="4" style="52" customWidth="1"/>
    <col min="33" max="33" width="6.88671875" customWidth="1"/>
    <col min="34" max="44" width="4.21875" customWidth="1"/>
    <col min="45" max="45" width="5.77734375" customWidth="1"/>
    <col min="46" max="46" width="5.44140625" customWidth="1"/>
    <col min="47" max="47" width="2.44140625" customWidth="1"/>
    <col min="48" max="48" width="3.77734375" customWidth="1"/>
    <col min="49" max="49" width="9.88671875" customWidth="1"/>
    <col min="50" max="51" width="6.21875" customWidth="1"/>
    <col min="52" max="52" width="9.88671875" customWidth="1"/>
    <col min="53" max="53" width="2.6640625" customWidth="1"/>
    <col min="55" max="55" width="7.77734375" customWidth="1"/>
    <col min="56" max="56" width="6.44140625" customWidth="1"/>
    <col min="57" max="57" width="7.109375" customWidth="1"/>
    <col min="58" max="58" width="6.88671875" customWidth="1"/>
    <col min="59" max="59" width="6.44140625" customWidth="1"/>
    <col min="61" max="61" width="5.33203125" customWidth="1"/>
  </cols>
  <sheetData>
    <row r="1" spans="1:54" ht="7.5" customHeight="1" x14ac:dyDescent="0.2"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V1" s="52"/>
      <c r="AW1" s="180"/>
      <c r="AX1" s="52"/>
      <c r="AY1" s="52"/>
      <c r="AZ1" s="52"/>
    </row>
    <row r="2" spans="1:54" ht="7.5" customHeight="1" x14ac:dyDescent="0.2">
      <c r="B2" s="26" t="s">
        <v>16</v>
      </c>
      <c r="C2" s="318" t="s">
        <v>17</v>
      </c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26"/>
      <c r="AA2" s="59"/>
      <c r="AB2" s="59"/>
      <c r="AC2" s="59"/>
      <c r="AD2" s="59"/>
      <c r="AE2" s="181"/>
      <c r="AF2" s="59"/>
      <c r="AG2" s="346" t="s">
        <v>64</v>
      </c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182"/>
      <c r="AV2" s="52"/>
      <c r="AW2" s="180"/>
      <c r="AX2" s="52"/>
      <c r="AY2" s="52"/>
      <c r="AZ2" s="52"/>
    </row>
    <row r="3" spans="1:54" ht="7.5" customHeight="1" x14ac:dyDescent="0.2">
      <c r="B3" s="26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26"/>
      <c r="AA3" s="59"/>
      <c r="AB3" s="59"/>
      <c r="AC3" s="59"/>
      <c r="AD3" s="59"/>
      <c r="AE3" s="59"/>
      <c r="AF3" s="59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182"/>
      <c r="AV3" s="52"/>
      <c r="AW3" s="180"/>
      <c r="AX3" s="52"/>
      <c r="AY3" s="52"/>
      <c r="AZ3" s="52"/>
    </row>
    <row r="4" spans="1:54" ht="7.5" customHeight="1" x14ac:dyDescent="0.2">
      <c r="B4" s="26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26"/>
      <c r="AA4" s="59"/>
      <c r="AB4" s="59"/>
      <c r="AC4" s="347" t="s">
        <v>65</v>
      </c>
      <c r="AD4" s="349" t="s">
        <v>66</v>
      </c>
      <c r="AE4" s="350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182"/>
      <c r="AV4" s="52"/>
      <c r="AW4" s="180"/>
      <c r="AX4" s="52"/>
      <c r="AY4" s="52"/>
      <c r="AZ4" s="52"/>
    </row>
    <row r="5" spans="1:54" ht="7.5" customHeight="1" x14ac:dyDescent="0.2">
      <c r="AA5" s="59"/>
      <c r="AB5" s="59"/>
      <c r="AC5" s="348"/>
      <c r="AD5" s="351"/>
      <c r="AE5" s="352"/>
      <c r="AG5" s="59"/>
      <c r="AH5" s="59"/>
      <c r="AI5" s="59"/>
      <c r="AJ5" s="59"/>
      <c r="AK5" s="59"/>
      <c r="AL5" s="59"/>
      <c r="AM5" s="59"/>
      <c r="AV5" s="52"/>
      <c r="AW5" s="180"/>
      <c r="AX5" s="52"/>
      <c r="AY5" s="52"/>
      <c r="AZ5" s="52"/>
    </row>
    <row r="6" spans="1:54" ht="7.5" customHeight="1" x14ac:dyDescent="0.2">
      <c r="P6" s="10"/>
      <c r="R6" s="319" t="s">
        <v>18</v>
      </c>
      <c r="S6" s="319"/>
      <c r="T6" s="319"/>
      <c r="U6" s="319"/>
      <c r="V6" s="319"/>
      <c r="W6" s="319"/>
      <c r="X6" s="319"/>
      <c r="Y6" s="319"/>
      <c r="Z6" s="53"/>
      <c r="AA6" s="59"/>
      <c r="AB6" s="59"/>
      <c r="AC6" s="347"/>
      <c r="AD6" s="349"/>
      <c r="AE6" s="350"/>
      <c r="AG6" s="59"/>
      <c r="AH6" s="59"/>
      <c r="AI6" s="59"/>
      <c r="AJ6" s="59"/>
      <c r="AK6" s="59"/>
      <c r="AL6" s="59"/>
      <c r="AM6" s="59"/>
      <c r="AV6" s="52"/>
      <c r="AW6" s="180"/>
      <c r="AX6" s="52"/>
    </row>
    <row r="7" spans="1:54" ht="7.5" customHeight="1" x14ac:dyDescent="0.2">
      <c r="R7" s="319"/>
      <c r="S7" s="319"/>
      <c r="T7" s="319"/>
      <c r="U7" s="319"/>
      <c r="V7" s="319"/>
      <c r="W7" s="319"/>
      <c r="X7" s="319"/>
      <c r="Y7" s="319"/>
      <c r="Z7" s="53"/>
      <c r="AA7" s="59"/>
      <c r="AB7" s="59"/>
      <c r="AC7" s="353"/>
      <c r="AD7" s="354"/>
      <c r="AE7" s="355"/>
      <c r="AG7" s="59"/>
      <c r="AH7" s="59"/>
      <c r="AI7" s="59"/>
      <c r="AJ7" s="59"/>
      <c r="AK7" s="59"/>
      <c r="AL7" s="59"/>
      <c r="AM7" s="59"/>
      <c r="AO7" s="311" t="s">
        <v>67</v>
      </c>
      <c r="AP7" s="311"/>
      <c r="AQ7" s="311"/>
      <c r="AR7" s="311"/>
      <c r="AS7" s="311"/>
      <c r="AT7" s="311"/>
      <c r="AV7" s="52"/>
      <c r="AW7" s="180"/>
      <c r="AX7" s="52"/>
    </row>
    <row r="8" spans="1:54" ht="8.25" customHeight="1" x14ac:dyDescent="0.15">
      <c r="E8" s="327" t="s">
        <v>4</v>
      </c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281" t="s">
        <v>31</v>
      </c>
      <c r="S8" s="281"/>
      <c r="T8" s="281"/>
      <c r="U8" s="281"/>
      <c r="V8" s="281"/>
      <c r="W8" s="281"/>
      <c r="X8" s="281"/>
      <c r="Y8" s="281"/>
      <c r="Z8" s="54"/>
      <c r="AA8" s="59"/>
      <c r="AB8" s="59"/>
      <c r="AC8" s="353"/>
      <c r="AD8" s="354"/>
      <c r="AE8" s="355"/>
      <c r="AG8" s="59"/>
      <c r="AH8" s="59"/>
      <c r="AI8" s="59"/>
      <c r="AJ8" s="59"/>
      <c r="AK8" s="59"/>
      <c r="AL8" s="59"/>
      <c r="AM8" s="59"/>
      <c r="AO8" s="311"/>
      <c r="AP8" s="311"/>
      <c r="AQ8" s="311"/>
      <c r="AR8" s="311"/>
      <c r="AS8" s="311"/>
      <c r="AT8" s="311"/>
      <c r="AV8" s="52"/>
      <c r="AW8" s="180"/>
      <c r="AX8" s="52"/>
      <c r="AY8" s="183"/>
      <c r="AZ8" s="183"/>
      <c r="BA8" s="184"/>
      <c r="BB8" s="184"/>
    </row>
    <row r="9" spans="1:54" ht="8.25" customHeight="1" x14ac:dyDescent="0.15"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281"/>
      <c r="S9" s="281"/>
      <c r="T9" s="281"/>
      <c r="U9" s="281"/>
      <c r="V9" s="281"/>
      <c r="W9" s="281"/>
      <c r="X9" s="281"/>
      <c r="Y9" s="281"/>
      <c r="Z9" s="54"/>
      <c r="AA9" s="59"/>
      <c r="AB9" s="59"/>
      <c r="AC9" s="348"/>
      <c r="AD9" s="351"/>
      <c r="AE9" s="352"/>
      <c r="AV9" s="52"/>
      <c r="AW9" s="180"/>
      <c r="AX9" s="52"/>
      <c r="AY9" s="184"/>
      <c r="AZ9" s="184"/>
      <c r="BA9" s="184"/>
      <c r="BB9" s="184"/>
    </row>
    <row r="10" spans="1:54" ht="8.25" customHeight="1" x14ac:dyDescent="0.15"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281" t="s">
        <v>6</v>
      </c>
      <c r="S10" s="281"/>
      <c r="T10" s="281"/>
      <c r="U10" s="281"/>
      <c r="V10" s="281"/>
      <c r="W10" s="281"/>
      <c r="X10" s="281"/>
      <c r="Y10" s="281"/>
      <c r="Z10" s="54"/>
      <c r="AA10" s="59"/>
      <c r="AB10" s="59"/>
      <c r="AC10" s="59"/>
      <c r="AD10" s="59"/>
      <c r="AE10" s="59"/>
      <c r="AF10" s="59"/>
      <c r="AV10" s="52"/>
      <c r="AW10" s="180"/>
      <c r="AX10" s="52"/>
    </row>
    <row r="11" spans="1:54" ht="8.25" customHeight="1" x14ac:dyDescent="0.2">
      <c r="P11" s="11"/>
      <c r="Q11" s="11"/>
      <c r="R11" s="281"/>
      <c r="S11" s="281"/>
      <c r="T11" s="281"/>
      <c r="U11" s="281"/>
      <c r="V11" s="281"/>
      <c r="W11" s="281"/>
      <c r="X11" s="281"/>
      <c r="Y11" s="281"/>
      <c r="Z11" s="54"/>
      <c r="AA11" s="59"/>
      <c r="AB11" s="59"/>
      <c r="AC11" s="59"/>
      <c r="AD11" s="59"/>
      <c r="AE11" s="59"/>
      <c r="AF11" s="343" t="s">
        <v>68</v>
      </c>
      <c r="AG11" s="343"/>
      <c r="AH11" s="343"/>
      <c r="AI11" s="343"/>
      <c r="AJ11" s="343"/>
      <c r="AK11" s="343"/>
      <c r="AL11" s="343"/>
      <c r="AM11" s="343"/>
      <c r="AN11" s="185"/>
      <c r="AO11" s="311" t="s">
        <v>69</v>
      </c>
      <c r="AP11" s="311"/>
      <c r="AQ11" s="311"/>
      <c r="AR11" s="311"/>
      <c r="AS11" s="311"/>
      <c r="AT11" s="311"/>
      <c r="AV11" s="52"/>
      <c r="AW11" s="180"/>
      <c r="AX11" s="52"/>
    </row>
    <row r="12" spans="1:54" ht="8.25" customHeight="1" thickBot="1" x14ac:dyDescent="0.25">
      <c r="B12" s="1"/>
      <c r="AA12" s="59"/>
      <c r="AB12" s="59"/>
      <c r="AC12" s="59"/>
      <c r="AD12" s="59"/>
      <c r="AE12" s="59"/>
      <c r="AF12" s="343"/>
      <c r="AG12" s="343"/>
      <c r="AH12" s="343"/>
      <c r="AI12" s="343"/>
      <c r="AJ12" s="343"/>
      <c r="AK12" s="343"/>
      <c r="AL12" s="343"/>
      <c r="AM12" s="343"/>
      <c r="AN12" s="185"/>
      <c r="AO12" s="311"/>
      <c r="AP12" s="311"/>
      <c r="AQ12" s="311"/>
      <c r="AR12" s="311"/>
      <c r="AS12" s="311"/>
      <c r="AT12" s="311"/>
      <c r="AV12" s="52"/>
      <c r="AW12" s="180"/>
      <c r="AX12" s="52"/>
      <c r="AY12" s="52"/>
      <c r="AZ12" s="52"/>
    </row>
    <row r="13" spans="1:54" ht="10.5" customHeight="1" x14ac:dyDescent="0.2">
      <c r="A13" s="308" t="s">
        <v>3</v>
      </c>
      <c r="B13" s="305" t="s">
        <v>24</v>
      </c>
      <c r="C13" s="14">
        <v>1</v>
      </c>
      <c r="D13" s="320" t="s">
        <v>26</v>
      </c>
      <c r="E13" s="322" t="s">
        <v>7</v>
      </c>
      <c r="F13" s="323"/>
      <c r="G13" s="323"/>
      <c r="H13" s="323"/>
      <c r="I13" s="323"/>
      <c r="J13" s="323"/>
      <c r="K13" s="323"/>
      <c r="L13" s="323"/>
      <c r="M13" s="322" t="s">
        <v>2</v>
      </c>
      <c r="N13" s="323"/>
      <c r="O13" s="323"/>
      <c r="P13" s="323"/>
      <c r="Q13" s="13">
        <v>2</v>
      </c>
      <c r="R13" s="288" t="s">
        <v>28</v>
      </c>
      <c r="S13" s="12">
        <v>3</v>
      </c>
      <c r="T13" s="291" t="s">
        <v>28</v>
      </c>
      <c r="U13" s="282" t="s">
        <v>8</v>
      </c>
      <c r="V13" s="285" t="s">
        <v>9</v>
      </c>
      <c r="W13" s="285" t="s">
        <v>10</v>
      </c>
      <c r="X13" s="328" t="s">
        <v>109</v>
      </c>
      <c r="Y13" s="312" t="s">
        <v>14</v>
      </c>
      <c r="Z13" s="312" t="s">
        <v>53</v>
      </c>
      <c r="AA13" s="59"/>
      <c r="AB13" s="59"/>
      <c r="AC13" s="59"/>
      <c r="AD13" s="59"/>
      <c r="AE13" s="59"/>
      <c r="AF13" s="343"/>
      <c r="AG13" s="343"/>
      <c r="AH13" s="343"/>
      <c r="AI13" s="343"/>
      <c r="AJ13" s="343"/>
      <c r="AK13" s="343"/>
      <c r="AL13" s="343"/>
      <c r="AM13" s="343"/>
      <c r="AN13" s="185"/>
      <c r="AV13" s="52"/>
      <c r="AW13" s="180"/>
      <c r="AX13" s="52"/>
      <c r="AY13" s="52"/>
      <c r="AZ13" s="52"/>
    </row>
    <row r="14" spans="1:54" ht="10.5" customHeight="1" x14ac:dyDescent="0.2">
      <c r="A14" s="309"/>
      <c r="B14" s="306"/>
      <c r="C14" s="331" t="s">
        <v>25</v>
      </c>
      <c r="D14" s="321"/>
      <c r="E14" s="324"/>
      <c r="F14" s="325"/>
      <c r="G14" s="325"/>
      <c r="H14" s="325"/>
      <c r="I14" s="325"/>
      <c r="J14" s="325"/>
      <c r="K14" s="325"/>
      <c r="L14" s="325"/>
      <c r="M14" s="324"/>
      <c r="N14" s="325"/>
      <c r="O14" s="325"/>
      <c r="P14" s="326"/>
      <c r="Q14" s="334" t="s">
        <v>27</v>
      </c>
      <c r="R14" s="289"/>
      <c r="S14" s="383" t="s">
        <v>29</v>
      </c>
      <c r="T14" s="292"/>
      <c r="U14" s="283"/>
      <c r="V14" s="286"/>
      <c r="W14" s="286"/>
      <c r="X14" s="329"/>
      <c r="Y14" s="313"/>
      <c r="Z14" s="313"/>
      <c r="AA14" s="59"/>
      <c r="AB14" s="59"/>
      <c r="AE14" s="59"/>
      <c r="AF14" s="59"/>
    </row>
    <row r="15" spans="1:54" ht="10.5" customHeight="1" x14ac:dyDescent="0.2">
      <c r="A15" s="309"/>
      <c r="B15" s="306"/>
      <c r="C15" s="332"/>
      <c r="D15" s="321"/>
      <c r="E15" s="249"/>
      <c r="F15" s="252"/>
      <c r="G15" s="252"/>
      <c r="H15" s="257"/>
      <c r="I15" s="249"/>
      <c r="J15" s="255"/>
      <c r="K15" s="255"/>
      <c r="L15" s="255"/>
      <c r="M15" s="249"/>
      <c r="N15" s="255"/>
      <c r="O15" s="255"/>
      <c r="P15" s="261"/>
      <c r="Q15" s="335"/>
      <c r="R15" s="289"/>
      <c r="S15" s="384"/>
      <c r="T15" s="292"/>
      <c r="U15" s="283"/>
      <c r="V15" s="286"/>
      <c r="W15" s="286"/>
      <c r="X15" s="329"/>
      <c r="Y15" s="313"/>
      <c r="Z15" s="313"/>
      <c r="AA15" s="59"/>
      <c r="AF15" s="59"/>
    </row>
    <row r="16" spans="1:54" ht="10.5" customHeight="1" x14ac:dyDescent="0.2">
      <c r="A16" s="309"/>
      <c r="B16" s="306"/>
      <c r="C16" s="332"/>
      <c r="D16" s="321"/>
      <c r="E16" s="268" t="s">
        <v>105</v>
      </c>
      <c r="F16" s="296" t="s">
        <v>106</v>
      </c>
      <c r="G16" s="269" t="s">
        <v>107</v>
      </c>
      <c r="H16" s="271" t="s">
        <v>108</v>
      </c>
      <c r="I16" s="268" t="s">
        <v>105</v>
      </c>
      <c r="J16" s="269" t="s">
        <v>106</v>
      </c>
      <c r="K16" s="269" t="s">
        <v>107</v>
      </c>
      <c r="L16" s="271" t="s">
        <v>108</v>
      </c>
      <c r="M16" s="268" t="s">
        <v>105</v>
      </c>
      <c r="N16" s="269" t="s">
        <v>106</v>
      </c>
      <c r="O16" s="269" t="s">
        <v>107</v>
      </c>
      <c r="P16" s="271" t="s">
        <v>108</v>
      </c>
      <c r="Q16" s="335"/>
      <c r="R16" s="289"/>
      <c r="S16" s="384"/>
      <c r="T16" s="292"/>
      <c r="U16" s="283"/>
      <c r="V16" s="286"/>
      <c r="W16" s="286"/>
      <c r="X16" s="329"/>
      <c r="Y16" s="313"/>
      <c r="Z16" s="313"/>
      <c r="AA16" s="59"/>
      <c r="AF16" s="59"/>
      <c r="AV16" s="52"/>
      <c r="AZ16" s="52"/>
    </row>
    <row r="17" spans="1:59" ht="10.5" customHeight="1" x14ac:dyDescent="0.2">
      <c r="A17" s="309"/>
      <c r="B17" s="306"/>
      <c r="C17" s="332"/>
      <c r="D17" s="321"/>
      <c r="E17" s="268"/>
      <c r="F17" s="296"/>
      <c r="G17" s="269"/>
      <c r="H17" s="271"/>
      <c r="I17" s="268"/>
      <c r="J17" s="270"/>
      <c r="K17" s="270"/>
      <c r="L17" s="272"/>
      <c r="M17" s="273"/>
      <c r="N17" s="270"/>
      <c r="O17" s="270"/>
      <c r="P17" s="272"/>
      <c r="Q17" s="335"/>
      <c r="R17" s="289"/>
      <c r="S17" s="384"/>
      <c r="T17" s="292"/>
      <c r="U17" s="283"/>
      <c r="V17" s="286"/>
      <c r="W17" s="286"/>
      <c r="X17" s="329"/>
      <c r="Y17" s="313"/>
      <c r="Z17" s="313"/>
      <c r="AA17" s="59"/>
      <c r="AB17" s="59"/>
      <c r="AE17" s="59"/>
      <c r="AF17" s="59"/>
      <c r="AG17" s="59"/>
      <c r="AH17" s="186"/>
      <c r="AI17" s="186"/>
      <c r="AJ17" s="186"/>
      <c r="AK17" s="186"/>
      <c r="AL17" s="186"/>
      <c r="AV17" s="52"/>
      <c r="AW17" s="180"/>
      <c r="AX17" s="52"/>
      <c r="AY17" s="52"/>
      <c r="AZ17" s="52"/>
    </row>
    <row r="18" spans="1:59" ht="10.5" customHeight="1" x14ac:dyDescent="0.2">
      <c r="A18" s="309"/>
      <c r="B18" s="306"/>
      <c r="C18" s="332"/>
      <c r="D18" s="321"/>
      <c r="E18" s="274">
        <v>1</v>
      </c>
      <c r="F18" s="277">
        <v>2</v>
      </c>
      <c r="G18" s="275">
        <v>3</v>
      </c>
      <c r="H18" s="276">
        <v>4</v>
      </c>
      <c r="I18" s="274">
        <v>5</v>
      </c>
      <c r="J18" s="275">
        <v>6</v>
      </c>
      <c r="K18" s="275">
        <v>7</v>
      </c>
      <c r="L18" s="276">
        <v>8</v>
      </c>
      <c r="M18" s="274">
        <v>9</v>
      </c>
      <c r="N18" s="275">
        <v>10</v>
      </c>
      <c r="O18" s="275">
        <v>11</v>
      </c>
      <c r="P18" s="276">
        <v>12</v>
      </c>
      <c r="Q18" s="335"/>
      <c r="R18" s="289"/>
      <c r="S18" s="384"/>
      <c r="T18" s="292"/>
      <c r="U18" s="283"/>
      <c r="V18" s="286"/>
      <c r="W18" s="286"/>
      <c r="X18" s="329"/>
      <c r="Y18" s="313"/>
      <c r="Z18" s="313"/>
      <c r="AA18" s="59"/>
      <c r="AB18" s="59"/>
      <c r="AE18" s="59"/>
      <c r="AF18" s="59"/>
      <c r="AG18" s="59"/>
      <c r="AH18" s="186"/>
      <c r="AI18" s="186"/>
      <c r="AJ18" s="186"/>
      <c r="AK18" s="186"/>
      <c r="AL18" s="186"/>
      <c r="AV18" s="52"/>
      <c r="AZ18" s="52"/>
    </row>
    <row r="19" spans="1:59" ht="10.5" customHeight="1" x14ac:dyDescent="0.2">
      <c r="A19" s="309"/>
      <c r="B19" s="306"/>
      <c r="C19" s="332"/>
      <c r="D19" s="321"/>
      <c r="E19" s="274"/>
      <c r="F19" s="277"/>
      <c r="G19" s="275"/>
      <c r="H19" s="276"/>
      <c r="I19" s="274"/>
      <c r="J19" s="275"/>
      <c r="K19" s="275"/>
      <c r="L19" s="276"/>
      <c r="M19" s="274"/>
      <c r="N19" s="275"/>
      <c r="O19" s="275"/>
      <c r="P19" s="276"/>
      <c r="Q19" s="335"/>
      <c r="R19" s="289"/>
      <c r="S19" s="384"/>
      <c r="T19" s="292"/>
      <c r="U19" s="283"/>
      <c r="V19" s="286"/>
      <c r="W19" s="286"/>
      <c r="X19" s="329"/>
      <c r="Y19" s="313"/>
      <c r="Z19" s="313"/>
      <c r="AA19" s="59"/>
      <c r="AB19" s="187" t="s">
        <v>70</v>
      </c>
      <c r="AC19" s="344" t="s">
        <v>110</v>
      </c>
      <c r="AD19" s="345"/>
      <c r="AE19" s="188"/>
      <c r="AF19" s="189"/>
      <c r="AG19" s="190"/>
      <c r="AH19" s="190"/>
      <c r="AI19" s="190"/>
      <c r="AJ19" s="190"/>
      <c r="AK19" s="190"/>
      <c r="AL19" s="191"/>
      <c r="AV19" s="52"/>
      <c r="AW19" s="356" t="s">
        <v>71</v>
      </c>
      <c r="AX19" s="357"/>
      <c r="AY19" s="357"/>
      <c r="AZ19" s="52"/>
    </row>
    <row r="20" spans="1:59" ht="10.5" customHeight="1" x14ac:dyDescent="0.2">
      <c r="A20" s="309"/>
      <c r="B20" s="306"/>
      <c r="C20" s="332"/>
      <c r="D20" s="321"/>
      <c r="E20" s="250"/>
      <c r="F20" s="255"/>
      <c r="G20" s="253"/>
      <c r="H20" s="260"/>
      <c r="I20" s="250"/>
      <c r="J20" s="253"/>
      <c r="K20" s="253"/>
      <c r="L20" s="253"/>
      <c r="M20" s="250"/>
      <c r="N20" s="253"/>
      <c r="O20" s="253"/>
      <c r="P20" s="260"/>
      <c r="Q20" s="335"/>
      <c r="R20" s="289"/>
      <c r="S20" s="384"/>
      <c r="T20" s="292"/>
      <c r="U20" s="283"/>
      <c r="V20" s="286"/>
      <c r="W20" s="286"/>
      <c r="X20" s="329"/>
      <c r="Y20" s="313"/>
      <c r="Z20" s="313"/>
      <c r="AB20" s="187"/>
      <c r="AC20" s="345"/>
      <c r="AD20" s="345"/>
      <c r="AE20" s="188"/>
      <c r="AF20" s="189"/>
      <c r="AG20" s="342" t="s">
        <v>72</v>
      </c>
      <c r="AH20" s="342"/>
      <c r="AI20" s="358" t="e">
        <f>Y66</f>
        <v>#DIV/0!</v>
      </c>
      <c r="AJ20" s="358"/>
      <c r="AK20" s="190"/>
      <c r="AL20" s="191"/>
      <c r="AV20" s="52"/>
      <c r="AW20" s="357"/>
      <c r="AX20" s="357"/>
      <c r="AY20" s="357"/>
      <c r="AZ20" s="52"/>
    </row>
    <row r="21" spans="1:59" ht="10.5" customHeight="1" thickBot="1" x14ac:dyDescent="0.25">
      <c r="A21" s="309"/>
      <c r="B21" s="306"/>
      <c r="C21" s="332"/>
      <c r="D21" s="321"/>
      <c r="E21" s="250"/>
      <c r="F21" s="255"/>
      <c r="G21" s="253"/>
      <c r="H21" s="258"/>
      <c r="I21" s="250"/>
      <c r="J21" s="253"/>
      <c r="K21" s="253"/>
      <c r="L21" s="253"/>
      <c r="M21" s="250"/>
      <c r="N21" s="253"/>
      <c r="O21" s="253"/>
      <c r="P21" s="260"/>
      <c r="Q21" s="335"/>
      <c r="R21" s="289"/>
      <c r="S21" s="384"/>
      <c r="T21" s="292"/>
      <c r="U21" s="283"/>
      <c r="V21" s="286"/>
      <c r="W21" s="286"/>
      <c r="X21" s="329"/>
      <c r="Y21" s="313"/>
      <c r="Z21" s="313"/>
      <c r="AF21" s="192"/>
      <c r="AG21" s="342"/>
      <c r="AH21" s="342"/>
      <c r="AI21" s="358"/>
      <c r="AJ21" s="358"/>
      <c r="AK21" s="190"/>
      <c r="AL21" s="192"/>
    </row>
    <row r="22" spans="1:59" ht="10.5" customHeight="1" x14ac:dyDescent="0.2">
      <c r="A22" s="309"/>
      <c r="B22" s="306"/>
      <c r="C22" s="333"/>
      <c r="D22" s="321"/>
      <c r="E22" s="251"/>
      <c r="F22" s="256"/>
      <c r="G22" s="254"/>
      <c r="H22" s="259"/>
      <c r="I22" s="251"/>
      <c r="J22" s="254"/>
      <c r="K22" s="254"/>
      <c r="L22" s="254"/>
      <c r="M22" s="251"/>
      <c r="N22" s="254"/>
      <c r="O22" s="254"/>
      <c r="P22" s="262"/>
      <c r="Q22" s="335"/>
      <c r="R22" s="290"/>
      <c r="S22" s="385"/>
      <c r="T22" s="293"/>
      <c r="U22" s="284"/>
      <c r="V22" s="287"/>
      <c r="W22" s="287"/>
      <c r="X22" s="330"/>
      <c r="Y22" s="314"/>
      <c r="Z22" s="314"/>
      <c r="AB22" s="336" t="s">
        <v>76</v>
      </c>
      <c r="AC22" s="336" t="s">
        <v>111</v>
      </c>
      <c r="AD22" s="338" t="s">
        <v>73</v>
      </c>
      <c r="AE22" s="340" t="s">
        <v>74</v>
      </c>
      <c r="AF22" s="192"/>
      <c r="AG22" s="342" t="s">
        <v>75</v>
      </c>
      <c r="AH22" s="342"/>
      <c r="AI22" s="358" t="e">
        <f>BG28</f>
        <v>#DIV/0!</v>
      </c>
      <c r="AJ22" s="358"/>
      <c r="AK22" s="190"/>
      <c r="AL22" s="192"/>
      <c r="AV22" s="368" t="s">
        <v>76</v>
      </c>
      <c r="AW22" s="370" t="s">
        <v>77</v>
      </c>
      <c r="AX22" s="372" t="s">
        <v>59</v>
      </c>
      <c r="AY22" s="374" t="s">
        <v>78</v>
      </c>
      <c r="AZ22" s="359" t="s">
        <v>79</v>
      </c>
    </row>
    <row r="23" spans="1:59" ht="10.5" customHeight="1" thickBot="1" x14ac:dyDescent="0.25">
      <c r="A23" s="309"/>
      <c r="B23" s="307"/>
      <c r="C23" s="15">
        <v>10</v>
      </c>
      <c r="D23" s="3"/>
      <c r="E23" s="4">
        <v>14</v>
      </c>
      <c r="F23" s="2">
        <v>14</v>
      </c>
      <c r="G23" s="2">
        <v>8</v>
      </c>
      <c r="H23" s="7">
        <v>4</v>
      </c>
      <c r="I23" s="4">
        <v>12</v>
      </c>
      <c r="J23" s="9">
        <v>10</v>
      </c>
      <c r="K23" s="2">
        <v>6</v>
      </c>
      <c r="L23" s="2">
        <v>2</v>
      </c>
      <c r="M23" s="4">
        <v>10</v>
      </c>
      <c r="N23" s="2">
        <v>10</v>
      </c>
      <c r="O23" s="2">
        <v>6</v>
      </c>
      <c r="P23" s="3">
        <v>4</v>
      </c>
      <c r="Q23" s="6">
        <v>70</v>
      </c>
      <c r="R23" s="2"/>
      <c r="S23" s="5">
        <v>30</v>
      </c>
      <c r="T23" s="3"/>
      <c r="U23" s="16">
        <v>36</v>
      </c>
      <c r="V23" s="2">
        <v>34</v>
      </c>
      <c r="W23" s="2">
        <v>20</v>
      </c>
      <c r="X23" s="7">
        <v>10</v>
      </c>
      <c r="Y23" s="8">
        <v>100</v>
      </c>
      <c r="Z23" s="8"/>
      <c r="AA23" s="193"/>
      <c r="AB23" s="337"/>
      <c r="AC23" s="337"/>
      <c r="AD23" s="339"/>
      <c r="AE23" s="341"/>
      <c r="AF23" s="194"/>
      <c r="AG23" s="342"/>
      <c r="AH23" s="342"/>
      <c r="AI23" s="358"/>
      <c r="AJ23" s="358"/>
      <c r="AK23" s="52"/>
      <c r="AL23" s="52"/>
      <c r="AV23" s="369"/>
      <c r="AW23" s="371"/>
      <c r="AX23" s="373"/>
      <c r="AY23" s="375"/>
      <c r="AZ23" s="360"/>
    </row>
    <row r="24" spans="1:59" ht="14.25" customHeight="1" x14ac:dyDescent="0.2">
      <c r="A24" s="66"/>
      <c r="B24" s="60"/>
      <c r="C24" s="65"/>
      <c r="D24" s="33" t="str">
        <f>IF(C24&gt;=10,"A",IF(C24&gt;=4,"B","C"))</f>
        <v>C</v>
      </c>
      <c r="E24" s="68"/>
      <c r="F24" s="69"/>
      <c r="G24" s="69"/>
      <c r="H24" s="70"/>
      <c r="I24" s="68"/>
      <c r="J24" s="71"/>
      <c r="K24" s="69"/>
      <c r="L24" s="69"/>
      <c r="M24" s="68"/>
      <c r="N24" s="70"/>
      <c r="O24" s="70"/>
      <c r="P24" s="72"/>
      <c r="Q24" s="68">
        <f>SUM(E24:L24)</f>
        <v>0</v>
      </c>
      <c r="R24" s="73" t="str">
        <f>IF(Q24&gt;=54,"A",IF(Q24&gt;=26,"B","C"))</f>
        <v>C</v>
      </c>
      <c r="S24" s="69">
        <f>SUM(M24:P24)</f>
        <v>0</v>
      </c>
      <c r="T24" s="74" t="str">
        <f>IF(S24&gt;=20,"A",IF(S24&gt;=8,"B","C"))</f>
        <v>C</v>
      </c>
      <c r="U24" s="68">
        <f>E24+I24+M24</f>
        <v>0</v>
      </c>
      <c r="V24" s="69">
        <f>F24+J24+N24</f>
        <v>0</v>
      </c>
      <c r="W24" s="69">
        <f>G24+K24+O24</f>
        <v>0</v>
      </c>
      <c r="X24" s="70">
        <f>H24+L24+P24</f>
        <v>0</v>
      </c>
      <c r="Y24" s="75">
        <f>SUM(E24:P24)</f>
        <v>0</v>
      </c>
      <c r="Z24" s="55">
        <f>(Y24-58)/22*10+50</f>
        <v>23.636363636363637</v>
      </c>
      <c r="AA24" s="193"/>
      <c r="AB24" s="195">
        <v>1</v>
      </c>
      <c r="AC24" s="230">
        <f>B24</f>
        <v>0</v>
      </c>
      <c r="AD24" s="231">
        <f>Y24</f>
        <v>0</v>
      </c>
      <c r="AE24" s="232">
        <f>Z24</f>
        <v>23.636363636363637</v>
      </c>
      <c r="AF24" s="194"/>
      <c r="AG24" s="52"/>
      <c r="AH24" s="52"/>
      <c r="AI24" s="52"/>
      <c r="AJ24" s="52"/>
      <c r="AK24" s="52"/>
      <c r="AL24" s="52"/>
      <c r="AV24" s="198">
        <v>1</v>
      </c>
      <c r="AW24" s="236">
        <f>B24</f>
        <v>0</v>
      </c>
      <c r="AX24" s="237">
        <f>Y24</f>
        <v>0</v>
      </c>
      <c r="AY24" s="201" t="e">
        <f>Y24-$Y$66</f>
        <v>#DIV/0!</v>
      </c>
      <c r="AZ24" s="244" t="e">
        <f>AY24^2</f>
        <v>#DIV/0!</v>
      </c>
      <c r="BB24" s="361" t="s">
        <v>80</v>
      </c>
      <c r="BC24" s="361"/>
      <c r="BD24" s="361"/>
      <c r="BE24" s="203"/>
      <c r="BF24" s="203"/>
      <c r="BG24" s="203"/>
    </row>
    <row r="25" spans="1:59" ht="14.25" customHeight="1" x14ac:dyDescent="0.2">
      <c r="A25" s="125"/>
      <c r="B25" s="126"/>
      <c r="C25" s="127"/>
      <c r="D25" s="128" t="str">
        <f t="shared" ref="D25:D63" si="0">IF(C25&gt;=10,"A",IF(C25&gt;=4,"B","C"))</f>
        <v>C</v>
      </c>
      <c r="E25" s="129"/>
      <c r="F25" s="130"/>
      <c r="G25" s="130"/>
      <c r="H25" s="131"/>
      <c r="I25" s="129"/>
      <c r="J25" s="132"/>
      <c r="K25" s="130"/>
      <c r="L25" s="130"/>
      <c r="M25" s="129"/>
      <c r="N25" s="131"/>
      <c r="O25" s="131"/>
      <c r="P25" s="133"/>
      <c r="Q25" s="129">
        <f>SUM(E25:L25)</f>
        <v>0</v>
      </c>
      <c r="R25" s="134" t="str">
        <f t="shared" ref="R25:R63" si="1">IF(Q25&gt;=54,"A",IF(Q25&gt;=26,"B","C"))</f>
        <v>C</v>
      </c>
      <c r="S25" s="130">
        <f t="shared" ref="S25:S30" si="2">SUM(M25:P25)</f>
        <v>0</v>
      </c>
      <c r="T25" s="135" t="str">
        <f>IF(S25&gt;=20,"A",IF(S25&gt;=8,"B","C"))</f>
        <v>C</v>
      </c>
      <c r="U25" s="129">
        <f t="shared" ref="U25:X26" si="3">E25+I25+M25</f>
        <v>0</v>
      </c>
      <c r="V25" s="130">
        <f t="shared" si="3"/>
        <v>0</v>
      </c>
      <c r="W25" s="130">
        <f t="shared" si="3"/>
        <v>0</v>
      </c>
      <c r="X25" s="131">
        <f t="shared" si="3"/>
        <v>0</v>
      </c>
      <c r="Y25" s="136">
        <f>SUM(E25:P25)</f>
        <v>0</v>
      </c>
      <c r="Z25" s="137">
        <f t="shared" ref="Z25:Z63" si="4">(Y25-58)/22*10+50</f>
        <v>23.636363636363637</v>
      </c>
      <c r="AA25" s="52"/>
      <c r="AB25" s="204">
        <v>2</v>
      </c>
      <c r="AC25" s="196">
        <f t="shared" ref="AC25:AC63" si="5">B25</f>
        <v>0</v>
      </c>
      <c r="AD25" s="197">
        <f t="shared" ref="AD25:AD63" si="6">Y25</f>
        <v>0</v>
      </c>
      <c r="AE25" s="229">
        <f t="shared" ref="AE25:AE63" si="7">Z25</f>
        <v>23.636363636363637</v>
      </c>
      <c r="AF25" s="194"/>
      <c r="AG25" s="362" t="s">
        <v>81</v>
      </c>
      <c r="AH25" s="363"/>
      <c r="AI25" s="264">
        <v>5</v>
      </c>
      <c r="AJ25" s="205">
        <v>15</v>
      </c>
      <c r="AK25" s="205">
        <v>25</v>
      </c>
      <c r="AL25" s="205">
        <v>35</v>
      </c>
      <c r="AM25" s="205">
        <v>45</v>
      </c>
      <c r="AN25" s="2">
        <v>55</v>
      </c>
      <c r="AO25" s="205">
        <v>65</v>
      </c>
      <c r="AP25" s="205">
        <v>75</v>
      </c>
      <c r="AQ25" s="205">
        <v>85</v>
      </c>
      <c r="AR25" s="205">
        <v>95</v>
      </c>
      <c r="AV25" s="206">
        <v>2</v>
      </c>
      <c r="AW25" s="199">
        <f t="shared" ref="AW25:AW63" si="8">B25</f>
        <v>0</v>
      </c>
      <c r="AX25" s="200">
        <f t="shared" ref="AX25:AX63" si="9">Y25</f>
        <v>0</v>
      </c>
      <c r="AY25" s="201" t="e">
        <f t="shared" ref="AY25:AY63" si="10">Y25-$Y$66</f>
        <v>#DIV/0!</v>
      </c>
      <c r="AZ25" s="244" t="e">
        <f t="shared" ref="AZ25:AZ63" si="11">AY25^2</f>
        <v>#DIV/0!</v>
      </c>
      <c r="BB25" s="203"/>
      <c r="BC25" s="203"/>
      <c r="BD25" s="203"/>
      <c r="BE25" s="203"/>
      <c r="BF25" s="203"/>
      <c r="BG25" s="203"/>
    </row>
    <row r="26" spans="1:59" ht="14.25" customHeight="1" x14ac:dyDescent="0.2">
      <c r="A26" s="66"/>
      <c r="B26" s="60"/>
      <c r="C26" s="65"/>
      <c r="D26" s="33" t="str">
        <f t="shared" si="0"/>
        <v>C</v>
      </c>
      <c r="E26" s="68"/>
      <c r="F26" s="69"/>
      <c r="G26" s="69"/>
      <c r="H26" s="70"/>
      <c r="I26" s="68"/>
      <c r="J26" s="71"/>
      <c r="K26" s="69"/>
      <c r="L26" s="69"/>
      <c r="M26" s="68"/>
      <c r="N26" s="70"/>
      <c r="O26" s="70"/>
      <c r="P26" s="72"/>
      <c r="Q26" s="68">
        <f>SUM(E26:L26)</f>
        <v>0</v>
      </c>
      <c r="R26" s="73" t="str">
        <f t="shared" si="1"/>
        <v>C</v>
      </c>
      <c r="S26" s="69">
        <f t="shared" si="2"/>
        <v>0</v>
      </c>
      <c r="T26" s="74" t="str">
        <f t="shared" ref="T26:T63" si="12">IF(S26&gt;=20,"A",IF(S26&gt;=8,"B","C"))</f>
        <v>C</v>
      </c>
      <c r="U26" s="68">
        <f t="shared" si="3"/>
        <v>0</v>
      </c>
      <c r="V26" s="69">
        <f t="shared" si="3"/>
        <v>0</v>
      </c>
      <c r="W26" s="69">
        <f t="shared" si="3"/>
        <v>0</v>
      </c>
      <c r="X26" s="70">
        <f t="shared" si="3"/>
        <v>0</v>
      </c>
      <c r="Y26" s="75">
        <f>SUM(E26:P26)</f>
        <v>0</v>
      </c>
      <c r="Z26" s="55">
        <f t="shared" si="4"/>
        <v>23.636363636363637</v>
      </c>
      <c r="AA26" s="207"/>
      <c r="AB26" s="208">
        <v>3</v>
      </c>
      <c r="AC26" s="196">
        <f t="shared" si="5"/>
        <v>0</v>
      </c>
      <c r="AD26" s="197">
        <f t="shared" si="6"/>
        <v>0</v>
      </c>
      <c r="AE26" s="229">
        <f t="shared" si="7"/>
        <v>23.636363636363637</v>
      </c>
      <c r="AF26" s="194"/>
      <c r="AG26" s="364" t="s">
        <v>82</v>
      </c>
      <c r="AH26" s="365"/>
      <c r="AI26" s="205"/>
      <c r="AJ26" s="209"/>
      <c r="AK26" s="209"/>
      <c r="AL26" s="209"/>
      <c r="AM26" s="209"/>
      <c r="AN26" s="210"/>
      <c r="AO26" s="2"/>
      <c r="AP26" s="2"/>
      <c r="AQ26" s="2"/>
      <c r="AR26" s="2"/>
      <c r="AV26" s="206">
        <v>3</v>
      </c>
      <c r="AW26" s="199">
        <f t="shared" si="8"/>
        <v>0</v>
      </c>
      <c r="AX26" s="200">
        <f t="shared" si="9"/>
        <v>0</v>
      </c>
      <c r="AY26" s="201" t="e">
        <f t="shared" si="10"/>
        <v>#DIV/0!</v>
      </c>
      <c r="AZ26" s="244" t="e">
        <f t="shared" si="11"/>
        <v>#DIV/0!</v>
      </c>
      <c r="BB26" s="202" t="s">
        <v>83</v>
      </c>
      <c r="BC26" s="202"/>
      <c r="BD26" s="202"/>
      <c r="BE26" s="202"/>
      <c r="BF26" s="211" t="e">
        <f>SUM(AZ24:AZ63)/$D$65</f>
        <v>#DIV/0!</v>
      </c>
    </row>
    <row r="27" spans="1:59" ht="14.25" customHeight="1" x14ac:dyDescent="0.2">
      <c r="A27" s="125"/>
      <c r="B27" s="126"/>
      <c r="C27" s="127"/>
      <c r="D27" s="128" t="str">
        <f t="shared" si="0"/>
        <v>C</v>
      </c>
      <c r="E27" s="129"/>
      <c r="F27" s="130"/>
      <c r="G27" s="130"/>
      <c r="H27" s="131"/>
      <c r="I27" s="129"/>
      <c r="J27" s="132"/>
      <c r="K27" s="130"/>
      <c r="L27" s="130"/>
      <c r="M27" s="129"/>
      <c r="N27" s="131"/>
      <c r="O27" s="131"/>
      <c r="P27" s="133"/>
      <c r="Q27" s="129">
        <f t="shared" ref="Q27:Q63" si="13">SUM(E27:L27)</f>
        <v>0</v>
      </c>
      <c r="R27" s="134" t="str">
        <f t="shared" si="1"/>
        <v>C</v>
      </c>
      <c r="S27" s="130">
        <f t="shared" si="2"/>
        <v>0</v>
      </c>
      <c r="T27" s="135" t="str">
        <f t="shared" si="12"/>
        <v>C</v>
      </c>
      <c r="U27" s="129">
        <f t="shared" ref="U27:U63" si="14">E27+I27+M27</f>
        <v>0</v>
      </c>
      <c r="V27" s="130">
        <f t="shared" ref="V27:V63" si="15">F27+J27+N27</f>
        <v>0</v>
      </c>
      <c r="W27" s="130">
        <f t="shared" ref="W27:W63" si="16">G27+K27+O27</f>
        <v>0</v>
      </c>
      <c r="X27" s="131">
        <f t="shared" ref="X27:X63" si="17">H27+L27+P27</f>
        <v>0</v>
      </c>
      <c r="Y27" s="136">
        <f t="shared" ref="Y27:Y63" si="18">SUM(E27:P27)</f>
        <v>0</v>
      </c>
      <c r="Z27" s="137">
        <f t="shared" si="4"/>
        <v>23.636363636363637</v>
      </c>
      <c r="AA27" s="207"/>
      <c r="AB27" s="208">
        <v>4</v>
      </c>
      <c r="AC27" s="196">
        <f t="shared" si="5"/>
        <v>0</v>
      </c>
      <c r="AD27" s="197">
        <f t="shared" si="6"/>
        <v>0</v>
      </c>
      <c r="AE27" s="229">
        <f t="shared" si="7"/>
        <v>23.636363636363637</v>
      </c>
      <c r="AF27" s="194"/>
      <c r="AG27" s="212"/>
      <c r="AH27" s="212"/>
      <c r="AI27" s="212"/>
      <c r="AJ27" s="212"/>
      <c r="AK27" s="212"/>
      <c r="AL27" s="212"/>
      <c r="AV27" s="206">
        <v>4</v>
      </c>
      <c r="AW27" s="199">
        <f t="shared" si="8"/>
        <v>0</v>
      </c>
      <c r="AX27" s="200">
        <f t="shared" si="9"/>
        <v>0</v>
      </c>
      <c r="AY27" s="201" t="e">
        <f t="shared" si="10"/>
        <v>#DIV/0!</v>
      </c>
      <c r="AZ27" s="244" t="e">
        <f t="shared" si="11"/>
        <v>#DIV/0!</v>
      </c>
      <c r="BB27" s="203"/>
      <c r="BC27" s="203"/>
      <c r="BD27" s="203"/>
      <c r="BE27" s="203"/>
      <c r="BF27" s="203"/>
      <c r="BG27" s="203"/>
    </row>
    <row r="28" spans="1:59" ht="14.25" customHeight="1" x14ac:dyDescent="0.2">
      <c r="A28" s="66"/>
      <c r="B28" s="60"/>
      <c r="C28" s="65"/>
      <c r="D28" s="33" t="str">
        <f t="shared" si="0"/>
        <v>C</v>
      </c>
      <c r="E28" s="68"/>
      <c r="F28" s="69"/>
      <c r="G28" s="69"/>
      <c r="H28" s="70"/>
      <c r="I28" s="68"/>
      <c r="J28" s="71"/>
      <c r="K28" s="69"/>
      <c r="L28" s="69"/>
      <c r="M28" s="68"/>
      <c r="N28" s="70"/>
      <c r="O28" s="70"/>
      <c r="P28" s="72"/>
      <c r="Q28" s="68">
        <f t="shared" si="13"/>
        <v>0</v>
      </c>
      <c r="R28" s="73" t="str">
        <f t="shared" si="1"/>
        <v>C</v>
      </c>
      <c r="S28" s="69">
        <f t="shared" si="2"/>
        <v>0</v>
      </c>
      <c r="T28" s="74" t="str">
        <f t="shared" si="12"/>
        <v>C</v>
      </c>
      <c r="U28" s="68">
        <f t="shared" si="14"/>
        <v>0</v>
      </c>
      <c r="V28" s="69">
        <f t="shared" si="15"/>
        <v>0</v>
      </c>
      <c r="W28" s="69">
        <f t="shared" si="16"/>
        <v>0</v>
      </c>
      <c r="X28" s="70">
        <f t="shared" si="17"/>
        <v>0</v>
      </c>
      <c r="Y28" s="75">
        <f t="shared" si="18"/>
        <v>0</v>
      </c>
      <c r="Z28" s="55">
        <f t="shared" si="4"/>
        <v>23.636363636363637</v>
      </c>
      <c r="AA28" s="207"/>
      <c r="AB28" s="208">
        <v>5</v>
      </c>
      <c r="AC28" s="196">
        <f t="shared" si="5"/>
        <v>0</v>
      </c>
      <c r="AD28" s="197">
        <f t="shared" si="6"/>
        <v>0</v>
      </c>
      <c r="AE28" s="229">
        <f t="shared" si="7"/>
        <v>23.636363636363637</v>
      </c>
      <c r="AF28" s="194"/>
      <c r="AG28" s="213" t="s">
        <v>84</v>
      </c>
      <c r="AH28" s="212"/>
      <c r="AI28" s="212">
        <v>5</v>
      </c>
      <c r="AJ28" s="366" t="s">
        <v>85</v>
      </c>
      <c r="AK28" s="366"/>
      <c r="AL28" s="212"/>
      <c r="AM28" s="49">
        <v>55</v>
      </c>
      <c r="AN28" s="367" t="s">
        <v>86</v>
      </c>
      <c r="AO28" s="367"/>
      <c r="AV28" s="206">
        <v>5</v>
      </c>
      <c r="AW28" s="199">
        <f t="shared" si="8"/>
        <v>0</v>
      </c>
      <c r="AX28" s="200">
        <f t="shared" si="9"/>
        <v>0</v>
      </c>
      <c r="AY28" s="201" t="e">
        <f t="shared" si="10"/>
        <v>#DIV/0!</v>
      </c>
      <c r="AZ28" s="244" t="e">
        <f t="shared" si="11"/>
        <v>#DIV/0!</v>
      </c>
      <c r="BB28" s="202" t="s">
        <v>87</v>
      </c>
      <c r="BC28" s="202"/>
      <c r="BD28" s="202"/>
      <c r="BE28" s="202"/>
      <c r="BF28" s="202"/>
      <c r="BG28" s="263" t="e">
        <f>BF26^(1/2)</f>
        <v>#DIV/0!</v>
      </c>
    </row>
    <row r="29" spans="1:59" ht="14.25" customHeight="1" x14ac:dyDescent="0.2">
      <c r="A29" s="125"/>
      <c r="B29" s="126"/>
      <c r="C29" s="127"/>
      <c r="D29" s="128" t="str">
        <f t="shared" si="0"/>
        <v>C</v>
      </c>
      <c r="E29" s="129"/>
      <c r="F29" s="130"/>
      <c r="G29" s="130"/>
      <c r="H29" s="131"/>
      <c r="I29" s="129"/>
      <c r="J29" s="132"/>
      <c r="K29" s="130"/>
      <c r="L29" s="130"/>
      <c r="M29" s="129"/>
      <c r="N29" s="131"/>
      <c r="O29" s="131"/>
      <c r="P29" s="133"/>
      <c r="Q29" s="129">
        <f t="shared" si="13"/>
        <v>0</v>
      </c>
      <c r="R29" s="134" t="str">
        <f t="shared" si="1"/>
        <v>C</v>
      </c>
      <c r="S29" s="130">
        <f t="shared" si="2"/>
        <v>0</v>
      </c>
      <c r="T29" s="135" t="str">
        <f t="shared" si="12"/>
        <v>C</v>
      </c>
      <c r="U29" s="129">
        <f t="shared" si="14"/>
        <v>0</v>
      </c>
      <c r="V29" s="130">
        <f t="shared" si="15"/>
        <v>0</v>
      </c>
      <c r="W29" s="130">
        <f t="shared" si="16"/>
        <v>0</v>
      </c>
      <c r="X29" s="131">
        <f t="shared" si="17"/>
        <v>0</v>
      </c>
      <c r="Y29" s="136">
        <f t="shared" si="18"/>
        <v>0</v>
      </c>
      <c r="Z29" s="137">
        <f t="shared" si="4"/>
        <v>23.636363636363637</v>
      </c>
      <c r="AA29" s="207"/>
      <c r="AB29" s="208">
        <v>6</v>
      </c>
      <c r="AC29" s="196">
        <f t="shared" si="5"/>
        <v>0</v>
      </c>
      <c r="AD29" s="197">
        <f t="shared" si="6"/>
        <v>0</v>
      </c>
      <c r="AE29" s="229">
        <f t="shared" si="7"/>
        <v>23.636363636363637</v>
      </c>
      <c r="AF29" s="194"/>
      <c r="AG29" s="212"/>
      <c r="AH29" s="212"/>
      <c r="AI29" s="212">
        <v>15</v>
      </c>
      <c r="AJ29" s="366" t="s">
        <v>88</v>
      </c>
      <c r="AK29" s="366"/>
      <c r="AL29" s="212"/>
      <c r="AM29" s="49">
        <v>65</v>
      </c>
      <c r="AN29" s="381" t="s">
        <v>89</v>
      </c>
      <c r="AO29" s="381"/>
      <c r="AV29" s="206">
        <v>6</v>
      </c>
      <c r="AW29" s="199">
        <f t="shared" si="8"/>
        <v>0</v>
      </c>
      <c r="AX29" s="200">
        <f t="shared" si="9"/>
        <v>0</v>
      </c>
      <c r="AY29" s="201" t="e">
        <f t="shared" si="10"/>
        <v>#DIV/0!</v>
      </c>
      <c r="AZ29" s="244" t="e">
        <f t="shared" si="11"/>
        <v>#DIV/0!</v>
      </c>
    </row>
    <row r="30" spans="1:59" ht="14.25" customHeight="1" x14ac:dyDescent="0.2">
      <c r="A30" s="66"/>
      <c r="B30" s="60"/>
      <c r="C30" s="65"/>
      <c r="D30" s="33" t="str">
        <f t="shared" si="0"/>
        <v>C</v>
      </c>
      <c r="E30" s="68"/>
      <c r="F30" s="69"/>
      <c r="G30" s="69"/>
      <c r="H30" s="70"/>
      <c r="I30" s="68"/>
      <c r="J30" s="71"/>
      <c r="K30" s="69"/>
      <c r="L30" s="69"/>
      <c r="M30" s="68"/>
      <c r="N30" s="70"/>
      <c r="O30" s="70"/>
      <c r="P30" s="72"/>
      <c r="Q30" s="68">
        <f t="shared" si="13"/>
        <v>0</v>
      </c>
      <c r="R30" s="73" t="str">
        <f t="shared" si="1"/>
        <v>C</v>
      </c>
      <c r="S30" s="69">
        <f t="shared" si="2"/>
        <v>0</v>
      </c>
      <c r="T30" s="74" t="str">
        <f>IF(S25&gt;=20,"A",IF(S25&gt;=8,"B","C"))</f>
        <v>C</v>
      </c>
      <c r="U30" s="68">
        <f t="shared" si="14"/>
        <v>0</v>
      </c>
      <c r="V30" s="69">
        <f t="shared" si="15"/>
        <v>0</v>
      </c>
      <c r="W30" s="69">
        <f t="shared" si="16"/>
        <v>0</v>
      </c>
      <c r="X30" s="70">
        <f t="shared" si="17"/>
        <v>0</v>
      </c>
      <c r="Y30" s="75">
        <f t="shared" si="18"/>
        <v>0</v>
      </c>
      <c r="Z30" s="55">
        <f t="shared" si="4"/>
        <v>23.636363636363637</v>
      </c>
      <c r="AA30" s="207"/>
      <c r="AB30" s="208">
        <v>7</v>
      </c>
      <c r="AC30" s="196">
        <f t="shared" si="5"/>
        <v>0</v>
      </c>
      <c r="AD30" s="197">
        <f t="shared" si="6"/>
        <v>0</v>
      </c>
      <c r="AE30" s="229">
        <f t="shared" si="7"/>
        <v>23.636363636363637</v>
      </c>
      <c r="AF30" s="194"/>
      <c r="AG30" s="212"/>
      <c r="AH30" s="212"/>
      <c r="AI30" s="212">
        <v>25</v>
      </c>
      <c r="AJ30" s="366" t="s">
        <v>90</v>
      </c>
      <c r="AK30" s="366"/>
      <c r="AL30" s="212"/>
      <c r="AM30" s="49">
        <v>75</v>
      </c>
      <c r="AN30" s="381" t="s">
        <v>91</v>
      </c>
      <c r="AO30" s="381"/>
      <c r="AV30" s="206">
        <v>7</v>
      </c>
      <c r="AW30" s="199">
        <f t="shared" si="8"/>
        <v>0</v>
      </c>
      <c r="AX30" s="200">
        <f t="shared" si="9"/>
        <v>0</v>
      </c>
      <c r="AY30" s="201" t="e">
        <f t="shared" si="10"/>
        <v>#DIV/0!</v>
      </c>
      <c r="AZ30" s="244" t="e">
        <f t="shared" si="11"/>
        <v>#DIV/0!</v>
      </c>
      <c r="BC30" s="214" t="s">
        <v>92</v>
      </c>
      <c r="BD30" s="215" t="s">
        <v>93</v>
      </c>
      <c r="BE30" s="216" t="s">
        <v>94</v>
      </c>
    </row>
    <row r="31" spans="1:59" ht="14.25" customHeight="1" x14ac:dyDescent="0.2">
      <c r="A31" s="125"/>
      <c r="B31" s="126"/>
      <c r="C31" s="127"/>
      <c r="D31" s="128" t="str">
        <f t="shared" si="0"/>
        <v>C</v>
      </c>
      <c r="E31" s="129"/>
      <c r="F31" s="130"/>
      <c r="G31" s="130"/>
      <c r="H31" s="131"/>
      <c r="I31" s="129"/>
      <c r="J31" s="132"/>
      <c r="K31" s="130"/>
      <c r="L31" s="130"/>
      <c r="M31" s="129"/>
      <c r="N31" s="131"/>
      <c r="O31" s="131"/>
      <c r="P31" s="133"/>
      <c r="Q31" s="129">
        <f t="shared" si="13"/>
        <v>0</v>
      </c>
      <c r="R31" s="134" t="str">
        <f t="shared" si="1"/>
        <v>C</v>
      </c>
      <c r="S31" s="130">
        <f t="shared" ref="S31:S63" si="19">SUM(M31:P31)</f>
        <v>0</v>
      </c>
      <c r="T31" s="135" t="str">
        <f t="shared" si="12"/>
        <v>C</v>
      </c>
      <c r="U31" s="129">
        <f t="shared" si="14"/>
        <v>0</v>
      </c>
      <c r="V31" s="130">
        <f t="shared" si="15"/>
        <v>0</v>
      </c>
      <c r="W31" s="130">
        <f t="shared" si="16"/>
        <v>0</v>
      </c>
      <c r="X31" s="131">
        <f t="shared" si="17"/>
        <v>0</v>
      </c>
      <c r="Y31" s="136">
        <f t="shared" si="18"/>
        <v>0</v>
      </c>
      <c r="Z31" s="137">
        <f t="shared" si="4"/>
        <v>23.636363636363637</v>
      </c>
      <c r="AA31" s="207"/>
      <c r="AB31" s="208">
        <v>8</v>
      </c>
      <c r="AC31" s="196">
        <f t="shared" si="5"/>
        <v>0</v>
      </c>
      <c r="AD31" s="197">
        <f t="shared" si="6"/>
        <v>0</v>
      </c>
      <c r="AE31" s="229">
        <f t="shared" si="7"/>
        <v>23.636363636363637</v>
      </c>
      <c r="AF31" s="194"/>
      <c r="AG31" s="212"/>
      <c r="AH31" s="217"/>
      <c r="AI31" s="212">
        <v>35</v>
      </c>
      <c r="AJ31" s="366" t="s">
        <v>95</v>
      </c>
      <c r="AK31" s="366"/>
      <c r="AL31" s="212"/>
      <c r="AM31" s="49">
        <v>85</v>
      </c>
      <c r="AN31" s="381" t="s">
        <v>96</v>
      </c>
      <c r="AO31" s="382"/>
      <c r="AV31" s="206">
        <v>8</v>
      </c>
      <c r="AW31" s="199">
        <f t="shared" si="8"/>
        <v>0</v>
      </c>
      <c r="AX31" s="200">
        <f t="shared" si="9"/>
        <v>0</v>
      </c>
      <c r="AY31" s="201" t="e">
        <f t="shared" si="10"/>
        <v>#DIV/0!</v>
      </c>
      <c r="AZ31" s="244" t="e">
        <f t="shared" si="11"/>
        <v>#DIV/0!</v>
      </c>
    </row>
    <row r="32" spans="1:59" ht="14.25" customHeight="1" x14ac:dyDescent="0.2">
      <c r="A32" s="66"/>
      <c r="B32" s="60"/>
      <c r="C32" s="65"/>
      <c r="D32" s="33" t="str">
        <f t="shared" si="0"/>
        <v>C</v>
      </c>
      <c r="E32" s="68"/>
      <c r="F32" s="69"/>
      <c r="G32" s="69"/>
      <c r="H32" s="70"/>
      <c r="I32" s="68"/>
      <c r="J32" s="71"/>
      <c r="K32" s="69"/>
      <c r="L32" s="69"/>
      <c r="M32" s="68"/>
      <c r="N32" s="70"/>
      <c r="O32" s="70"/>
      <c r="P32" s="72"/>
      <c r="Q32" s="68">
        <f t="shared" si="13"/>
        <v>0</v>
      </c>
      <c r="R32" s="73" t="str">
        <f t="shared" si="1"/>
        <v>C</v>
      </c>
      <c r="S32" s="69">
        <f t="shared" si="19"/>
        <v>0</v>
      </c>
      <c r="T32" s="74" t="str">
        <f t="shared" si="12"/>
        <v>C</v>
      </c>
      <c r="U32" s="68">
        <f t="shared" si="14"/>
        <v>0</v>
      </c>
      <c r="V32" s="69">
        <f t="shared" si="15"/>
        <v>0</v>
      </c>
      <c r="W32" s="69">
        <f t="shared" si="16"/>
        <v>0</v>
      </c>
      <c r="X32" s="70">
        <f t="shared" si="17"/>
        <v>0</v>
      </c>
      <c r="Y32" s="75">
        <f t="shared" si="18"/>
        <v>0</v>
      </c>
      <c r="Z32" s="55">
        <f t="shared" si="4"/>
        <v>23.636363636363637</v>
      </c>
      <c r="AA32" s="207"/>
      <c r="AB32" s="208">
        <v>9</v>
      </c>
      <c r="AC32" s="196">
        <f t="shared" si="5"/>
        <v>0</v>
      </c>
      <c r="AD32" s="197">
        <f t="shared" si="6"/>
        <v>0</v>
      </c>
      <c r="AE32" s="229">
        <f t="shared" si="7"/>
        <v>23.636363636363637</v>
      </c>
      <c r="AF32" s="194"/>
      <c r="AG32" s="212"/>
      <c r="AH32" s="212"/>
      <c r="AI32" s="212">
        <v>45</v>
      </c>
      <c r="AJ32" s="376" t="s">
        <v>97</v>
      </c>
      <c r="AK32" s="376"/>
      <c r="AL32" s="212"/>
      <c r="AM32" s="49">
        <v>95</v>
      </c>
      <c r="AN32" s="377" t="s">
        <v>98</v>
      </c>
      <c r="AO32" s="377"/>
      <c r="AP32" s="377"/>
      <c r="AQ32" s="377"/>
      <c r="AV32" s="206">
        <v>9</v>
      </c>
      <c r="AW32" s="199">
        <f t="shared" si="8"/>
        <v>0</v>
      </c>
      <c r="AX32" s="200">
        <f t="shared" si="9"/>
        <v>0</v>
      </c>
      <c r="AY32" s="201" t="e">
        <f t="shared" si="10"/>
        <v>#DIV/0!</v>
      </c>
      <c r="AZ32" s="244" t="e">
        <f t="shared" si="11"/>
        <v>#DIV/0!</v>
      </c>
    </row>
    <row r="33" spans="1:61" ht="14.25" customHeight="1" x14ac:dyDescent="0.2">
      <c r="A33" s="125"/>
      <c r="B33" s="126"/>
      <c r="C33" s="127"/>
      <c r="D33" s="128" t="str">
        <f t="shared" si="0"/>
        <v>C</v>
      </c>
      <c r="E33" s="129"/>
      <c r="F33" s="130"/>
      <c r="G33" s="130"/>
      <c r="H33" s="131"/>
      <c r="I33" s="129"/>
      <c r="J33" s="132"/>
      <c r="K33" s="130"/>
      <c r="L33" s="130"/>
      <c r="M33" s="129"/>
      <c r="N33" s="131"/>
      <c r="O33" s="131"/>
      <c r="P33" s="133"/>
      <c r="Q33" s="129">
        <f t="shared" si="13"/>
        <v>0</v>
      </c>
      <c r="R33" s="134" t="str">
        <f t="shared" si="1"/>
        <v>C</v>
      </c>
      <c r="S33" s="130">
        <f t="shared" si="19"/>
        <v>0</v>
      </c>
      <c r="T33" s="135" t="str">
        <f t="shared" si="12"/>
        <v>C</v>
      </c>
      <c r="U33" s="129">
        <f t="shared" si="14"/>
        <v>0</v>
      </c>
      <c r="V33" s="130">
        <f t="shared" si="15"/>
        <v>0</v>
      </c>
      <c r="W33" s="130">
        <f t="shared" si="16"/>
        <v>0</v>
      </c>
      <c r="X33" s="131">
        <f t="shared" si="17"/>
        <v>0</v>
      </c>
      <c r="Y33" s="136">
        <f t="shared" si="18"/>
        <v>0</v>
      </c>
      <c r="Z33" s="137">
        <f t="shared" si="4"/>
        <v>23.636363636363637</v>
      </c>
      <c r="AA33" s="207"/>
      <c r="AB33" s="208">
        <v>10</v>
      </c>
      <c r="AC33" s="196">
        <f t="shared" si="5"/>
        <v>0</v>
      </c>
      <c r="AD33" s="197">
        <f t="shared" si="6"/>
        <v>0</v>
      </c>
      <c r="AE33" s="229">
        <f t="shared" si="7"/>
        <v>23.636363636363637</v>
      </c>
      <c r="AF33" s="67"/>
      <c r="AV33" s="206">
        <v>10</v>
      </c>
      <c r="AW33" s="199">
        <f t="shared" si="8"/>
        <v>0</v>
      </c>
      <c r="AX33" s="200">
        <f t="shared" si="9"/>
        <v>0</v>
      </c>
      <c r="AY33" s="201" t="e">
        <f t="shared" si="10"/>
        <v>#DIV/0!</v>
      </c>
      <c r="AZ33" s="244" t="e">
        <f t="shared" si="11"/>
        <v>#DIV/0!</v>
      </c>
    </row>
    <row r="34" spans="1:61" ht="14.25" customHeight="1" x14ac:dyDescent="0.2">
      <c r="A34" s="66"/>
      <c r="B34" s="60"/>
      <c r="C34" s="65"/>
      <c r="D34" s="33" t="str">
        <f t="shared" si="0"/>
        <v>C</v>
      </c>
      <c r="E34" s="68"/>
      <c r="F34" s="69"/>
      <c r="G34" s="69"/>
      <c r="H34" s="70"/>
      <c r="I34" s="68"/>
      <c r="J34" s="71"/>
      <c r="K34" s="69"/>
      <c r="L34" s="69"/>
      <c r="M34" s="68"/>
      <c r="N34" s="70"/>
      <c r="O34" s="70"/>
      <c r="P34" s="72"/>
      <c r="Q34" s="68">
        <f t="shared" si="13"/>
        <v>0</v>
      </c>
      <c r="R34" s="73" t="str">
        <f t="shared" si="1"/>
        <v>C</v>
      </c>
      <c r="S34" s="69">
        <f t="shared" si="19"/>
        <v>0</v>
      </c>
      <c r="T34" s="74" t="str">
        <f t="shared" si="12"/>
        <v>C</v>
      </c>
      <c r="U34" s="68">
        <f t="shared" si="14"/>
        <v>0</v>
      </c>
      <c r="V34" s="69">
        <f t="shared" si="15"/>
        <v>0</v>
      </c>
      <c r="W34" s="69">
        <f t="shared" si="16"/>
        <v>0</v>
      </c>
      <c r="X34" s="70">
        <f t="shared" si="17"/>
        <v>0</v>
      </c>
      <c r="Y34" s="75">
        <f t="shared" si="18"/>
        <v>0</v>
      </c>
      <c r="Z34" s="55">
        <f t="shared" si="4"/>
        <v>23.636363636363637</v>
      </c>
      <c r="AA34" s="207"/>
      <c r="AB34" s="208">
        <v>11</v>
      </c>
      <c r="AC34" s="196">
        <f t="shared" si="5"/>
        <v>0</v>
      </c>
      <c r="AD34" s="197">
        <f t="shared" si="6"/>
        <v>0</v>
      </c>
      <c r="AE34" s="229">
        <f t="shared" si="7"/>
        <v>23.636363636363637</v>
      </c>
      <c r="AF34" s="67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V34" s="198">
        <v>11</v>
      </c>
      <c r="AW34" s="199">
        <f t="shared" si="8"/>
        <v>0</v>
      </c>
      <c r="AX34" s="200">
        <f t="shared" si="9"/>
        <v>0</v>
      </c>
      <c r="AY34" s="201" t="e">
        <f t="shared" si="10"/>
        <v>#DIV/0!</v>
      </c>
      <c r="AZ34" s="244" t="e">
        <f t="shared" si="11"/>
        <v>#DIV/0!</v>
      </c>
    </row>
    <row r="35" spans="1:61" ht="14.25" customHeight="1" x14ac:dyDescent="0.2">
      <c r="A35" s="125"/>
      <c r="B35" s="126"/>
      <c r="C35" s="127"/>
      <c r="D35" s="128" t="str">
        <f t="shared" si="0"/>
        <v>C</v>
      </c>
      <c r="E35" s="129"/>
      <c r="F35" s="130"/>
      <c r="G35" s="130"/>
      <c r="H35" s="131"/>
      <c r="I35" s="129"/>
      <c r="J35" s="132"/>
      <c r="K35" s="130"/>
      <c r="L35" s="130"/>
      <c r="M35" s="129"/>
      <c r="N35" s="131"/>
      <c r="O35" s="131"/>
      <c r="P35" s="133"/>
      <c r="Q35" s="129">
        <f t="shared" si="13"/>
        <v>0</v>
      </c>
      <c r="R35" s="134" t="str">
        <f t="shared" si="1"/>
        <v>C</v>
      </c>
      <c r="S35" s="130">
        <f t="shared" si="19"/>
        <v>0</v>
      </c>
      <c r="T35" s="135" t="str">
        <f t="shared" si="12"/>
        <v>C</v>
      </c>
      <c r="U35" s="129">
        <f t="shared" si="14"/>
        <v>0</v>
      </c>
      <c r="V35" s="130">
        <f t="shared" si="15"/>
        <v>0</v>
      </c>
      <c r="W35" s="130">
        <f t="shared" si="16"/>
        <v>0</v>
      </c>
      <c r="X35" s="131">
        <f t="shared" si="17"/>
        <v>0</v>
      </c>
      <c r="Y35" s="136">
        <f t="shared" si="18"/>
        <v>0</v>
      </c>
      <c r="Z35" s="137">
        <f t="shared" si="4"/>
        <v>23.636363636363637</v>
      </c>
      <c r="AA35" s="207"/>
      <c r="AB35" s="208">
        <v>12</v>
      </c>
      <c r="AC35" s="196">
        <f t="shared" si="5"/>
        <v>0</v>
      </c>
      <c r="AD35" s="197">
        <f t="shared" si="6"/>
        <v>0</v>
      </c>
      <c r="AE35" s="229">
        <f t="shared" si="7"/>
        <v>23.636363636363637</v>
      </c>
      <c r="AF35" s="67"/>
      <c r="AG35" s="378" t="s">
        <v>99</v>
      </c>
      <c r="AH35" s="378"/>
      <c r="AI35" s="378"/>
      <c r="AJ35" s="59"/>
      <c r="AK35" s="59"/>
      <c r="AL35" s="59"/>
      <c r="AM35" s="59"/>
      <c r="AN35" s="59"/>
      <c r="AO35" s="59"/>
      <c r="AP35" s="59"/>
      <c r="AQ35" s="59"/>
      <c r="AV35" s="206">
        <v>12</v>
      </c>
      <c r="AW35" s="199">
        <f t="shared" si="8"/>
        <v>0</v>
      </c>
      <c r="AX35" s="200">
        <f t="shared" si="9"/>
        <v>0</v>
      </c>
      <c r="AY35" s="201" t="e">
        <f t="shared" si="10"/>
        <v>#DIV/0!</v>
      </c>
      <c r="AZ35" s="244" t="e">
        <f t="shared" si="11"/>
        <v>#DIV/0!</v>
      </c>
      <c r="BB35" s="218" t="s">
        <v>100</v>
      </c>
    </row>
    <row r="36" spans="1:61" ht="14.25" customHeight="1" x14ac:dyDescent="0.2">
      <c r="A36" s="66"/>
      <c r="B36" s="60"/>
      <c r="C36" s="65"/>
      <c r="D36" s="33" t="str">
        <f t="shared" si="0"/>
        <v>C</v>
      </c>
      <c r="E36" s="68"/>
      <c r="F36" s="69"/>
      <c r="G36" s="69"/>
      <c r="H36" s="70"/>
      <c r="I36" s="68"/>
      <c r="J36" s="71"/>
      <c r="K36" s="69"/>
      <c r="L36" s="69"/>
      <c r="M36" s="68"/>
      <c r="N36" s="70"/>
      <c r="O36" s="70"/>
      <c r="P36" s="72"/>
      <c r="Q36" s="68">
        <f t="shared" si="13"/>
        <v>0</v>
      </c>
      <c r="R36" s="73" t="str">
        <f t="shared" si="1"/>
        <v>C</v>
      </c>
      <c r="S36" s="69">
        <f t="shared" si="19"/>
        <v>0</v>
      </c>
      <c r="T36" s="74" t="str">
        <f t="shared" si="12"/>
        <v>C</v>
      </c>
      <c r="U36" s="68">
        <f t="shared" si="14"/>
        <v>0</v>
      </c>
      <c r="V36" s="69">
        <f t="shared" si="15"/>
        <v>0</v>
      </c>
      <c r="W36" s="69">
        <f t="shared" si="16"/>
        <v>0</v>
      </c>
      <c r="X36" s="70">
        <f t="shared" si="17"/>
        <v>0</v>
      </c>
      <c r="Y36" s="75">
        <f t="shared" si="18"/>
        <v>0</v>
      </c>
      <c r="Z36" s="55">
        <f t="shared" si="4"/>
        <v>23.636363636363637</v>
      </c>
      <c r="AA36" s="207"/>
      <c r="AB36" s="208">
        <v>13</v>
      </c>
      <c r="AC36" s="196">
        <f t="shared" si="5"/>
        <v>0</v>
      </c>
      <c r="AD36" s="197">
        <f t="shared" si="6"/>
        <v>0</v>
      </c>
      <c r="AE36" s="229">
        <f t="shared" si="7"/>
        <v>23.636363636363637</v>
      </c>
      <c r="AF36" s="67"/>
      <c r="AG36" s="21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V36" s="206">
        <v>13</v>
      </c>
      <c r="AW36" s="199">
        <f t="shared" si="8"/>
        <v>0</v>
      </c>
      <c r="AX36" s="200">
        <f t="shared" si="9"/>
        <v>0</v>
      </c>
      <c r="AY36" s="201" t="e">
        <f t="shared" si="10"/>
        <v>#DIV/0!</v>
      </c>
      <c r="AZ36" s="244" t="e">
        <f t="shared" si="11"/>
        <v>#DIV/0!</v>
      </c>
      <c r="BB36" s="213" t="s">
        <v>101</v>
      </c>
    </row>
    <row r="37" spans="1:61" ht="14.25" customHeight="1" x14ac:dyDescent="0.2">
      <c r="A37" s="125"/>
      <c r="B37" s="126"/>
      <c r="C37" s="127"/>
      <c r="D37" s="128" t="str">
        <f t="shared" si="0"/>
        <v>C</v>
      </c>
      <c r="E37" s="129"/>
      <c r="F37" s="130"/>
      <c r="G37" s="130"/>
      <c r="H37" s="131"/>
      <c r="I37" s="129"/>
      <c r="J37" s="132"/>
      <c r="K37" s="130"/>
      <c r="L37" s="130"/>
      <c r="M37" s="129"/>
      <c r="N37" s="131"/>
      <c r="O37" s="131"/>
      <c r="P37" s="133"/>
      <c r="Q37" s="129">
        <f t="shared" si="13"/>
        <v>0</v>
      </c>
      <c r="R37" s="134" t="str">
        <f t="shared" si="1"/>
        <v>C</v>
      </c>
      <c r="S37" s="130">
        <f t="shared" si="19"/>
        <v>0</v>
      </c>
      <c r="T37" s="135" t="str">
        <f t="shared" si="12"/>
        <v>C</v>
      </c>
      <c r="U37" s="129">
        <f t="shared" si="14"/>
        <v>0</v>
      </c>
      <c r="V37" s="130">
        <f t="shared" si="15"/>
        <v>0</v>
      </c>
      <c r="W37" s="130">
        <f t="shared" si="16"/>
        <v>0</v>
      </c>
      <c r="X37" s="131">
        <f t="shared" si="17"/>
        <v>0</v>
      </c>
      <c r="Y37" s="136">
        <f t="shared" si="18"/>
        <v>0</v>
      </c>
      <c r="Z37" s="137">
        <f t="shared" si="4"/>
        <v>23.636363636363637</v>
      </c>
      <c r="AA37" s="207"/>
      <c r="AB37" s="208">
        <v>14</v>
      </c>
      <c r="AC37" s="196">
        <f t="shared" si="5"/>
        <v>0</v>
      </c>
      <c r="AD37" s="197">
        <f t="shared" si="6"/>
        <v>0</v>
      </c>
      <c r="AE37" s="229">
        <f t="shared" si="7"/>
        <v>23.636363636363637</v>
      </c>
      <c r="AF37" s="67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V37" s="206">
        <v>14</v>
      </c>
      <c r="AW37" s="199">
        <f t="shared" si="8"/>
        <v>0</v>
      </c>
      <c r="AX37" s="200">
        <f t="shared" si="9"/>
        <v>0</v>
      </c>
      <c r="AY37" s="201" t="e">
        <f t="shared" si="10"/>
        <v>#DIV/0!</v>
      </c>
      <c r="AZ37" s="244" t="e">
        <f t="shared" si="11"/>
        <v>#DIV/0!</v>
      </c>
    </row>
    <row r="38" spans="1:61" ht="14.25" customHeight="1" x14ac:dyDescent="0.2">
      <c r="A38" s="66"/>
      <c r="B38" s="60"/>
      <c r="C38" s="65"/>
      <c r="D38" s="33" t="str">
        <f t="shared" si="0"/>
        <v>C</v>
      </c>
      <c r="E38" s="68"/>
      <c r="F38" s="69"/>
      <c r="G38" s="69"/>
      <c r="H38" s="70"/>
      <c r="I38" s="68"/>
      <c r="J38" s="71"/>
      <c r="K38" s="69"/>
      <c r="L38" s="69"/>
      <c r="M38" s="68"/>
      <c r="N38" s="70"/>
      <c r="O38" s="70"/>
      <c r="P38" s="72"/>
      <c r="Q38" s="68">
        <f t="shared" si="13"/>
        <v>0</v>
      </c>
      <c r="R38" s="73" t="str">
        <f t="shared" si="1"/>
        <v>C</v>
      </c>
      <c r="S38" s="69">
        <f t="shared" si="19"/>
        <v>0</v>
      </c>
      <c r="T38" s="74" t="str">
        <f t="shared" si="12"/>
        <v>C</v>
      </c>
      <c r="U38" s="68">
        <f t="shared" si="14"/>
        <v>0</v>
      </c>
      <c r="V38" s="69">
        <f t="shared" si="15"/>
        <v>0</v>
      </c>
      <c r="W38" s="69">
        <f t="shared" si="16"/>
        <v>0</v>
      </c>
      <c r="X38" s="70">
        <f t="shared" si="17"/>
        <v>0</v>
      </c>
      <c r="Y38" s="75">
        <f t="shared" si="18"/>
        <v>0</v>
      </c>
      <c r="Z38" s="55">
        <f t="shared" si="4"/>
        <v>23.636363636363637</v>
      </c>
      <c r="AA38" s="207"/>
      <c r="AB38" s="208">
        <v>15</v>
      </c>
      <c r="AC38" s="196">
        <f t="shared" si="5"/>
        <v>0</v>
      </c>
      <c r="AD38" s="197">
        <f t="shared" si="6"/>
        <v>0</v>
      </c>
      <c r="AE38" s="229">
        <f t="shared" si="7"/>
        <v>23.636363636363637</v>
      </c>
      <c r="AF38" s="67"/>
      <c r="AV38" s="206">
        <v>15</v>
      </c>
      <c r="AW38" s="199">
        <f t="shared" si="8"/>
        <v>0</v>
      </c>
      <c r="AX38" s="200">
        <f t="shared" si="9"/>
        <v>0</v>
      </c>
      <c r="AY38" s="201" t="e">
        <f t="shared" si="10"/>
        <v>#DIV/0!</v>
      </c>
      <c r="AZ38" s="244" t="e">
        <f t="shared" si="11"/>
        <v>#DIV/0!</v>
      </c>
    </row>
    <row r="39" spans="1:61" ht="14.25" customHeight="1" x14ac:dyDescent="0.2">
      <c r="A39" s="125"/>
      <c r="B39" s="126"/>
      <c r="C39" s="127"/>
      <c r="D39" s="128" t="str">
        <f t="shared" si="0"/>
        <v>C</v>
      </c>
      <c r="E39" s="129"/>
      <c r="F39" s="130"/>
      <c r="G39" s="130"/>
      <c r="H39" s="131"/>
      <c r="I39" s="129"/>
      <c r="J39" s="132"/>
      <c r="K39" s="130"/>
      <c r="L39" s="130"/>
      <c r="M39" s="129"/>
      <c r="N39" s="131"/>
      <c r="O39" s="131"/>
      <c r="P39" s="133"/>
      <c r="Q39" s="129">
        <f t="shared" si="13"/>
        <v>0</v>
      </c>
      <c r="R39" s="134" t="str">
        <f t="shared" si="1"/>
        <v>C</v>
      </c>
      <c r="S39" s="130">
        <f t="shared" si="19"/>
        <v>0</v>
      </c>
      <c r="T39" s="135" t="str">
        <f t="shared" si="12"/>
        <v>C</v>
      </c>
      <c r="U39" s="129">
        <f t="shared" si="14"/>
        <v>0</v>
      </c>
      <c r="V39" s="130">
        <f t="shared" si="15"/>
        <v>0</v>
      </c>
      <c r="W39" s="130">
        <f t="shared" si="16"/>
        <v>0</v>
      </c>
      <c r="X39" s="131">
        <f t="shared" si="17"/>
        <v>0</v>
      </c>
      <c r="Y39" s="136">
        <f t="shared" si="18"/>
        <v>0</v>
      </c>
      <c r="Z39" s="137">
        <f t="shared" si="4"/>
        <v>23.636363636363637</v>
      </c>
      <c r="AA39" s="207"/>
      <c r="AB39" s="208">
        <v>16</v>
      </c>
      <c r="AC39" s="196">
        <f t="shared" si="5"/>
        <v>0</v>
      </c>
      <c r="AD39" s="197">
        <f t="shared" si="6"/>
        <v>0</v>
      </c>
      <c r="AE39" s="229">
        <f t="shared" si="7"/>
        <v>23.636363636363637</v>
      </c>
      <c r="AF39" s="67"/>
      <c r="AJ39" s="193"/>
      <c r="AV39" s="206">
        <v>16</v>
      </c>
      <c r="AW39" s="199">
        <f t="shared" si="8"/>
        <v>0</v>
      </c>
      <c r="AX39" s="200">
        <f t="shared" si="9"/>
        <v>0</v>
      </c>
      <c r="AY39" s="201" t="e">
        <f t="shared" si="10"/>
        <v>#DIV/0!</v>
      </c>
      <c r="AZ39" s="244" t="e">
        <f t="shared" si="11"/>
        <v>#DIV/0!</v>
      </c>
    </row>
    <row r="40" spans="1:61" ht="14.25" customHeight="1" x14ac:dyDescent="0.2">
      <c r="A40" s="66"/>
      <c r="B40" s="60"/>
      <c r="C40" s="65"/>
      <c r="D40" s="33" t="str">
        <f t="shared" si="0"/>
        <v>C</v>
      </c>
      <c r="E40" s="68"/>
      <c r="F40" s="69"/>
      <c r="G40" s="69"/>
      <c r="H40" s="70"/>
      <c r="I40" s="68"/>
      <c r="J40" s="71"/>
      <c r="K40" s="69"/>
      <c r="L40" s="69"/>
      <c r="M40" s="68"/>
      <c r="N40" s="70"/>
      <c r="O40" s="70"/>
      <c r="P40" s="72"/>
      <c r="Q40" s="68">
        <f t="shared" si="13"/>
        <v>0</v>
      </c>
      <c r="R40" s="73" t="str">
        <f t="shared" si="1"/>
        <v>C</v>
      </c>
      <c r="S40" s="69">
        <f t="shared" si="19"/>
        <v>0</v>
      </c>
      <c r="T40" s="74" t="str">
        <f t="shared" si="12"/>
        <v>C</v>
      </c>
      <c r="U40" s="68">
        <f t="shared" si="14"/>
        <v>0</v>
      </c>
      <c r="V40" s="69">
        <f t="shared" si="15"/>
        <v>0</v>
      </c>
      <c r="W40" s="69">
        <f t="shared" si="16"/>
        <v>0</v>
      </c>
      <c r="X40" s="70">
        <f t="shared" si="17"/>
        <v>0</v>
      </c>
      <c r="Y40" s="75">
        <f t="shared" si="18"/>
        <v>0</v>
      </c>
      <c r="Z40" s="55">
        <f t="shared" si="4"/>
        <v>23.636363636363637</v>
      </c>
      <c r="AA40" s="207"/>
      <c r="AB40" s="208">
        <v>17</v>
      </c>
      <c r="AC40" s="196">
        <f t="shared" si="5"/>
        <v>0</v>
      </c>
      <c r="AD40" s="197">
        <f t="shared" si="6"/>
        <v>0</v>
      </c>
      <c r="AE40" s="229">
        <f t="shared" si="7"/>
        <v>23.636363636363637</v>
      </c>
      <c r="AF40" s="67"/>
      <c r="AV40" s="206">
        <v>17</v>
      </c>
      <c r="AW40" s="199">
        <f t="shared" si="8"/>
        <v>0</v>
      </c>
      <c r="AX40" s="200">
        <f t="shared" si="9"/>
        <v>0</v>
      </c>
      <c r="AY40" s="201" t="e">
        <f t="shared" si="10"/>
        <v>#DIV/0!</v>
      </c>
      <c r="AZ40" s="244" t="e">
        <f t="shared" si="11"/>
        <v>#DIV/0!</v>
      </c>
    </row>
    <row r="41" spans="1:61" ht="14.25" customHeight="1" x14ac:dyDescent="0.2">
      <c r="A41" s="125"/>
      <c r="B41" s="126"/>
      <c r="C41" s="127"/>
      <c r="D41" s="128" t="str">
        <f t="shared" si="0"/>
        <v>C</v>
      </c>
      <c r="E41" s="129"/>
      <c r="F41" s="130"/>
      <c r="G41" s="130"/>
      <c r="H41" s="131"/>
      <c r="I41" s="129"/>
      <c r="J41" s="132"/>
      <c r="K41" s="130"/>
      <c r="L41" s="130"/>
      <c r="M41" s="129"/>
      <c r="N41" s="131"/>
      <c r="O41" s="131"/>
      <c r="P41" s="133"/>
      <c r="Q41" s="129">
        <f t="shared" si="13"/>
        <v>0</v>
      </c>
      <c r="R41" s="134" t="str">
        <f t="shared" si="1"/>
        <v>C</v>
      </c>
      <c r="S41" s="130">
        <f t="shared" si="19"/>
        <v>0</v>
      </c>
      <c r="T41" s="135" t="str">
        <f t="shared" si="12"/>
        <v>C</v>
      </c>
      <c r="U41" s="129">
        <f t="shared" si="14"/>
        <v>0</v>
      </c>
      <c r="V41" s="130">
        <f t="shared" si="15"/>
        <v>0</v>
      </c>
      <c r="W41" s="130">
        <f t="shared" si="16"/>
        <v>0</v>
      </c>
      <c r="X41" s="131">
        <f t="shared" si="17"/>
        <v>0</v>
      </c>
      <c r="Y41" s="136">
        <f t="shared" si="18"/>
        <v>0</v>
      </c>
      <c r="Z41" s="137">
        <f t="shared" si="4"/>
        <v>23.636363636363637</v>
      </c>
      <c r="AA41" s="207"/>
      <c r="AB41" s="208">
        <v>18</v>
      </c>
      <c r="AC41" s="196">
        <f t="shared" si="5"/>
        <v>0</v>
      </c>
      <c r="AD41" s="197">
        <f t="shared" si="6"/>
        <v>0</v>
      </c>
      <c r="AE41" s="229">
        <f t="shared" si="7"/>
        <v>23.636363636363637</v>
      </c>
      <c r="AF41" s="67"/>
      <c r="AV41" s="198">
        <v>18</v>
      </c>
      <c r="AW41" s="199">
        <f t="shared" si="8"/>
        <v>0</v>
      </c>
      <c r="AX41" s="200">
        <f t="shared" si="9"/>
        <v>0</v>
      </c>
      <c r="AY41" s="201" t="e">
        <f t="shared" si="10"/>
        <v>#DIV/0!</v>
      </c>
      <c r="AZ41" s="244" t="e">
        <f t="shared" si="11"/>
        <v>#DIV/0!</v>
      </c>
      <c r="BB41" s="379" t="s">
        <v>102</v>
      </c>
      <c r="BC41" s="379"/>
      <c r="BD41" s="379"/>
      <c r="BE41" s="379"/>
      <c r="BF41" s="379"/>
      <c r="BG41" s="379"/>
      <c r="BH41" s="379"/>
      <c r="BI41" s="379"/>
    </row>
    <row r="42" spans="1:61" ht="14.25" customHeight="1" x14ac:dyDescent="0.2">
      <c r="A42" s="66"/>
      <c r="B42" s="60"/>
      <c r="C42" s="65"/>
      <c r="D42" s="33" t="str">
        <f t="shared" si="0"/>
        <v>C</v>
      </c>
      <c r="E42" s="68"/>
      <c r="F42" s="69"/>
      <c r="G42" s="69"/>
      <c r="H42" s="70"/>
      <c r="I42" s="68"/>
      <c r="J42" s="71"/>
      <c r="K42" s="69"/>
      <c r="L42" s="69"/>
      <c r="M42" s="68"/>
      <c r="N42" s="70"/>
      <c r="O42" s="70"/>
      <c r="P42" s="72"/>
      <c r="Q42" s="68">
        <f t="shared" si="13"/>
        <v>0</v>
      </c>
      <c r="R42" s="73" t="str">
        <f t="shared" si="1"/>
        <v>C</v>
      </c>
      <c r="S42" s="69">
        <f t="shared" si="19"/>
        <v>0</v>
      </c>
      <c r="T42" s="74" t="str">
        <f t="shared" si="12"/>
        <v>C</v>
      </c>
      <c r="U42" s="68">
        <f t="shared" si="14"/>
        <v>0</v>
      </c>
      <c r="V42" s="69">
        <f t="shared" si="15"/>
        <v>0</v>
      </c>
      <c r="W42" s="69">
        <f t="shared" si="16"/>
        <v>0</v>
      </c>
      <c r="X42" s="70">
        <f t="shared" si="17"/>
        <v>0</v>
      </c>
      <c r="Y42" s="75">
        <f t="shared" si="18"/>
        <v>0</v>
      </c>
      <c r="Z42" s="55">
        <f t="shared" si="4"/>
        <v>23.636363636363637</v>
      </c>
      <c r="AA42" s="207"/>
      <c r="AB42" s="208">
        <v>19</v>
      </c>
      <c r="AC42" s="196">
        <f t="shared" si="5"/>
        <v>0</v>
      </c>
      <c r="AD42" s="197">
        <f t="shared" si="6"/>
        <v>0</v>
      </c>
      <c r="AE42" s="229">
        <f t="shared" si="7"/>
        <v>23.636363636363637</v>
      </c>
      <c r="AF42" s="67"/>
      <c r="AV42" s="206">
        <v>19</v>
      </c>
      <c r="AW42" s="199">
        <f t="shared" si="8"/>
        <v>0</v>
      </c>
      <c r="AX42" s="200">
        <f t="shared" si="9"/>
        <v>0</v>
      </c>
      <c r="AY42" s="201" t="e">
        <f t="shared" si="10"/>
        <v>#DIV/0!</v>
      </c>
      <c r="AZ42" s="244" t="e">
        <f t="shared" si="11"/>
        <v>#DIV/0!</v>
      </c>
      <c r="BB42" s="379"/>
      <c r="BC42" s="379"/>
      <c r="BD42" s="379"/>
      <c r="BE42" s="379"/>
      <c r="BF42" s="379"/>
      <c r="BG42" s="379"/>
      <c r="BH42" s="379"/>
      <c r="BI42" s="379"/>
    </row>
    <row r="43" spans="1:61" ht="14.25" customHeight="1" x14ac:dyDescent="0.2">
      <c r="A43" s="125"/>
      <c r="B43" s="126"/>
      <c r="C43" s="127"/>
      <c r="D43" s="128" t="str">
        <f t="shared" si="0"/>
        <v>C</v>
      </c>
      <c r="E43" s="129"/>
      <c r="F43" s="130"/>
      <c r="G43" s="130"/>
      <c r="H43" s="131"/>
      <c r="I43" s="129"/>
      <c r="J43" s="132"/>
      <c r="K43" s="130"/>
      <c r="L43" s="130"/>
      <c r="M43" s="129"/>
      <c r="N43" s="131"/>
      <c r="O43" s="131"/>
      <c r="P43" s="133"/>
      <c r="Q43" s="129">
        <f t="shared" si="13"/>
        <v>0</v>
      </c>
      <c r="R43" s="134" t="str">
        <f t="shared" si="1"/>
        <v>C</v>
      </c>
      <c r="S43" s="130">
        <f t="shared" si="19"/>
        <v>0</v>
      </c>
      <c r="T43" s="135" t="str">
        <f t="shared" si="12"/>
        <v>C</v>
      </c>
      <c r="U43" s="129">
        <f t="shared" si="14"/>
        <v>0</v>
      </c>
      <c r="V43" s="130">
        <f t="shared" si="15"/>
        <v>0</v>
      </c>
      <c r="W43" s="130">
        <f t="shared" si="16"/>
        <v>0</v>
      </c>
      <c r="X43" s="131">
        <f t="shared" si="17"/>
        <v>0</v>
      </c>
      <c r="Y43" s="136">
        <f t="shared" si="18"/>
        <v>0</v>
      </c>
      <c r="Z43" s="137">
        <f t="shared" si="4"/>
        <v>23.636363636363637</v>
      </c>
      <c r="AA43" s="207"/>
      <c r="AB43" s="208">
        <v>20</v>
      </c>
      <c r="AC43" s="196">
        <f t="shared" si="5"/>
        <v>0</v>
      </c>
      <c r="AD43" s="197">
        <f t="shared" si="6"/>
        <v>0</v>
      </c>
      <c r="AE43" s="229">
        <f t="shared" si="7"/>
        <v>23.636363636363637</v>
      </c>
      <c r="AF43" s="67"/>
      <c r="AV43" s="206">
        <v>20</v>
      </c>
      <c r="AW43" s="199">
        <f t="shared" si="8"/>
        <v>0</v>
      </c>
      <c r="AX43" s="200">
        <f t="shared" si="9"/>
        <v>0</v>
      </c>
      <c r="AY43" s="201" t="e">
        <f t="shared" si="10"/>
        <v>#DIV/0!</v>
      </c>
      <c r="AZ43" s="244" t="e">
        <f t="shared" si="11"/>
        <v>#DIV/0!</v>
      </c>
      <c r="BB43" s="379"/>
      <c r="BC43" s="379"/>
      <c r="BD43" s="379"/>
      <c r="BE43" s="379"/>
      <c r="BF43" s="379"/>
      <c r="BG43" s="379"/>
      <c r="BH43" s="379"/>
      <c r="BI43" s="379"/>
    </row>
    <row r="44" spans="1:61" ht="14.25" customHeight="1" x14ac:dyDescent="0.2">
      <c r="A44" s="66"/>
      <c r="B44" s="60"/>
      <c r="C44" s="65"/>
      <c r="D44" s="33" t="str">
        <f t="shared" si="0"/>
        <v>C</v>
      </c>
      <c r="E44" s="68"/>
      <c r="F44" s="69"/>
      <c r="G44" s="69"/>
      <c r="H44" s="70"/>
      <c r="I44" s="68"/>
      <c r="J44" s="71"/>
      <c r="K44" s="69"/>
      <c r="L44" s="69"/>
      <c r="M44" s="68"/>
      <c r="N44" s="70"/>
      <c r="O44" s="70"/>
      <c r="P44" s="72"/>
      <c r="Q44" s="68">
        <f t="shared" si="13"/>
        <v>0</v>
      </c>
      <c r="R44" s="73" t="str">
        <f t="shared" si="1"/>
        <v>C</v>
      </c>
      <c r="S44" s="69">
        <f t="shared" si="19"/>
        <v>0</v>
      </c>
      <c r="T44" s="74" t="str">
        <f t="shared" si="12"/>
        <v>C</v>
      </c>
      <c r="U44" s="68">
        <f t="shared" si="14"/>
        <v>0</v>
      </c>
      <c r="V44" s="69">
        <f t="shared" si="15"/>
        <v>0</v>
      </c>
      <c r="W44" s="69">
        <f t="shared" si="16"/>
        <v>0</v>
      </c>
      <c r="X44" s="70">
        <f t="shared" si="17"/>
        <v>0</v>
      </c>
      <c r="Y44" s="75">
        <f t="shared" si="18"/>
        <v>0</v>
      </c>
      <c r="Z44" s="55">
        <f t="shared" si="4"/>
        <v>23.636363636363637</v>
      </c>
      <c r="AA44" s="207"/>
      <c r="AB44" s="208">
        <v>21</v>
      </c>
      <c r="AC44" s="196">
        <f t="shared" si="5"/>
        <v>0</v>
      </c>
      <c r="AD44" s="197">
        <f t="shared" si="6"/>
        <v>0</v>
      </c>
      <c r="AE44" s="229">
        <f t="shared" si="7"/>
        <v>23.636363636363637</v>
      </c>
      <c r="AF44" s="67"/>
      <c r="AV44" s="206">
        <v>21</v>
      </c>
      <c r="AW44" s="199">
        <f t="shared" si="8"/>
        <v>0</v>
      </c>
      <c r="AX44" s="200">
        <f t="shared" si="9"/>
        <v>0</v>
      </c>
      <c r="AY44" s="201" t="e">
        <f t="shared" si="10"/>
        <v>#DIV/0!</v>
      </c>
      <c r="AZ44" s="244" t="e">
        <f t="shared" si="11"/>
        <v>#DIV/0!</v>
      </c>
    </row>
    <row r="45" spans="1:61" ht="14.25" customHeight="1" x14ac:dyDescent="0.2">
      <c r="A45" s="125"/>
      <c r="B45" s="126"/>
      <c r="C45" s="127"/>
      <c r="D45" s="128" t="str">
        <f t="shared" si="0"/>
        <v>C</v>
      </c>
      <c r="E45" s="129"/>
      <c r="F45" s="130"/>
      <c r="G45" s="130"/>
      <c r="H45" s="131"/>
      <c r="I45" s="129"/>
      <c r="J45" s="132"/>
      <c r="K45" s="130"/>
      <c r="L45" s="130"/>
      <c r="M45" s="129"/>
      <c r="N45" s="131"/>
      <c r="O45" s="131"/>
      <c r="P45" s="133"/>
      <c r="Q45" s="129">
        <f t="shared" si="13"/>
        <v>0</v>
      </c>
      <c r="R45" s="134" t="str">
        <f t="shared" si="1"/>
        <v>C</v>
      </c>
      <c r="S45" s="130">
        <f t="shared" si="19"/>
        <v>0</v>
      </c>
      <c r="T45" s="135" t="str">
        <f t="shared" si="12"/>
        <v>C</v>
      </c>
      <c r="U45" s="129">
        <f t="shared" si="14"/>
        <v>0</v>
      </c>
      <c r="V45" s="130">
        <f t="shared" si="15"/>
        <v>0</v>
      </c>
      <c r="W45" s="130">
        <f t="shared" si="16"/>
        <v>0</v>
      </c>
      <c r="X45" s="131">
        <f t="shared" si="17"/>
        <v>0</v>
      </c>
      <c r="Y45" s="136">
        <f t="shared" si="18"/>
        <v>0</v>
      </c>
      <c r="Z45" s="137">
        <f t="shared" si="4"/>
        <v>23.636363636363637</v>
      </c>
      <c r="AA45" s="207"/>
      <c r="AB45" s="208">
        <v>22</v>
      </c>
      <c r="AC45" s="196">
        <f t="shared" si="5"/>
        <v>0</v>
      </c>
      <c r="AD45" s="197">
        <f t="shared" si="6"/>
        <v>0</v>
      </c>
      <c r="AE45" s="229">
        <f t="shared" si="7"/>
        <v>23.636363636363637</v>
      </c>
      <c r="AF45" s="67"/>
      <c r="AV45" s="206">
        <v>22</v>
      </c>
      <c r="AW45" s="199">
        <f t="shared" si="8"/>
        <v>0</v>
      </c>
      <c r="AX45" s="200">
        <f t="shared" si="9"/>
        <v>0</v>
      </c>
      <c r="AY45" s="201" t="e">
        <f t="shared" si="10"/>
        <v>#DIV/0!</v>
      </c>
      <c r="AZ45" s="244" t="e">
        <f t="shared" si="11"/>
        <v>#DIV/0!</v>
      </c>
    </row>
    <row r="46" spans="1:61" ht="14.25" customHeight="1" x14ac:dyDescent="0.2">
      <c r="A46" s="66"/>
      <c r="B46" s="60"/>
      <c r="C46" s="65"/>
      <c r="D46" s="33" t="str">
        <f t="shared" si="0"/>
        <v>C</v>
      </c>
      <c r="E46" s="68"/>
      <c r="F46" s="69"/>
      <c r="G46" s="69"/>
      <c r="H46" s="70"/>
      <c r="I46" s="68"/>
      <c r="J46" s="71"/>
      <c r="K46" s="69"/>
      <c r="L46" s="69"/>
      <c r="M46" s="68"/>
      <c r="N46" s="70"/>
      <c r="O46" s="70"/>
      <c r="P46" s="72"/>
      <c r="Q46" s="68">
        <f t="shared" si="13"/>
        <v>0</v>
      </c>
      <c r="R46" s="73" t="str">
        <f t="shared" si="1"/>
        <v>C</v>
      </c>
      <c r="S46" s="69">
        <f t="shared" si="19"/>
        <v>0</v>
      </c>
      <c r="T46" s="74" t="str">
        <f t="shared" si="12"/>
        <v>C</v>
      </c>
      <c r="U46" s="68">
        <f t="shared" si="14"/>
        <v>0</v>
      </c>
      <c r="V46" s="69">
        <f t="shared" si="15"/>
        <v>0</v>
      </c>
      <c r="W46" s="69">
        <f t="shared" si="16"/>
        <v>0</v>
      </c>
      <c r="X46" s="70">
        <f t="shared" si="17"/>
        <v>0</v>
      </c>
      <c r="Y46" s="75">
        <f t="shared" si="18"/>
        <v>0</v>
      </c>
      <c r="Z46" s="55">
        <f t="shared" si="4"/>
        <v>23.636363636363637</v>
      </c>
      <c r="AA46" s="207"/>
      <c r="AB46" s="208">
        <v>23</v>
      </c>
      <c r="AC46" s="196">
        <f t="shared" si="5"/>
        <v>0</v>
      </c>
      <c r="AD46" s="197">
        <f t="shared" si="6"/>
        <v>0</v>
      </c>
      <c r="AE46" s="229">
        <f t="shared" si="7"/>
        <v>23.636363636363637</v>
      </c>
      <c r="AF46" s="67"/>
      <c r="AV46" s="206">
        <v>23</v>
      </c>
      <c r="AW46" s="199">
        <f t="shared" si="8"/>
        <v>0</v>
      </c>
      <c r="AX46" s="200">
        <f t="shared" si="9"/>
        <v>0</v>
      </c>
      <c r="AY46" s="201" t="e">
        <f t="shared" si="10"/>
        <v>#DIV/0!</v>
      </c>
      <c r="AZ46" s="244" t="e">
        <f t="shared" si="11"/>
        <v>#DIV/0!</v>
      </c>
    </row>
    <row r="47" spans="1:61" ht="14.25" customHeight="1" x14ac:dyDescent="0.2">
      <c r="A47" s="125"/>
      <c r="B47" s="126"/>
      <c r="C47" s="127"/>
      <c r="D47" s="128" t="str">
        <f t="shared" si="0"/>
        <v>C</v>
      </c>
      <c r="E47" s="129"/>
      <c r="F47" s="130"/>
      <c r="G47" s="130"/>
      <c r="H47" s="131"/>
      <c r="I47" s="129"/>
      <c r="J47" s="132"/>
      <c r="K47" s="130"/>
      <c r="L47" s="130"/>
      <c r="M47" s="129"/>
      <c r="N47" s="131"/>
      <c r="O47" s="131"/>
      <c r="P47" s="133"/>
      <c r="Q47" s="129">
        <f t="shared" si="13"/>
        <v>0</v>
      </c>
      <c r="R47" s="134" t="str">
        <f t="shared" si="1"/>
        <v>C</v>
      </c>
      <c r="S47" s="130">
        <f t="shared" si="19"/>
        <v>0</v>
      </c>
      <c r="T47" s="135" t="str">
        <f t="shared" si="12"/>
        <v>C</v>
      </c>
      <c r="U47" s="129">
        <f t="shared" si="14"/>
        <v>0</v>
      </c>
      <c r="V47" s="130">
        <f t="shared" si="15"/>
        <v>0</v>
      </c>
      <c r="W47" s="130">
        <f t="shared" si="16"/>
        <v>0</v>
      </c>
      <c r="X47" s="131">
        <f t="shared" si="17"/>
        <v>0</v>
      </c>
      <c r="Y47" s="136">
        <f t="shared" si="18"/>
        <v>0</v>
      </c>
      <c r="Z47" s="137">
        <f t="shared" si="4"/>
        <v>23.636363636363637</v>
      </c>
      <c r="AA47" s="207"/>
      <c r="AB47" s="208">
        <v>24</v>
      </c>
      <c r="AC47" s="196">
        <f t="shared" si="5"/>
        <v>0</v>
      </c>
      <c r="AD47" s="197">
        <f t="shared" si="6"/>
        <v>0</v>
      </c>
      <c r="AE47" s="229">
        <f t="shared" si="7"/>
        <v>23.636363636363637</v>
      </c>
      <c r="AF47" s="67"/>
      <c r="AV47" s="206">
        <v>24</v>
      </c>
      <c r="AW47" s="199">
        <f t="shared" si="8"/>
        <v>0</v>
      </c>
      <c r="AX47" s="200">
        <f t="shared" si="9"/>
        <v>0</v>
      </c>
      <c r="AY47" s="201" t="e">
        <f t="shared" si="10"/>
        <v>#DIV/0!</v>
      </c>
      <c r="AZ47" s="244" t="e">
        <f t="shared" si="11"/>
        <v>#DIV/0!</v>
      </c>
    </row>
    <row r="48" spans="1:61" ht="14.25" customHeight="1" x14ac:dyDescent="0.2">
      <c r="A48" s="66"/>
      <c r="B48" s="60"/>
      <c r="C48" s="65"/>
      <c r="D48" s="33" t="str">
        <f t="shared" si="0"/>
        <v>C</v>
      </c>
      <c r="E48" s="68"/>
      <c r="F48" s="69"/>
      <c r="G48" s="69"/>
      <c r="H48" s="70"/>
      <c r="I48" s="68"/>
      <c r="J48" s="71"/>
      <c r="K48" s="69"/>
      <c r="L48" s="69"/>
      <c r="M48" s="68"/>
      <c r="N48" s="70"/>
      <c r="O48" s="70"/>
      <c r="P48" s="72"/>
      <c r="Q48" s="68">
        <f t="shared" si="13"/>
        <v>0</v>
      </c>
      <c r="R48" s="73" t="str">
        <f t="shared" si="1"/>
        <v>C</v>
      </c>
      <c r="S48" s="69">
        <f t="shared" si="19"/>
        <v>0</v>
      </c>
      <c r="T48" s="74" t="str">
        <f t="shared" si="12"/>
        <v>C</v>
      </c>
      <c r="U48" s="68">
        <f t="shared" si="14"/>
        <v>0</v>
      </c>
      <c r="V48" s="69">
        <f t="shared" si="15"/>
        <v>0</v>
      </c>
      <c r="W48" s="69">
        <f t="shared" si="16"/>
        <v>0</v>
      </c>
      <c r="X48" s="70">
        <f t="shared" si="17"/>
        <v>0</v>
      </c>
      <c r="Y48" s="75">
        <f t="shared" si="18"/>
        <v>0</v>
      </c>
      <c r="Z48" s="55">
        <f t="shared" si="4"/>
        <v>23.636363636363637</v>
      </c>
      <c r="AA48" s="207"/>
      <c r="AB48" s="208">
        <v>25</v>
      </c>
      <c r="AC48" s="196">
        <f t="shared" si="5"/>
        <v>0</v>
      </c>
      <c r="AD48" s="197">
        <f t="shared" si="6"/>
        <v>0</v>
      </c>
      <c r="AE48" s="229">
        <f t="shared" si="7"/>
        <v>23.636363636363637</v>
      </c>
      <c r="AF48" s="67"/>
      <c r="AV48" s="206">
        <v>25</v>
      </c>
      <c r="AW48" s="199">
        <f t="shared" si="8"/>
        <v>0</v>
      </c>
      <c r="AX48" s="200">
        <f t="shared" si="9"/>
        <v>0</v>
      </c>
      <c r="AY48" s="201" t="e">
        <f t="shared" si="10"/>
        <v>#DIV/0!</v>
      </c>
      <c r="AZ48" s="244" t="e">
        <f t="shared" si="11"/>
        <v>#DIV/0!</v>
      </c>
    </row>
    <row r="49" spans="1:52" ht="14.25" customHeight="1" x14ac:dyDescent="0.2">
      <c r="A49" s="125"/>
      <c r="B49" s="126"/>
      <c r="C49" s="127"/>
      <c r="D49" s="128" t="str">
        <f t="shared" si="0"/>
        <v>C</v>
      </c>
      <c r="E49" s="129"/>
      <c r="F49" s="130"/>
      <c r="G49" s="130"/>
      <c r="H49" s="131"/>
      <c r="I49" s="129"/>
      <c r="J49" s="132"/>
      <c r="K49" s="130"/>
      <c r="L49" s="130"/>
      <c r="M49" s="129"/>
      <c r="N49" s="131"/>
      <c r="O49" s="131"/>
      <c r="P49" s="133"/>
      <c r="Q49" s="129">
        <f t="shared" si="13"/>
        <v>0</v>
      </c>
      <c r="R49" s="134" t="str">
        <f t="shared" si="1"/>
        <v>C</v>
      </c>
      <c r="S49" s="130">
        <f t="shared" si="19"/>
        <v>0</v>
      </c>
      <c r="T49" s="135" t="str">
        <f t="shared" si="12"/>
        <v>C</v>
      </c>
      <c r="U49" s="129">
        <f t="shared" si="14"/>
        <v>0</v>
      </c>
      <c r="V49" s="130">
        <f t="shared" si="15"/>
        <v>0</v>
      </c>
      <c r="W49" s="130">
        <f t="shared" si="16"/>
        <v>0</v>
      </c>
      <c r="X49" s="131">
        <f t="shared" si="17"/>
        <v>0</v>
      </c>
      <c r="Y49" s="136">
        <f t="shared" si="18"/>
        <v>0</v>
      </c>
      <c r="Z49" s="137">
        <f t="shared" si="4"/>
        <v>23.636363636363637</v>
      </c>
      <c r="AA49" s="207"/>
      <c r="AB49" s="208">
        <v>26</v>
      </c>
      <c r="AC49" s="196">
        <f t="shared" si="5"/>
        <v>0</v>
      </c>
      <c r="AD49" s="197">
        <f t="shared" si="6"/>
        <v>0</v>
      </c>
      <c r="AE49" s="229">
        <f t="shared" si="7"/>
        <v>23.636363636363637</v>
      </c>
      <c r="AF49" s="67"/>
      <c r="AV49" s="206">
        <v>26</v>
      </c>
      <c r="AW49" s="199">
        <f t="shared" si="8"/>
        <v>0</v>
      </c>
      <c r="AX49" s="200">
        <f t="shared" si="9"/>
        <v>0</v>
      </c>
      <c r="AY49" s="201" t="e">
        <f t="shared" si="10"/>
        <v>#DIV/0!</v>
      </c>
      <c r="AZ49" s="244" t="e">
        <f t="shared" si="11"/>
        <v>#DIV/0!</v>
      </c>
    </row>
    <row r="50" spans="1:52" ht="14.25" customHeight="1" x14ac:dyDescent="0.2">
      <c r="A50" s="66"/>
      <c r="B50" s="60"/>
      <c r="C50" s="65"/>
      <c r="D50" s="33" t="str">
        <f t="shared" si="0"/>
        <v>C</v>
      </c>
      <c r="E50" s="68"/>
      <c r="F50" s="69"/>
      <c r="G50" s="69"/>
      <c r="H50" s="70"/>
      <c r="I50" s="68"/>
      <c r="J50" s="71"/>
      <c r="K50" s="69"/>
      <c r="L50" s="69"/>
      <c r="M50" s="68"/>
      <c r="N50" s="70"/>
      <c r="O50" s="70"/>
      <c r="P50" s="72"/>
      <c r="Q50" s="68">
        <f t="shared" si="13"/>
        <v>0</v>
      </c>
      <c r="R50" s="73" t="str">
        <f t="shared" si="1"/>
        <v>C</v>
      </c>
      <c r="S50" s="69">
        <f t="shared" si="19"/>
        <v>0</v>
      </c>
      <c r="T50" s="74" t="str">
        <f t="shared" si="12"/>
        <v>C</v>
      </c>
      <c r="U50" s="68">
        <f t="shared" si="14"/>
        <v>0</v>
      </c>
      <c r="V50" s="69">
        <f t="shared" si="15"/>
        <v>0</v>
      </c>
      <c r="W50" s="69">
        <f t="shared" si="16"/>
        <v>0</v>
      </c>
      <c r="X50" s="70">
        <f t="shared" si="17"/>
        <v>0</v>
      </c>
      <c r="Y50" s="75">
        <f t="shared" si="18"/>
        <v>0</v>
      </c>
      <c r="Z50" s="55">
        <f t="shared" si="4"/>
        <v>23.636363636363637</v>
      </c>
      <c r="AA50" s="207"/>
      <c r="AB50" s="208">
        <v>27</v>
      </c>
      <c r="AC50" s="196">
        <f t="shared" si="5"/>
        <v>0</v>
      </c>
      <c r="AD50" s="197">
        <f t="shared" si="6"/>
        <v>0</v>
      </c>
      <c r="AE50" s="229">
        <f t="shared" si="7"/>
        <v>23.636363636363637</v>
      </c>
      <c r="AF50" s="67"/>
      <c r="AG50" s="218"/>
      <c r="AH50" s="67"/>
      <c r="AI50" s="67"/>
      <c r="AJ50" s="67"/>
      <c r="AK50" s="67"/>
      <c r="AL50" s="67"/>
      <c r="AV50" s="206">
        <v>27</v>
      </c>
      <c r="AW50" s="199">
        <f t="shared" si="8"/>
        <v>0</v>
      </c>
      <c r="AX50" s="200">
        <f t="shared" si="9"/>
        <v>0</v>
      </c>
      <c r="AY50" s="201" t="e">
        <f t="shared" si="10"/>
        <v>#DIV/0!</v>
      </c>
      <c r="AZ50" s="244" t="e">
        <f t="shared" si="11"/>
        <v>#DIV/0!</v>
      </c>
    </row>
    <row r="51" spans="1:52" ht="14.25" customHeight="1" x14ac:dyDescent="0.2">
      <c r="A51" s="125"/>
      <c r="B51" s="126"/>
      <c r="C51" s="127"/>
      <c r="D51" s="128" t="str">
        <f t="shared" si="0"/>
        <v>C</v>
      </c>
      <c r="E51" s="129"/>
      <c r="F51" s="130"/>
      <c r="G51" s="130"/>
      <c r="H51" s="131"/>
      <c r="I51" s="129"/>
      <c r="J51" s="132"/>
      <c r="K51" s="130"/>
      <c r="L51" s="130"/>
      <c r="M51" s="129"/>
      <c r="N51" s="131"/>
      <c r="O51" s="131"/>
      <c r="P51" s="133"/>
      <c r="Q51" s="129">
        <f t="shared" si="13"/>
        <v>0</v>
      </c>
      <c r="R51" s="134" t="str">
        <f t="shared" si="1"/>
        <v>C</v>
      </c>
      <c r="S51" s="130">
        <f t="shared" si="19"/>
        <v>0</v>
      </c>
      <c r="T51" s="135" t="str">
        <f t="shared" si="12"/>
        <v>C</v>
      </c>
      <c r="U51" s="129">
        <f t="shared" si="14"/>
        <v>0</v>
      </c>
      <c r="V51" s="130">
        <f t="shared" si="15"/>
        <v>0</v>
      </c>
      <c r="W51" s="130">
        <f t="shared" si="16"/>
        <v>0</v>
      </c>
      <c r="X51" s="131">
        <f t="shared" si="17"/>
        <v>0</v>
      </c>
      <c r="Y51" s="136">
        <f t="shared" si="18"/>
        <v>0</v>
      </c>
      <c r="Z51" s="137">
        <f t="shared" si="4"/>
        <v>23.636363636363637</v>
      </c>
      <c r="AA51" s="207"/>
      <c r="AB51" s="208">
        <v>28</v>
      </c>
      <c r="AC51" s="196">
        <f t="shared" si="5"/>
        <v>0</v>
      </c>
      <c r="AD51" s="197">
        <f t="shared" si="6"/>
        <v>0</v>
      </c>
      <c r="AE51" s="229">
        <f t="shared" si="7"/>
        <v>23.636363636363637</v>
      </c>
      <c r="AF51" s="67"/>
      <c r="AG51" s="213"/>
      <c r="AH51" s="67"/>
      <c r="AI51" s="67"/>
      <c r="AJ51" s="67"/>
      <c r="AK51" s="67"/>
      <c r="AL51" s="67"/>
      <c r="AV51" s="198">
        <v>28</v>
      </c>
      <c r="AW51" s="199">
        <f t="shared" si="8"/>
        <v>0</v>
      </c>
      <c r="AX51" s="200">
        <f t="shared" si="9"/>
        <v>0</v>
      </c>
      <c r="AY51" s="201" t="e">
        <f t="shared" si="10"/>
        <v>#DIV/0!</v>
      </c>
      <c r="AZ51" s="244" t="e">
        <f t="shared" si="11"/>
        <v>#DIV/0!</v>
      </c>
    </row>
    <row r="52" spans="1:52" ht="14.25" customHeight="1" x14ac:dyDescent="0.2">
      <c r="A52" s="66"/>
      <c r="B52" s="60"/>
      <c r="C52" s="65"/>
      <c r="D52" s="33" t="str">
        <f t="shared" si="0"/>
        <v>C</v>
      </c>
      <c r="E52" s="68"/>
      <c r="F52" s="69"/>
      <c r="G52" s="69"/>
      <c r="H52" s="70"/>
      <c r="I52" s="68"/>
      <c r="J52" s="71"/>
      <c r="K52" s="69"/>
      <c r="L52" s="69"/>
      <c r="M52" s="68"/>
      <c r="N52" s="70"/>
      <c r="O52" s="70"/>
      <c r="P52" s="72"/>
      <c r="Q52" s="68">
        <f t="shared" si="13"/>
        <v>0</v>
      </c>
      <c r="R52" s="73" t="str">
        <f t="shared" si="1"/>
        <v>C</v>
      </c>
      <c r="S52" s="69">
        <f t="shared" si="19"/>
        <v>0</v>
      </c>
      <c r="T52" s="74" t="str">
        <f t="shared" si="12"/>
        <v>C</v>
      </c>
      <c r="U52" s="68">
        <f t="shared" si="14"/>
        <v>0</v>
      </c>
      <c r="V52" s="69">
        <f t="shared" si="15"/>
        <v>0</v>
      </c>
      <c r="W52" s="69">
        <f t="shared" si="16"/>
        <v>0</v>
      </c>
      <c r="X52" s="70">
        <f t="shared" si="17"/>
        <v>0</v>
      </c>
      <c r="Y52" s="75">
        <f t="shared" si="18"/>
        <v>0</v>
      </c>
      <c r="Z52" s="55">
        <f t="shared" si="4"/>
        <v>23.636363636363637</v>
      </c>
      <c r="AA52" s="207"/>
      <c r="AB52" s="208">
        <v>29</v>
      </c>
      <c r="AC52" s="196">
        <f t="shared" si="5"/>
        <v>0</v>
      </c>
      <c r="AD52" s="197">
        <f t="shared" si="6"/>
        <v>0</v>
      </c>
      <c r="AE52" s="229">
        <f t="shared" si="7"/>
        <v>23.636363636363637</v>
      </c>
      <c r="AF52" s="67"/>
      <c r="AG52" s="220"/>
      <c r="AH52" s="220"/>
      <c r="AI52" s="221"/>
      <c r="AJ52" s="212"/>
      <c r="AK52" s="212"/>
      <c r="AL52" s="212"/>
      <c r="AM52" s="212"/>
      <c r="AN52" s="207"/>
      <c r="AO52" s="212"/>
      <c r="AP52" s="212"/>
      <c r="AQ52" s="212"/>
      <c r="AR52" s="212"/>
      <c r="AV52" s="206">
        <v>29</v>
      </c>
      <c r="AW52" s="199">
        <f t="shared" si="8"/>
        <v>0</v>
      </c>
      <c r="AX52" s="200">
        <f t="shared" si="9"/>
        <v>0</v>
      </c>
      <c r="AY52" s="201" t="e">
        <f t="shared" si="10"/>
        <v>#DIV/0!</v>
      </c>
      <c r="AZ52" s="244" t="e">
        <f t="shared" si="11"/>
        <v>#DIV/0!</v>
      </c>
    </row>
    <row r="53" spans="1:52" ht="14.25" customHeight="1" x14ac:dyDescent="0.2">
      <c r="A53" s="125"/>
      <c r="B53" s="126"/>
      <c r="C53" s="127"/>
      <c r="D53" s="128" t="str">
        <f t="shared" si="0"/>
        <v>C</v>
      </c>
      <c r="E53" s="129"/>
      <c r="F53" s="130"/>
      <c r="G53" s="130"/>
      <c r="H53" s="131"/>
      <c r="I53" s="129"/>
      <c r="J53" s="132"/>
      <c r="K53" s="130"/>
      <c r="L53" s="130"/>
      <c r="M53" s="129"/>
      <c r="N53" s="131"/>
      <c r="O53" s="131"/>
      <c r="P53" s="133"/>
      <c r="Q53" s="129">
        <f t="shared" si="13"/>
        <v>0</v>
      </c>
      <c r="R53" s="134" t="str">
        <f t="shared" si="1"/>
        <v>C</v>
      </c>
      <c r="S53" s="130">
        <f t="shared" si="19"/>
        <v>0</v>
      </c>
      <c r="T53" s="135" t="str">
        <f t="shared" si="12"/>
        <v>C</v>
      </c>
      <c r="U53" s="129">
        <f t="shared" si="14"/>
        <v>0</v>
      </c>
      <c r="V53" s="130">
        <f t="shared" si="15"/>
        <v>0</v>
      </c>
      <c r="W53" s="130">
        <f t="shared" si="16"/>
        <v>0</v>
      </c>
      <c r="X53" s="131">
        <f t="shared" si="17"/>
        <v>0</v>
      </c>
      <c r="Y53" s="136">
        <f t="shared" si="18"/>
        <v>0</v>
      </c>
      <c r="Z53" s="137">
        <f t="shared" si="4"/>
        <v>23.636363636363637</v>
      </c>
      <c r="AA53" s="207"/>
      <c r="AB53" s="208">
        <v>30</v>
      </c>
      <c r="AC53" s="196">
        <f t="shared" si="5"/>
        <v>0</v>
      </c>
      <c r="AD53" s="197">
        <f t="shared" si="6"/>
        <v>0</v>
      </c>
      <c r="AE53" s="229">
        <f t="shared" si="7"/>
        <v>23.636363636363637</v>
      </c>
      <c r="AF53" s="67"/>
      <c r="AG53" s="222"/>
      <c r="AH53" s="222"/>
      <c r="AI53" s="223"/>
      <c r="AJ53" s="223"/>
      <c r="AK53" s="223"/>
      <c r="AL53" s="223"/>
      <c r="AM53" s="223"/>
      <c r="AN53" s="224"/>
      <c r="AO53" s="224"/>
      <c r="AP53" s="224"/>
      <c r="AQ53" s="224"/>
      <c r="AR53" s="224"/>
      <c r="AV53" s="206">
        <v>30</v>
      </c>
      <c r="AW53" s="199">
        <f t="shared" si="8"/>
        <v>0</v>
      </c>
      <c r="AX53" s="200">
        <f t="shared" si="9"/>
        <v>0</v>
      </c>
      <c r="AY53" s="201" t="e">
        <f t="shared" si="10"/>
        <v>#DIV/0!</v>
      </c>
      <c r="AZ53" s="244" t="e">
        <f t="shared" si="11"/>
        <v>#DIV/0!</v>
      </c>
    </row>
    <row r="54" spans="1:52" ht="14.25" customHeight="1" x14ac:dyDescent="0.2">
      <c r="A54" s="66"/>
      <c r="B54" s="60"/>
      <c r="C54" s="65"/>
      <c r="D54" s="33" t="str">
        <f t="shared" si="0"/>
        <v>C</v>
      </c>
      <c r="E54" s="68"/>
      <c r="F54" s="69"/>
      <c r="G54" s="69"/>
      <c r="H54" s="70"/>
      <c r="I54" s="68"/>
      <c r="J54" s="71"/>
      <c r="K54" s="69"/>
      <c r="L54" s="69"/>
      <c r="M54" s="68"/>
      <c r="N54" s="70"/>
      <c r="O54" s="70"/>
      <c r="P54" s="72"/>
      <c r="Q54" s="68">
        <f t="shared" si="13"/>
        <v>0</v>
      </c>
      <c r="R54" s="73" t="str">
        <f t="shared" si="1"/>
        <v>C</v>
      </c>
      <c r="S54" s="69">
        <f t="shared" si="19"/>
        <v>0</v>
      </c>
      <c r="T54" s="74" t="str">
        <f t="shared" si="12"/>
        <v>C</v>
      </c>
      <c r="U54" s="68">
        <f t="shared" si="14"/>
        <v>0</v>
      </c>
      <c r="V54" s="69">
        <f t="shared" si="15"/>
        <v>0</v>
      </c>
      <c r="W54" s="69">
        <f t="shared" si="16"/>
        <v>0</v>
      </c>
      <c r="X54" s="70">
        <f t="shared" si="17"/>
        <v>0</v>
      </c>
      <c r="Y54" s="75">
        <f t="shared" si="18"/>
        <v>0</v>
      </c>
      <c r="Z54" s="55">
        <f t="shared" si="4"/>
        <v>23.636363636363637</v>
      </c>
      <c r="AA54" s="207"/>
      <c r="AB54" s="208">
        <v>31</v>
      </c>
      <c r="AC54" s="196">
        <f t="shared" si="5"/>
        <v>0</v>
      </c>
      <c r="AD54" s="197">
        <f t="shared" si="6"/>
        <v>0</v>
      </c>
      <c r="AE54" s="229">
        <f t="shared" si="7"/>
        <v>23.636363636363637</v>
      </c>
      <c r="AF54" s="67"/>
      <c r="AG54" s="67"/>
      <c r="AH54" s="67"/>
      <c r="AI54" s="67"/>
      <c r="AJ54" s="67"/>
      <c r="AK54" s="67"/>
      <c r="AL54" s="67"/>
      <c r="AV54" s="206">
        <v>31</v>
      </c>
      <c r="AW54" s="199">
        <f t="shared" si="8"/>
        <v>0</v>
      </c>
      <c r="AX54" s="200">
        <f t="shared" si="9"/>
        <v>0</v>
      </c>
      <c r="AY54" s="201" t="e">
        <f t="shared" si="10"/>
        <v>#DIV/0!</v>
      </c>
      <c r="AZ54" s="244" t="e">
        <f t="shared" si="11"/>
        <v>#DIV/0!</v>
      </c>
    </row>
    <row r="55" spans="1:52" ht="14.25" customHeight="1" x14ac:dyDescent="0.2">
      <c r="A55" s="125"/>
      <c r="B55" s="126"/>
      <c r="C55" s="127"/>
      <c r="D55" s="128" t="str">
        <f t="shared" si="0"/>
        <v>C</v>
      </c>
      <c r="E55" s="129"/>
      <c r="F55" s="130"/>
      <c r="G55" s="130"/>
      <c r="H55" s="131"/>
      <c r="I55" s="129"/>
      <c r="J55" s="132"/>
      <c r="K55" s="130"/>
      <c r="L55" s="130"/>
      <c r="M55" s="129"/>
      <c r="N55" s="131"/>
      <c r="O55" s="131"/>
      <c r="P55" s="133"/>
      <c r="Q55" s="129">
        <f t="shared" si="13"/>
        <v>0</v>
      </c>
      <c r="R55" s="134" t="str">
        <f t="shared" si="1"/>
        <v>C</v>
      </c>
      <c r="S55" s="130">
        <f t="shared" si="19"/>
        <v>0</v>
      </c>
      <c r="T55" s="135" t="str">
        <f t="shared" si="12"/>
        <v>C</v>
      </c>
      <c r="U55" s="129">
        <f t="shared" si="14"/>
        <v>0</v>
      </c>
      <c r="V55" s="130">
        <f t="shared" si="15"/>
        <v>0</v>
      </c>
      <c r="W55" s="130">
        <f t="shared" si="16"/>
        <v>0</v>
      </c>
      <c r="X55" s="131">
        <f t="shared" si="17"/>
        <v>0</v>
      </c>
      <c r="Y55" s="136">
        <f t="shared" si="18"/>
        <v>0</v>
      </c>
      <c r="Z55" s="137">
        <f t="shared" si="4"/>
        <v>23.636363636363637</v>
      </c>
      <c r="AA55" s="207"/>
      <c r="AB55" s="208">
        <v>32</v>
      </c>
      <c r="AC55" s="196">
        <f t="shared" si="5"/>
        <v>0</v>
      </c>
      <c r="AD55" s="197">
        <f t="shared" si="6"/>
        <v>0</v>
      </c>
      <c r="AE55" s="229">
        <f t="shared" si="7"/>
        <v>23.636363636363637</v>
      </c>
      <c r="AF55" s="67"/>
      <c r="AG55" s="213"/>
      <c r="AH55" s="67"/>
      <c r="AI55" s="213"/>
      <c r="AJ55" s="67"/>
      <c r="AK55" s="67"/>
      <c r="AL55" s="67"/>
      <c r="AV55" s="206">
        <v>32</v>
      </c>
      <c r="AW55" s="199">
        <f t="shared" si="8"/>
        <v>0</v>
      </c>
      <c r="AX55" s="200">
        <f t="shared" si="9"/>
        <v>0</v>
      </c>
      <c r="AY55" s="201" t="e">
        <f t="shared" si="10"/>
        <v>#DIV/0!</v>
      </c>
      <c r="AZ55" s="244" t="e">
        <f t="shared" si="11"/>
        <v>#DIV/0!</v>
      </c>
    </row>
    <row r="56" spans="1:52" ht="14.25" customHeight="1" x14ac:dyDescent="0.2">
      <c r="A56" s="66"/>
      <c r="B56" s="60"/>
      <c r="C56" s="65"/>
      <c r="D56" s="33" t="str">
        <f t="shared" si="0"/>
        <v>C</v>
      </c>
      <c r="E56" s="68"/>
      <c r="F56" s="69"/>
      <c r="G56" s="69"/>
      <c r="H56" s="70"/>
      <c r="I56" s="68"/>
      <c r="J56" s="71"/>
      <c r="K56" s="69"/>
      <c r="L56" s="69"/>
      <c r="M56" s="68"/>
      <c r="N56" s="70"/>
      <c r="O56" s="70"/>
      <c r="P56" s="72"/>
      <c r="Q56" s="68">
        <f t="shared" si="13"/>
        <v>0</v>
      </c>
      <c r="R56" s="73" t="str">
        <f t="shared" si="1"/>
        <v>C</v>
      </c>
      <c r="S56" s="69">
        <f t="shared" si="19"/>
        <v>0</v>
      </c>
      <c r="T56" s="74" t="str">
        <f t="shared" si="12"/>
        <v>C</v>
      </c>
      <c r="U56" s="68">
        <f t="shared" si="14"/>
        <v>0</v>
      </c>
      <c r="V56" s="69">
        <f t="shared" si="15"/>
        <v>0</v>
      </c>
      <c r="W56" s="69">
        <f t="shared" si="16"/>
        <v>0</v>
      </c>
      <c r="X56" s="70">
        <f t="shared" si="17"/>
        <v>0</v>
      </c>
      <c r="Y56" s="75">
        <f t="shared" si="18"/>
        <v>0</v>
      </c>
      <c r="Z56" s="55">
        <f t="shared" si="4"/>
        <v>23.636363636363637</v>
      </c>
      <c r="AA56" s="207"/>
      <c r="AB56" s="208">
        <v>33</v>
      </c>
      <c r="AC56" s="196">
        <f t="shared" si="5"/>
        <v>0</v>
      </c>
      <c r="AD56" s="197">
        <f t="shared" si="6"/>
        <v>0</v>
      </c>
      <c r="AE56" s="229">
        <f t="shared" si="7"/>
        <v>23.636363636363637</v>
      </c>
      <c r="AF56" s="67"/>
      <c r="AG56" s="52"/>
      <c r="AH56" s="216"/>
      <c r="AI56" s="67"/>
      <c r="AJ56" s="67"/>
      <c r="AK56" s="67"/>
      <c r="AL56" s="67"/>
      <c r="AN56" s="216"/>
      <c r="AV56" s="206">
        <v>33</v>
      </c>
      <c r="AW56" s="199">
        <f t="shared" si="8"/>
        <v>0</v>
      </c>
      <c r="AX56" s="200">
        <f t="shared" si="9"/>
        <v>0</v>
      </c>
      <c r="AY56" s="201" t="e">
        <f t="shared" si="10"/>
        <v>#DIV/0!</v>
      </c>
      <c r="AZ56" s="244" t="e">
        <f t="shared" si="11"/>
        <v>#DIV/0!</v>
      </c>
    </row>
    <row r="57" spans="1:52" ht="14.25" customHeight="1" x14ac:dyDescent="0.2">
      <c r="A57" s="125"/>
      <c r="B57" s="126"/>
      <c r="C57" s="127"/>
      <c r="D57" s="128" t="str">
        <f t="shared" si="0"/>
        <v>C</v>
      </c>
      <c r="E57" s="129"/>
      <c r="F57" s="130"/>
      <c r="G57" s="130"/>
      <c r="H57" s="131"/>
      <c r="I57" s="129"/>
      <c r="J57" s="132"/>
      <c r="K57" s="130"/>
      <c r="L57" s="130"/>
      <c r="M57" s="129"/>
      <c r="N57" s="131"/>
      <c r="O57" s="131"/>
      <c r="P57" s="133"/>
      <c r="Q57" s="129">
        <f t="shared" si="13"/>
        <v>0</v>
      </c>
      <c r="R57" s="134" t="str">
        <f t="shared" si="1"/>
        <v>C</v>
      </c>
      <c r="S57" s="130">
        <f t="shared" si="19"/>
        <v>0</v>
      </c>
      <c r="T57" s="135" t="str">
        <f t="shared" si="12"/>
        <v>C</v>
      </c>
      <c r="U57" s="129">
        <f t="shared" si="14"/>
        <v>0</v>
      </c>
      <c r="V57" s="130">
        <f t="shared" si="15"/>
        <v>0</v>
      </c>
      <c r="W57" s="130">
        <f t="shared" si="16"/>
        <v>0</v>
      </c>
      <c r="X57" s="131">
        <f t="shared" si="17"/>
        <v>0</v>
      </c>
      <c r="Y57" s="136">
        <f t="shared" si="18"/>
        <v>0</v>
      </c>
      <c r="Z57" s="137">
        <f t="shared" si="4"/>
        <v>23.636363636363637</v>
      </c>
      <c r="AA57" s="207"/>
      <c r="AB57" s="208">
        <v>34</v>
      </c>
      <c r="AC57" s="196">
        <f t="shared" si="5"/>
        <v>0</v>
      </c>
      <c r="AD57" s="197">
        <f t="shared" si="6"/>
        <v>0</v>
      </c>
      <c r="AE57" s="229">
        <f t="shared" si="7"/>
        <v>23.636363636363637</v>
      </c>
      <c r="AF57" s="67"/>
      <c r="AG57" s="52"/>
      <c r="AH57" s="52"/>
      <c r="AI57" s="52"/>
      <c r="AJ57" s="52"/>
      <c r="AK57" s="52"/>
      <c r="AL57" s="52"/>
      <c r="AV57" s="206">
        <v>34</v>
      </c>
      <c r="AW57" s="199">
        <f t="shared" si="8"/>
        <v>0</v>
      </c>
      <c r="AX57" s="200">
        <f t="shared" si="9"/>
        <v>0</v>
      </c>
      <c r="AY57" s="201" t="e">
        <f t="shared" si="10"/>
        <v>#DIV/0!</v>
      </c>
      <c r="AZ57" s="244" t="e">
        <f t="shared" si="11"/>
        <v>#DIV/0!</v>
      </c>
    </row>
    <row r="58" spans="1:52" ht="14.25" customHeight="1" x14ac:dyDescent="0.2">
      <c r="A58" s="66"/>
      <c r="B58" s="60"/>
      <c r="C58" s="65"/>
      <c r="D58" s="33" t="str">
        <f t="shared" si="0"/>
        <v>C</v>
      </c>
      <c r="E58" s="68"/>
      <c r="F58" s="69"/>
      <c r="G58" s="69"/>
      <c r="H58" s="70"/>
      <c r="I58" s="68"/>
      <c r="J58" s="71"/>
      <c r="K58" s="69"/>
      <c r="L58" s="69"/>
      <c r="M58" s="68"/>
      <c r="N58" s="70"/>
      <c r="O58" s="70"/>
      <c r="P58" s="72"/>
      <c r="Q58" s="68">
        <f t="shared" si="13"/>
        <v>0</v>
      </c>
      <c r="R58" s="73" t="str">
        <f t="shared" si="1"/>
        <v>C</v>
      </c>
      <c r="S58" s="69">
        <f t="shared" si="19"/>
        <v>0</v>
      </c>
      <c r="T58" s="74" t="str">
        <f t="shared" si="12"/>
        <v>C</v>
      </c>
      <c r="U58" s="68">
        <f t="shared" si="14"/>
        <v>0</v>
      </c>
      <c r="V58" s="69">
        <f t="shared" si="15"/>
        <v>0</v>
      </c>
      <c r="W58" s="69">
        <f t="shared" si="16"/>
        <v>0</v>
      </c>
      <c r="X58" s="70">
        <f t="shared" si="17"/>
        <v>0</v>
      </c>
      <c r="Y58" s="75">
        <f t="shared" si="18"/>
        <v>0</v>
      </c>
      <c r="Z58" s="55">
        <f t="shared" si="4"/>
        <v>23.636363636363637</v>
      </c>
      <c r="AA58" s="207"/>
      <c r="AB58" s="208">
        <v>35</v>
      </c>
      <c r="AC58" s="196">
        <f t="shared" si="5"/>
        <v>0</v>
      </c>
      <c r="AD58" s="197">
        <f t="shared" si="6"/>
        <v>0</v>
      </c>
      <c r="AE58" s="229">
        <f t="shared" si="7"/>
        <v>23.636363636363637</v>
      </c>
      <c r="AF58" s="67"/>
      <c r="AG58" s="52"/>
      <c r="AH58" s="52"/>
      <c r="AI58" s="52"/>
      <c r="AJ58" s="52"/>
      <c r="AK58" s="52"/>
      <c r="AL58" s="52"/>
      <c r="AV58" s="206">
        <v>35</v>
      </c>
      <c r="AW58" s="199">
        <f t="shared" si="8"/>
        <v>0</v>
      </c>
      <c r="AX58" s="200">
        <f t="shared" si="9"/>
        <v>0</v>
      </c>
      <c r="AY58" s="201" t="e">
        <f t="shared" si="10"/>
        <v>#DIV/0!</v>
      </c>
      <c r="AZ58" s="244" t="e">
        <f t="shared" si="11"/>
        <v>#DIV/0!</v>
      </c>
    </row>
    <row r="59" spans="1:52" ht="14.25" customHeight="1" x14ac:dyDescent="0.2">
      <c r="A59" s="125"/>
      <c r="B59" s="126"/>
      <c r="C59" s="127"/>
      <c r="D59" s="128" t="str">
        <f t="shared" si="0"/>
        <v>C</v>
      </c>
      <c r="E59" s="129"/>
      <c r="F59" s="130"/>
      <c r="G59" s="130"/>
      <c r="H59" s="131"/>
      <c r="I59" s="129"/>
      <c r="J59" s="132"/>
      <c r="K59" s="130"/>
      <c r="L59" s="130"/>
      <c r="M59" s="129"/>
      <c r="N59" s="131"/>
      <c r="O59" s="131"/>
      <c r="P59" s="133"/>
      <c r="Q59" s="129">
        <f t="shared" si="13"/>
        <v>0</v>
      </c>
      <c r="R59" s="134" t="str">
        <f t="shared" si="1"/>
        <v>C</v>
      </c>
      <c r="S59" s="130">
        <f t="shared" si="19"/>
        <v>0</v>
      </c>
      <c r="T59" s="135" t="str">
        <f t="shared" si="12"/>
        <v>C</v>
      </c>
      <c r="U59" s="129">
        <f t="shared" si="14"/>
        <v>0</v>
      </c>
      <c r="V59" s="130">
        <f t="shared" si="15"/>
        <v>0</v>
      </c>
      <c r="W59" s="130">
        <f t="shared" si="16"/>
        <v>0</v>
      </c>
      <c r="X59" s="131">
        <f t="shared" si="17"/>
        <v>0</v>
      </c>
      <c r="Y59" s="136">
        <f t="shared" si="18"/>
        <v>0</v>
      </c>
      <c r="Z59" s="137">
        <f t="shared" si="4"/>
        <v>23.636363636363637</v>
      </c>
      <c r="AA59" s="207"/>
      <c r="AB59" s="208">
        <v>36</v>
      </c>
      <c r="AC59" s="196">
        <f t="shared" si="5"/>
        <v>0</v>
      </c>
      <c r="AD59" s="197">
        <f t="shared" si="6"/>
        <v>0</v>
      </c>
      <c r="AE59" s="229">
        <f t="shared" si="7"/>
        <v>23.636363636363637</v>
      </c>
      <c r="AF59" s="67"/>
      <c r="AG59" s="67"/>
      <c r="AH59" s="67"/>
      <c r="AI59" s="67"/>
      <c r="AJ59" s="67"/>
      <c r="AK59" s="67"/>
      <c r="AL59" s="67"/>
      <c r="AV59" s="206">
        <v>36</v>
      </c>
      <c r="AW59" s="199">
        <f t="shared" si="8"/>
        <v>0</v>
      </c>
      <c r="AX59" s="200">
        <f t="shared" si="9"/>
        <v>0</v>
      </c>
      <c r="AY59" s="201" t="e">
        <f t="shared" si="10"/>
        <v>#DIV/0!</v>
      </c>
      <c r="AZ59" s="244" t="e">
        <f t="shared" si="11"/>
        <v>#DIV/0!</v>
      </c>
    </row>
    <row r="60" spans="1:52" ht="14.25" customHeight="1" x14ac:dyDescent="0.2">
      <c r="A60" s="66"/>
      <c r="B60" s="60"/>
      <c r="C60" s="65"/>
      <c r="D60" s="33" t="str">
        <f t="shared" si="0"/>
        <v>C</v>
      </c>
      <c r="E60" s="68"/>
      <c r="F60" s="69"/>
      <c r="G60" s="69"/>
      <c r="H60" s="70"/>
      <c r="I60" s="68"/>
      <c r="J60" s="71"/>
      <c r="K60" s="69"/>
      <c r="L60" s="69"/>
      <c r="M60" s="68"/>
      <c r="N60" s="70"/>
      <c r="O60" s="70"/>
      <c r="P60" s="72"/>
      <c r="Q60" s="68">
        <f t="shared" si="13"/>
        <v>0</v>
      </c>
      <c r="R60" s="73" t="str">
        <f t="shared" si="1"/>
        <v>C</v>
      </c>
      <c r="S60" s="69">
        <f t="shared" si="19"/>
        <v>0</v>
      </c>
      <c r="T60" s="74" t="str">
        <f t="shared" si="12"/>
        <v>C</v>
      </c>
      <c r="U60" s="68">
        <f t="shared" si="14"/>
        <v>0</v>
      </c>
      <c r="V60" s="69">
        <f t="shared" si="15"/>
        <v>0</v>
      </c>
      <c r="W60" s="69">
        <f t="shared" si="16"/>
        <v>0</v>
      </c>
      <c r="X60" s="70">
        <f t="shared" si="17"/>
        <v>0</v>
      </c>
      <c r="Y60" s="75">
        <f t="shared" si="18"/>
        <v>0</v>
      </c>
      <c r="Z60" s="55">
        <f t="shared" si="4"/>
        <v>23.636363636363637</v>
      </c>
      <c r="AA60" s="207"/>
      <c r="AB60" s="208">
        <v>37</v>
      </c>
      <c r="AC60" s="196">
        <f t="shared" si="5"/>
        <v>0</v>
      </c>
      <c r="AD60" s="197">
        <f t="shared" si="6"/>
        <v>0</v>
      </c>
      <c r="AE60" s="229">
        <f t="shared" si="7"/>
        <v>23.636363636363637</v>
      </c>
      <c r="AF60" s="67"/>
      <c r="AG60" s="67"/>
      <c r="AH60" s="67"/>
      <c r="AI60" s="67"/>
      <c r="AJ60" s="67"/>
      <c r="AK60" s="67"/>
      <c r="AL60" s="67"/>
      <c r="AV60" s="206">
        <v>37</v>
      </c>
      <c r="AW60" s="199">
        <f t="shared" si="8"/>
        <v>0</v>
      </c>
      <c r="AX60" s="200">
        <f t="shared" si="9"/>
        <v>0</v>
      </c>
      <c r="AY60" s="201" t="e">
        <f t="shared" si="10"/>
        <v>#DIV/0!</v>
      </c>
      <c r="AZ60" s="244" t="e">
        <f t="shared" si="11"/>
        <v>#DIV/0!</v>
      </c>
    </row>
    <row r="61" spans="1:52" ht="14.25" customHeight="1" x14ac:dyDescent="0.2">
      <c r="A61" s="125"/>
      <c r="B61" s="126"/>
      <c r="C61" s="127"/>
      <c r="D61" s="128" t="str">
        <f t="shared" si="0"/>
        <v>C</v>
      </c>
      <c r="E61" s="129"/>
      <c r="F61" s="130"/>
      <c r="G61" s="130"/>
      <c r="H61" s="131"/>
      <c r="I61" s="129"/>
      <c r="J61" s="132"/>
      <c r="K61" s="130"/>
      <c r="L61" s="130"/>
      <c r="M61" s="129"/>
      <c r="N61" s="131"/>
      <c r="O61" s="131"/>
      <c r="P61" s="133"/>
      <c r="Q61" s="129">
        <f t="shared" si="13"/>
        <v>0</v>
      </c>
      <c r="R61" s="134" t="str">
        <f t="shared" si="1"/>
        <v>C</v>
      </c>
      <c r="S61" s="130">
        <f t="shared" si="19"/>
        <v>0</v>
      </c>
      <c r="T61" s="135" t="str">
        <f t="shared" si="12"/>
        <v>C</v>
      </c>
      <c r="U61" s="129">
        <f t="shared" si="14"/>
        <v>0</v>
      </c>
      <c r="V61" s="130">
        <f t="shared" si="15"/>
        <v>0</v>
      </c>
      <c r="W61" s="130">
        <f t="shared" si="16"/>
        <v>0</v>
      </c>
      <c r="X61" s="131">
        <f t="shared" si="17"/>
        <v>0</v>
      </c>
      <c r="Y61" s="136">
        <f t="shared" si="18"/>
        <v>0</v>
      </c>
      <c r="Z61" s="137">
        <f t="shared" si="4"/>
        <v>23.636363636363637</v>
      </c>
      <c r="AA61" s="207"/>
      <c r="AB61" s="208">
        <v>38</v>
      </c>
      <c r="AC61" s="196">
        <f t="shared" si="5"/>
        <v>0</v>
      </c>
      <c r="AD61" s="197">
        <f t="shared" si="6"/>
        <v>0</v>
      </c>
      <c r="AE61" s="229">
        <f t="shared" si="7"/>
        <v>23.636363636363637</v>
      </c>
      <c r="AF61" s="67"/>
      <c r="AG61" s="67"/>
      <c r="AH61" s="67"/>
      <c r="AI61" s="67"/>
      <c r="AJ61" s="67"/>
      <c r="AK61" s="67"/>
      <c r="AL61" s="67"/>
      <c r="AV61" s="198">
        <v>38</v>
      </c>
      <c r="AW61" s="199">
        <f t="shared" si="8"/>
        <v>0</v>
      </c>
      <c r="AX61" s="200">
        <f t="shared" si="9"/>
        <v>0</v>
      </c>
      <c r="AY61" s="201" t="e">
        <f t="shared" si="10"/>
        <v>#DIV/0!</v>
      </c>
      <c r="AZ61" s="244" t="e">
        <f t="shared" si="11"/>
        <v>#DIV/0!</v>
      </c>
    </row>
    <row r="62" spans="1:52" ht="14.25" customHeight="1" x14ac:dyDescent="0.2">
      <c r="A62" s="66"/>
      <c r="B62" s="60"/>
      <c r="C62" s="65"/>
      <c r="D62" s="33" t="str">
        <f t="shared" si="0"/>
        <v>C</v>
      </c>
      <c r="E62" s="68"/>
      <c r="F62" s="69"/>
      <c r="G62" s="69"/>
      <c r="H62" s="70"/>
      <c r="I62" s="68"/>
      <c r="J62" s="71"/>
      <c r="K62" s="69"/>
      <c r="L62" s="69"/>
      <c r="M62" s="68"/>
      <c r="N62" s="70"/>
      <c r="O62" s="70"/>
      <c r="P62" s="72"/>
      <c r="Q62" s="68">
        <f t="shared" si="13"/>
        <v>0</v>
      </c>
      <c r="R62" s="73" t="str">
        <f t="shared" si="1"/>
        <v>C</v>
      </c>
      <c r="S62" s="69">
        <f t="shared" si="19"/>
        <v>0</v>
      </c>
      <c r="T62" s="74" t="str">
        <f t="shared" si="12"/>
        <v>C</v>
      </c>
      <c r="U62" s="68">
        <f t="shared" si="14"/>
        <v>0</v>
      </c>
      <c r="V62" s="69">
        <f t="shared" si="15"/>
        <v>0</v>
      </c>
      <c r="W62" s="69">
        <f t="shared" si="16"/>
        <v>0</v>
      </c>
      <c r="X62" s="70">
        <f t="shared" si="17"/>
        <v>0</v>
      </c>
      <c r="Y62" s="75">
        <f t="shared" si="18"/>
        <v>0</v>
      </c>
      <c r="Z62" s="55">
        <f t="shared" si="4"/>
        <v>23.636363636363637</v>
      </c>
      <c r="AA62" s="207"/>
      <c r="AB62" s="208">
        <v>39</v>
      </c>
      <c r="AC62" s="196">
        <f t="shared" si="5"/>
        <v>0</v>
      </c>
      <c r="AD62" s="197">
        <f t="shared" si="6"/>
        <v>0</v>
      </c>
      <c r="AE62" s="229">
        <f t="shared" si="7"/>
        <v>23.636363636363637</v>
      </c>
      <c r="AF62" s="67"/>
      <c r="AG62" s="67"/>
      <c r="AH62" s="67"/>
      <c r="AI62" s="67"/>
      <c r="AJ62" s="67"/>
      <c r="AK62" s="67"/>
      <c r="AL62" s="67"/>
      <c r="AV62" s="206">
        <v>39</v>
      </c>
      <c r="AW62" s="199">
        <f t="shared" si="8"/>
        <v>0</v>
      </c>
      <c r="AX62" s="200">
        <f t="shared" si="9"/>
        <v>0</v>
      </c>
      <c r="AY62" s="201" t="e">
        <f t="shared" si="10"/>
        <v>#DIV/0!</v>
      </c>
      <c r="AZ62" s="244" t="e">
        <f t="shared" si="11"/>
        <v>#DIV/0!</v>
      </c>
    </row>
    <row r="63" spans="1:52" ht="14.25" customHeight="1" thickBot="1" x14ac:dyDescent="0.25">
      <c r="A63" s="138"/>
      <c r="B63" s="139"/>
      <c r="C63" s="140"/>
      <c r="D63" s="128" t="str">
        <f t="shared" si="0"/>
        <v>C</v>
      </c>
      <c r="E63" s="141"/>
      <c r="F63" s="142"/>
      <c r="G63" s="142"/>
      <c r="H63" s="143"/>
      <c r="I63" s="141"/>
      <c r="J63" s="144"/>
      <c r="K63" s="142"/>
      <c r="L63" s="142"/>
      <c r="M63" s="141"/>
      <c r="N63" s="143"/>
      <c r="O63" s="143"/>
      <c r="P63" s="145"/>
      <c r="Q63" s="129">
        <f t="shared" si="13"/>
        <v>0</v>
      </c>
      <c r="R63" s="134" t="str">
        <f t="shared" si="1"/>
        <v>C</v>
      </c>
      <c r="S63" s="142">
        <f t="shared" si="19"/>
        <v>0</v>
      </c>
      <c r="T63" s="135" t="str">
        <f t="shared" si="12"/>
        <v>C</v>
      </c>
      <c r="U63" s="129">
        <f t="shared" si="14"/>
        <v>0</v>
      </c>
      <c r="V63" s="130">
        <f t="shared" si="15"/>
        <v>0</v>
      </c>
      <c r="W63" s="130">
        <f t="shared" si="16"/>
        <v>0</v>
      </c>
      <c r="X63" s="131">
        <f t="shared" si="17"/>
        <v>0</v>
      </c>
      <c r="Y63" s="136">
        <f t="shared" si="18"/>
        <v>0</v>
      </c>
      <c r="Z63" s="146">
        <f t="shared" si="4"/>
        <v>23.636363636363637</v>
      </c>
      <c r="AA63" s="207"/>
      <c r="AB63" s="225">
        <v>40</v>
      </c>
      <c r="AC63" s="233">
        <f t="shared" si="5"/>
        <v>0</v>
      </c>
      <c r="AD63" s="234">
        <f t="shared" si="6"/>
        <v>0</v>
      </c>
      <c r="AE63" s="235">
        <f t="shared" si="7"/>
        <v>23.636363636363637</v>
      </c>
      <c r="AF63" s="67"/>
      <c r="AG63" s="67"/>
      <c r="AH63" s="67"/>
      <c r="AI63" s="67"/>
      <c r="AJ63" s="67"/>
      <c r="AK63" s="67"/>
      <c r="AL63" s="67"/>
      <c r="AV63" s="64">
        <v>40</v>
      </c>
      <c r="AW63" s="238">
        <f t="shared" si="8"/>
        <v>0</v>
      </c>
      <c r="AX63" s="239">
        <f t="shared" si="9"/>
        <v>0</v>
      </c>
      <c r="AY63" s="243" t="e">
        <f t="shared" si="10"/>
        <v>#DIV/0!</v>
      </c>
      <c r="AZ63" s="245" t="e">
        <f t="shared" si="11"/>
        <v>#DIV/0!</v>
      </c>
    </row>
    <row r="64" spans="1:52" ht="14.25" customHeight="1" x14ac:dyDescent="0.2">
      <c r="A64" s="297" t="s">
        <v>0</v>
      </c>
      <c r="B64" s="298"/>
      <c r="C64" s="24"/>
      <c r="D64" s="25"/>
      <c r="E64" s="76">
        <f>SUM(E24:E63)</f>
        <v>0</v>
      </c>
      <c r="F64" s="77">
        <f>SUM(F24:F63)</f>
        <v>0</v>
      </c>
      <c r="G64" s="77">
        <f>SUM(G24:G63)</f>
        <v>0</v>
      </c>
      <c r="H64" s="78">
        <f>SUM(H24:H63)</f>
        <v>0</v>
      </c>
      <c r="I64" s="76">
        <f t="shared" ref="I64:P64" si="20">SUM(I24:I63)</f>
        <v>0</v>
      </c>
      <c r="J64" s="77">
        <f t="shared" si="20"/>
        <v>0</v>
      </c>
      <c r="K64" s="77">
        <f t="shared" si="20"/>
        <v>0</v>
      </c>
      <c r="L64" s="78">
        <f t="shared" si="20"/>
        <v>0</v>
      </c>
      <c r="M64" s="76">
        <f t="shared" si="20"/>
        <v>0</v>
      </c>
      <c r="N64" s="77">
        <f t="shared" si="20"/>
        <v>0</v>
      </c>
      <c r="O64" s="77">
        <f t="shared" si="20"/>
        <v>0</v>
      </c>
      <c r="P64" s="78">
        <f t="shared" si="20"/>
        <v>0</v>
      </c>
      <c r="Q64" s="76">
        <f>SUM(Q24:Q63)</f>
        <v>0</v>
      </c>
      <c r="R64" s="77"/>
      <c r="S64" s="77">
        <f>SUM(S24:S63)</f>
        <v>0</v>
      </c>
      <c r="T64" s="79"/>
      <c r="U64" s="76">
        <f>SUM(U24:U63)</f>
        <v>0</v>
      </c>
      <c r="V64" s="77">
        <f>SUM(V24:V63)</f>
        <v>0</v>
      </c>
      <c r="W64" s="77">
        <f>SUM(W24:W63)</f>
        <v>0</v>
      </c>
      <c r="X64" s="78">
        <f>SUM(X24:X63)</f>
        <v>0</v>
      </c>
      <c r="Y64" s="80">
        <f>SUM(Y24:Y63)</f>
        <v>0</v>
      </c>
      <c r="Z64" s="315"/>
      <c r="AA64" s="207"/>
      <c r="AB64" s="49"/>
      <c r="AC64" s="67"/>
      <c r="AD64" s="67"/>
      <c r="AE64" s="67"/>
      <c r="AF64" s="226"/>
      <c r="AG64" s="67"/>
      <c r="AH64" s="67"/>
      <c r="AI64" s="67"/>
      <c r="AJ64" s="67"/>
      <c r="AK64" s="67"/>
      <c r="AL64" s="67"/>
    </row>
    <row r="65" spans="1:52" ht="14.25" customHeight="1" x14ac:dyDescent="0.2">
      <c r="A65" s="299" t="s">
        <v>1</v>
      </c>
      <c r="B65" s="300"/>
      <c r="C65" s="242" t="s">
        <v>20</v>
      </c>
      <c r="D65" s="266">
        <f>COUNTA(A24:A63)</f>
        <v>0</v>
      </c>
      <c r="E65" s="68">
        <f>E23*$D$65</f>
        <v>0</v>
      </c>
      <c r="F65" s="69">
        <f t="shared" ref="F65:Y65" si="21">F23*$D$65</f>
        <v>0</v>
      </c>
      <c r="G65" s="69">
        <f t="shared" si="21"/>
        <v>0</v>
      </c>
      <c r="H65" s="72">
        <f t="shared" si="21"/>
        <v>0</v>
      </c>
      <c r="I65" s="68">
        <f t="shared" si="21"/>
        <v>0</v>
      </c>
      <c r="J65" s="69">
        <f t="shared" si="21"/>
        <v>0</v>
      </c>
      <c r="K65" s="69">
        <f t="shared" si="21"/>
        <v>0</v>
      </c>
      <c r="L65" s="72">
        <f t="shared" si="21"/>
        <v>0</v>
      </c>
      <c r="M65" s="68">
        <f t="shared" si="21"/>
        <v>0</v>
      </c>
      <c r="N65" s="69">
        <f t="shared" si="21"/>
        <v>0</v>
      </c>
      <c r="O65" s="69">
        <f t="shared" si="21"/>
        <v>0</v>
      </c>
      <c r="P65" s="72">
        <f t="shared" si="21"/>
        <v>0</v>
      </c>
      <c r="Q65" s="68">
        <f t="shared" si="21"/>
        <v>0</v>
      </c>
      <c r="R65" s="69"/>
      <c r="S65" s="69">
        <f t="shared" si="21"/>
        <v>0</v>
      </c>
      <c r="T65" s="72"/>
      <c r="U65" s="68">
        <f t="shared" si="21"/>
        <v>0</v>
      </c>
      <c r="V65" s="69">
        <f t="shared" si="21"/>
        <v>0</v>
      </c>
      <c r="W65" s="69">
        <f t="shared" si="21"/>
        <v>0</v>
      </c>
      <c r="X65" s="72">
        <f t="shared" si="21"/>
        <v>0</v>
      </c>
      <c r="Y65" s="75">
        <f t="shared" si="21"/>
        <v>0</v>
      </c>
      <c r="Z65" s="316"/>
      <c r="AB65" s="380" t="s">
        <v>103</v>
      </c>
      <c r="AC65" s="380"/>
      <c r="AD65" s="380"/>
      <c r="AE65" s="380"/>
      <c r="AF65" s="226"/>
      <c r="AG65" s="52"/>
      <c r="AH65" s="52"/>
      <c r="AI65" s="52"/>
      <c r="AJ65" s="52"/>
      <c r="AK65" s="52"/>
      <c r="AL65" s="52"/>
      <c r="AV65" s="402" t="s">
        <v>104</v>
      </c>
      <c r="AW65" s="403"/>
      <c r="AX65" s="403"/>
      <c r="AY65" s="403"/>
      <c r="AZ65" s="403"/>
    </row>
    <row r="66" spans="1:52" ht="14.25" customHeight="1" thickBot="1" x14ac:dyDescent="0.25">
      <c r="A66" s="301" t="s">
        <v>5</v>
      </c>
      <c r="B66" s="302"/>
      <c r="C66" s="28" t="s">
        <v>22</v>
      </c>
      <c r="D66" s="27"/>
      <c r="E66" s="81" t="e">
        <f>E64/E65*100</f>
        <v>#DIV/0!</v>
      </c>
      <c r="F66" s="82" t="e">
        <f>F64/F65*100</f>
        <v>#DIV/0!</v>
      </c>
      <c r="G66" s="82" t="e">
        <f>G64/G65*100</f>
        <v>#DIV/0!</v>
      </c>
      <c r="H66" s="83" t="e">
        <f>H64/H65*100</f>
        <v>#DIV/0!</v>
      </c>
      <c r="I66" s="81" t="e">
        <f t="shared" ref="I66:P66" si="22">I64/I65*100</f>
        <v>#DIV/0!</v>
      </c>
      <c r="J66" s="82" t="e">
        <f t="shared" si="22"/>
        <v>#DIV/0!</v>
      </c>
      <c r="K66" s="82" t="e">
        <f t="shared" si="22"/>
        <v>#DIV/0!</v>
      </c>
      <c r="L66" s="83" t="e">
        <f t="shared" si="22"/>
        <v>#DIV/0!</v>
      </c>
      <c r="M66" s="81" t="e">
        <f t="shared" si="22"/>
        <v>#DIV/0!</v>
      </c>
      <c r="N66" s="82" t="e">
        <f t="shared" si="22"/>
        <v>#DIV/0!</v>
      </c>
      <c r="O66" s="82" t="e">
        <f t="shared" si="22"/>
        <v>#DIV/0!</v>
      </c>
      <c r="P66" s="83" t="e">
        <f t="shared" si="22"/>
        <v>#DIV/0!</v>
      </c>
      <c r="Q66" s="81" t="e">
        <f>Q64/Q65*100</f>
        <v>#DIV/0!</v>
      </c>
      <c r="R66" s="82"/>
      <c r="S66" s="82" t="e">
        <f>S64/S65*100</f>
        <v>#DIV/0!</v>
      </c>
      <c r="T66" s="84"/>
      <c r="U66" s="81" t="e">
        <f>U64/U65*100</f>
        <v>#DIV/0!</v>
      </c>
      <c r="V66" s="82" t="e">
        <f>V64/V65*100</f>
        <v>#DIV/0!</v>
      </c>
      <c r="W66" s="82" t="e">
        <f>W64/W65*100</f>
        <v>#DIV/0!</v>
      </c>
      <c r="X66" s="83" t="e">
        <f>X64/X65*100</f>
        <v>#DIV/0!</v>
      </c>
      <c r="Y66" s="86" t="e">
        <f>Y64/Y65*100</f>
        <v>#DIV/0!</v>
      </c>
      <c r="Z66" s="316"/>
      <c r="AB66" s="380"/>
      <c r="AC66" s="380"/>
      <c r="AD66" s="380"/>
      <c r="AE66" s="380"/>
      <c r="AF66" s="226"/>
      <c r="AG66" s="52"/>
      <c r="AH66" s="52"/>
      <c r="AI66" s="52"/>
      <c r="AJ66" s="52"/>
      <c r="AK66" s="52"/>
      <c r="AL66" s="52"/>
      <c r="AV66" s="403"/>
      <c r="AW66" s="403"/>
      <c r="AX66" s="403"/>
      <c r="AY66" s="403"/>
      <c r="AZ66" s="403"/>
    </row>
    <row r="67" spans="1:52" ht="13.8" thickBot="1" x14ac:dyDescent="0.25">
      <c r="A67" s="386" t="s">
        <v>55</v>
      </c>
      <c r="B67" s="387"/>
      <c r="C67" s="51" t="s">
        <v>21</v>
      </c>
      <c r="D67" s="50"/>
      <c r="E67" s="87">
        <v>55</v>
      </c>
      <c r="F67" s="88">
        <v>66.599999999999994</v>
      </c>
      <c r="G67" s="88">
        <v>68.400000000000006</v>
      </c>
      <c r="H67" s="89">
        <v>69.400000000000006</v>
      </c>
      <c r="I67" s="90">
        <v>63.8</v>
      </c>
      <c r="J67" s="88">
        <v>64.8</v>
      </c>
      <c r="K67" s="88">
        <v>48.4</v>
      </c>
      <c r="L67" s="89">
        <v>58.1</v>
      </c>
      <c r="M67" s="90">
        <v>45.6</v>
      </c>
      <c r="N67" s="88">
        <v>52.8</v>
      </c>
      <c r="O67" s="88">
        <v>41.5</v>
      </c>
      <c r="P67" s="89">
        <v>54.2</v>
      </c>
      <c r="Q67" s="90">
        <v>62.1</v>
      </c>
      <c r="R67" s="88"/>
      <c r="S67" s="88">
        <v>48.3</v>
      </c>
      <c r="T67" s="89"/>
      <c r="U67" s="90">
        <v>55.3</v>
      </c>
      <c r="V67" s="88">
        <v>62</v>
      </c>
      <c r="W67" s="88">
        <v>54.3</v>
      </c>
      <c r="X67" s="89">
        <v>61</v>
      </c>
      <c r="Y67" s="91">
        <v>58</v>
      </c>
      <c r="Z67" s="317"/>
      <c r="AB67" s="380"/>
      <c r="AC67" s="380"/>
      <c r="AD67" s="380"/>
      <c r="AE67" s="380"/>
      <c r="AF67" s="227"/>
      <c r="AG67" s="52"/>
      <c r="AH67" s="52"/>
      <c r="AI67" s="52"/>
      <c r="AJ67" s="52"/>
      <c r="AK67" s="52"/>
      <c r="AL67" s="52"/>
    </row>
    <row r="68" spans="1:52" x14ac:dyDescent="0.2">
      <c r="C68" s="35" t="s">
        <v>57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56"/>
      <c r="Z68" s="56"/>
      <c r="AB68" s="228"/>
      <c r="AC68" s="227"/>
      <c r="AD68" s="227"/>
      <c r="AE68" s="227"/>
      <c r="AF68" s="227"/>
      <c r="AG68" s="52"/>
      <c r="AH68" s="52"/>
      <c r="AI68" s="52"/>
      <c r="AJ68" s="52"/>
      <c r="AK68" s="52"/>
      <c r="AL68" s="52"/>
    </row>
    <row r="69" spans="1:52" ht="7.5" customHeight="1" x14ac:dyDescent="0.2">
      <c r="AG69" s="52"/>
      <c r="AH69" s="52"/>
      <c r="AI69" s="52"/>
      <c r="AJ69" s="52"/>
      <c r="AK69" s="52"/>
      <c r="AL69" s="52"/>
    </row>
    <row r="70" spans="1:52" ht="7.5" customHeight="1" x14ac:dyDescent="0.2">
      <c r="B70" s="26" t="s">
        <v>12</v>
      </c>
      <c r="C70" s="318" t="s">
        <v>13</v>
      </c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26"/>
      <c r="AG70" s="52"/>
      <c r="AH70" s="52"/>
      <c r="AI70" s="52"/>
      <c r="AJ70" s="52"/>
      <c r="AK70" s="52"/>
      <c r="AL70" s="52"/>
    </row>
    <row r="71" spans="1:52" ht="7.5" customHeight="1" x14ac:dyDescent="0.2">
      <c r="B71" s="26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26"/>
    </row>
    <row r="72" spans="1:52" ht="7.5" customHeight="1" x14ac:dyDescent="0.2">
      <c r="B72" s="26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26"/>
    </row>
    <row r="73" spans="1:52" ht="7.5" customHeight="1" x14ac:dyDescent="0.2"/>
    <row r="74" spans="1:52" ht="7.5" customHeight="1" x14ac:dyDescent="0.2">
      <c r="P74" s="10"/>
      <c r="R74" s="319" t="s">
        <v>18</v>
      </c>
      <c r="S74" s="319"/>
      <c r="T74" s="319"/>
      <c r="U74" s="319"/>
      <c r="V74" s="319"/>
      <c r="W74" s="319"/>
      <c r="X74" s="319"/>
      <c r="Y74" s="319"/>
      <c r="Z74" s="53"/>
    </row>
    <row r="75" spans="1:52" ht="7.5" customHeight="1" x14ac:dyDescent="0.2">
      <c r="R75" s="319"/>
      <c r="S75" s="319"/>
      <c r="T75" s="319"/>
      <c r="U75" s="319"/>
      <c r="V75" s="319"/>
      <c r="W75" s="319"/>
      <c r="X75" s="319"/>
      <c r="Y75" s="319"/>
      <c r="Z75" s="53"/>
    </row>
    <row r="76" spans="1:52" ht="8.25" customHeight="1" x14ac:dyDescent="0.15">
      <c r="C76" s="327" t="s">
        <v>32</v>
      </c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281" t="s">
        <v>31</v>
      </c>
      <c r="S76" s="281"/>
      <c r="T76" s="281"/>
      <c r="U76" s="281"/>
      <c r="V76" s="281"/>
      <c r="W76" s="281"/>
      <c r="X76" s="281"/>
      <c r="Y76" s="281"/>
      <c r="Z76" s="54"/>
    </row>
    <row r="77" spans="1:52" ht="8.25" customHeight="1" x14ac:dyDescent="0.15"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281"/>
      <c r="S77" s="281"/>
      <c r="T77" s="281"/>
      <c r="U77" s="281"/>
      <c r="V77" s="281"/>
      <c r="W77" s="281"/>
      <c r="X77" s="281"/>
      <c r="Y77" s="281"/>
      <c r="Z77" s="54"/>
    </row>
    <row r="78" spans="1:52" ht="8.25" customHeight="1" x14ac:dyDescent="0.15"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281" t="s">
        <v>6</v>
      </c>
      <c r="S78" s="281"/>
      <c r="T78" s="281"/>
      <c r="U78" s="281"/>
      <c r="V78" s="281"/>
      <c r="W78" s="281"/>
      <c r="X78" s="281"/>
      <c r="Y78" s="281"/>
      <c r="Z78" s="54"/>
    </row>
    <row r="79" spans="1:52" ht="8.25" customHeight="1" x14ac:dyDescent="0.2">
      <c r="P79" s="11"/>
      <c r="Q79" s="11"/>
      <c r="R79" s="281"/>
      <c r="S79" s="281"/>
      <c r="T79" s="281"/>
      <c r="U79" s="281"/>
      <c r="V79" s="281"/>
      <c r="W79" s="281"/>
      <c r="X79" s="281"/>
      <c r="Y79" s="281"/>
      <c r="Z79" s="54"/>
    </row>
    <row r="80" spans="1:52" ht="8.25" customHeight="1" thickBot="1" x14ac:dyDescent="0.25">
      <c r="B80" s="1"/>
    </row>
    <row r="81" spans="1:26" ht="10.5" customHeight="1" x14ac:dyDescent="0.2">
      <c r="A81" s="308" t="s">
        <v>3</v>
      </c>
      <c r="B81" s="305" t="s">
        <v>24</v>
      </c>
      <c r="C81" s="14">
        <v>1</v>
      </c>
      <c r="D81" s="320" t="s">
        <v>26</v>
      </c>
      <c r="E81" s="322" t="s">
        <v>7</v>
      </c>
      <c r="F81" s="323"/>
      <c r="G81" s="323"/>
      <c r="H81" s="323"/>
      <c r="I81" s="323"/>
      <c r="J81" s="323"/>
      <c r="K81" s="323"/>
      <c r="L81" s="323"/>
      <c r="M81" s="322" t="s">
        <v>2</v>
      </c>
      <c r="N81" s="323"/>
      <c r="O81" s="323"/>
      <c r="P81" s="323"/>
      <c r="Q81" s="13">
        <v>2</v>
      </c>
      <c r="R81" s="288" t="s">
        <v>28</v>
      </c>
      <c r="S81" s="12">
        <v>3</v>
      </c>
      <c r="T81" s="291" t="s">
        <v>28</v>
      </c>
      <c r="U81" s="282" t="s">
        <v>8</v>
      </c>
      <c r="V81" s="285" t="s">
        <v>9</v>
      </c>
      <c r="W81" s="285" t="s">
        <v>10</v>
      </c>
      <c r="X81" s="328" t="s">
        <v>30</v>
      </c>
      <c r="Y81" s="312" t="s">
        <v>14</v>
      </c>
      <c r="Z81" s="48"/>
    </row>
    <row r="82" spans="1:26" ht="10.5" customHeight="1" x14ac:dyDescent="0.2">
      <c r="A82" s="309"/>
      <c r="B82" s="306"/>
      <c r="C82" s="331" t="s">
        <v>25</v>
      </c>
      <c r="D82" s="321"/>
      <c r="E82" s="324"/>
      <c r="F82" s="325"/>
      <c r="G82" s="325"/>
      <c r="H82" s="325"/>
      <c r="I82" s="325"/>
      <c r="J82" s="325"/>
      <c r="K82" s="325"/>
      <c r="L82" s="325"/>
      <c r="M82" s="324"/>
      <c r="N82" s="325"/>
      <c r="O82" s="325"/>
      <c r="P82" s="326"/>
      <c r="Q82" s="334" t="s">
        <v>27</v>
      </c>
      <c r="R82" s="289"/>
      <c r="S82" s="383" t="s">
        <v>29</v>
      </c>
      <c r="T82" s="292"/>
      <c r="U82" s="283"/>
      <c r="V82" s="286"/>
      <c r="W82" s="286"/>
      <c r="X82" s="329"/>
      <c r="Y82" s="313"/>
      <c r="Z82" s="48"/>
    </row>
    <row r="83" spans="1:26" ht="10.5" customHeight="1" x14ac:dyDescent="0.2">
      <c r="A83" s="309"/>
      <c r="B83" s="306"/>
      <c r="C83" s="332"/>
      <c r="D83" s="321"/>
      <c r="E83" s="249"/>
      <c r="F83" s="252"/>
      <c r="G83" s="252"/>
      <c r="H83" s="257"/>
      <c r="I83" s="249"/>
      <c r="J83" s="255"/>
      <c r="K83" s="255"/>
      <c r="L83" s="255"/>
      <c r="M83" s="249"/>
      <c r="N83" s="255"/>
      <c r="O83" s="255"/>
      <c r="P83" s="261"/>
      <c r="Q83" s="335"/>
      <c r="R83" s="289"/>
      <c r="S83" s="384"/>
      <c r="T83" s="292"/>
      <c r="U83" s="283"/>
      <c r="V83" s="286"/>
      <c r="W83" s="286"/>
      <c r="X83" s="329"/>
      <c r="Y83" s="313"/>
      <c r="Z83" s="48"/>
    </row>
    <row r="84" spans="1:26" ht="10.5" customHeight="1" x14ac:dyDescent="0.2">
      <c r="A84" s="309"/>
      <c r="B84" s="306"/>
      <c r="C84" s="332"/>
      <c r="D84" s="321"/>
      <c r="E84" s="268" t="s">
        <v>105</v>
      </c>
      <c r="F84" s="296" t="s">
        <v>106</v>
      </c>
      <c r="G84" s="269" t="s">
        <v>107</v>
      </c>
      <c r="H84" s="271" t="s">
        <v>108</v>
      </c>
      <c r="I84" s="268" t="s">
        <v>105</v>
      </c>
      <c r="J84" s="269" t="s">
        <v>106</v>
      </c>
      <c r="K84" s="269" t="s">
        <v>107</v>
      </c>
      <c r="L84" s="271" t="s">
        <v>108</v>
      </c>
      <c r="M84" s="268" t="s">
        <v>105</v>
      </c>
      <c r="N84" s="269" t="s">
        <v>106</v>
      </c>
      <c r="O84" s="269" t="s">
        <v>107</v>
      </c>
      <c r="P84" s="271" t="s">
        <v>108</v>
      </c>
      <c r="Q84" s="335"/>
      <c r="R84" s="289"/>
      <c r="S84" s="384"/>
      <c r="T84" s="292"/>
      <c r="U84" s="283"/>
      <c r="V84" s="286"/>
      <c r="W84" s="286"/>
      <c r="X84" s="329"/>
      <c r="Y84" s="313"/>
      <c r="Z84" s="48"/>
    </row>
    <row r="85" spans="1:26" ht="10.5" customHeight="1" x14ac:dyDescent="0.2">
      <c r="A85" s="309"/>
      <c r="B85" s="306"/>
      <c r="C85" s="332"/>
      <c r="D85" s="321"/>
      <c r="E85" s="268"/>
      <c r="F85" s="296"/>
      <c r="G85" s="269"/>
      <c r="H85" s="271"/>
      <c r="I85" s="268"/>
      <c r="J85" s="270"/>
      <c r="K85" s="270"/>
      <c r="L85" s="272"/>
      <c r="M85" s="273"/>
      <c r="N85" s="270"/>
      <c r="O85" s="270"/>
      <c r="P85" s="272"/>
      <c r="Q85" s="335"/>
      <c r="R85" s="289"/>
      <c r="S85" s="384"/>
      <c r="T85" s="292"/>
      <c r="U85" s="283"/>
      <c r="V85" s="286"/>
      <c r="W85" s="286"/>
      <c r="X85" s="329"/>
      <c r="Y85" s="313"/>
      <c r="Z85" s="48"/>
    </row>
    <row r="86" spans="1:26" ht="10.5" customHeight="1" x14ac:dyDescent="0.2">
      <c r="A86" s="309"/>
      <c r="B86" s="306"/>
      <c r="C86" s="332"/>
      <c r="D86" s="321"/>
      <c r="E86" s="274">
        <v>1</v>
      </c>
      <c r="F86" s="277">
        <v>2</v>
      </c>
      <c r="G86" s="275">
        <v>3</v>
      </c>
      <c r="H86" s="276">
        <v>4</v>
      </c>
      <c r="I86" s="274">
        <v>5</v>
      </c>
      <c r="J86" s="275">
        <v>6</v>
      </c>
      <c r="K86" s="275">
        <v>7</v>
      </c>
      <c r="L86" s="276">
        <v>8</v>
      </c>
      <c r="M86" s="274">
        <v>9</v>
      </c>
      <c r="N86" s="275">
        <v>10</v>
      </c>
      <c r="O86" s="275">
        <v>11</v>
      </c>
      <c r="P86" s="276">
        <v>12</v>
      </c>
      <c r="Q86" s="335"/>
      <c r="R86" s="289"/>
      <c r="S86" s="384"/>
      <c r="T86" s="292"/>
      <c r="U86" s="283"/>
      <c r="V86" s="286"/>
      <c r="W86" s="286"/>
      <c r="X86" s="329"/>
      <c r="Y86" s="313"/>
      <c r="Z86" s="48"/>
    </row>
    <row r="87" spans="1:26" ht="10.5" customHeight="1" x14ac:dyDescent="0.2">
      <c r="A87" s="309"/>
      <c r="B87" s="306"/>
      <c r="C87" s="332"/>
      <c r="D87" s="321"/>
      <c r="E87" s="274"/>
      <c r="F87" s="277"/>
      <c r="G87" s="275"/>
      <c r="H87" s="276"/>
      <c r="I87" s="274"/>
      <c r="J87" s="275"/>
      <c r="K87" s="275"/>
      <c r="L87" s="276"/>
      <c r="M87" s="274"/>
      <c r="N87" s="275"/>
      <c r="O87" s="275"/>
      <c r="P87" s="276"/>
      <c r="Q87" s="335"/>
      <c r="R87" s="289"/>
      <c r="S87" s="384"/>
      <c r="T87" s="292"/>
      <c r="U87" s="283"/>
      <c r="V87" s="286"/>
      <c r="W87" s="286"/>
      <c r="X87" s="329"/>
      <c r="Y87" s="313"/>
      <c r="Z87" s="48"/>
    </row>
    <row r="88" spans="1:26" ht="10.5" customHeight="1" x14ac:dyDescent="0.2">
      <c r="A88" s="309"/>
      <c r="B88" s="306"/>
      <c r="C88" s="332"/>
      <c r="D88" s="321"/>
      <c r="E88" s="250"/>
      <c r="F88" s="255"/>
      <c r="G88" s="253"/>
      <c r="H88" s="260"/>
      <c r="I88" s="250"/>
      <c r="J88" s="253"/>
      <c r="K88" s="253"/>
      <c r="L88" s="253"/>
      <c r="M88" s="250"/>
      <c r="N88" s="253"/>
      <c r="O88" s="253"/>
      <c r="P88" s="260"/>
      <c r="Q88" s="335"/>
      <c r="R88" s="289"/>
      <c r="S88" s="384"/>
      <c r="T88" s="292"/>
      <c r="U88" s="283"/>
      <c r="V88" s="286"/>
      <c r="W88" s="286"/>
      <c r="X88" s="329"/>
      <c r="Y88" s="313"/>
      <c r="Z88" s="48"/>
    </row>
    <row r="89" spans="1:26" ht="10.5" customHeight="1" x14ac:dyDescent="0.2">
      <c r="A89" s="309"/>
      <c r="B89" s="306"/>
      <c r="C89" s="332"/>
      <c r="D89" s="321"/>
      <c r="E89" s="250"/>
      <c r="F89" s="255"/>
      <c r="G89" s="253"/>
      <c r="H89" s="258"/>
      <c r="I89" s="250"/>
      <c r="J89" s="253"/>
      <c r="K89" s="253"/>
      <c r="L89" s="253"/>
      <c r="M89" s="250"/>
      <c r="N89" s="253"/>
      <c r="O89" s="253"/>
      <c r="P89" s="260"/>
      <c r="Q89" s="335"/>
      <c r="R89" s="289"/>
      <c r="S89" s="384"/>
      <c r="T89" s="292"/>
      <c r="U89" s="283"/>
      <c r="V89" s="286"/>
      <c r="W89" s="286"/>
      <c r="X89" s="329"/>
      <c r="Y89" s="313"/>
      <c r="Z89" s="48"/>
    </row>
    <row r="90" spans="1:26" ht="10.5" customHeight="1" x14ac:dyDescent="0.2">
      <c r="A90" s="309"/>
      <c r="B90" s="306"/>
      <c r="C90" s="333"/>
      <c r="D90" s="321"/>
      <c r="E90" s="251"/>
      <c r="F90" s="256"/>
      <c r="G90" s="254"/>
      <c r="H90" s="259"/>
      <c r="I90" s="251"/>
      <c r="J90" s="254"/>
      <c r="K90" s="254"/>
      <c r="L90" s="254"/>
      <c r="M90" s="251"/>
      <c r="N90" s="254"/>
      <c r="O90" s="254"/>
      <c r="P90" s="262"/>
      <c r="Q90" s="335"/>
      <c r="R90" s="290"/>
      <c r="S90" s="385"/>
      <c r="T90" s="293"/>
      <c r="U90" s="284"/>
      <c r="V90" s="287"/>
      <c r="W90" s="287"/>
      <c r="X90" s="330"/>
      <c r="Y90" s="314"/>
      <c r="Z90" s="48"/>
    </row>
    <row r="91" spans="1:26" ht="10.5" customHeight="1" x14ac:dyDescent="0.2">
      <c r="A91" s="309"/>
      <c r="B91" s="307"/>
      <c r="C91" s="15">
        <v>10</v>
      </c>
      <c r="D91" s="3"/>
      <c r="E91" s="4">
        <v>14</v>
      </c>
      <c r="F91" s="2">
        <v>14</v>
      </c>
      <c r="G91" s="2">
        <v>8</v>
      </c>
      <c r="H91" s="7">
        <v>4</v>
      </c>
      <c r="I91" s="4">
        <v>12</v>
      </c>
      <c r="J91" s="9">
        <v>10</v>
      </c>
      <c r="K91" s="2">
        <v>6</v>
      </c>
      <c r="L91" s="2">
        <v>2</v>
      </c>
      <c r="M91" s="4">
        <v>10</v>
      </c>
      <c r="N91" s="2">
        <v>10</v>
      </c>
      <c r="O91" s="2">
        <v>6</v>
      </c>
      <c r="P91" s="3">
        <v>4</v>
      </c>
      <c r="Q91" s="6">
        <v>70</v>
      </c>
      <c r="R91" s="2"/>
      <c r="S91" s="5">
        <v>30</v>
      </c>
      <c r="T91" s="3"/>
      <c r="U91" s="16">
        <v>36</v>
      </c>
      <c r="V91" s="2">
        <v>34</v>
      </c>
      <c r="W91" s="2">
        <v>20</v>
      </c>
      <c r="X91" s="7">
        <v>10</v>
      </c>
      <c r="Y91" s="8">
        <v>100</v>
      </c>
      <c r="Z91" s="49"/>
    </row>
    <row r="92" spans="1:26" ht="14.25" customHeight="1" x14ac:dyDescent="0.2">
      <c r="A92" s="29">
        <f>A24</f>
        <v>0</v>
      </c>
      <c r="B92" s="60">
        <f>B24</f>
        <v>0</v>
      </c>
      <c r="C92" s="65">
        <f>C24</f>
        <v>0</v>
      </c>
      <c r="D92" s="33" t="str">
        <f>D24</f>
        <v>C</v>
      </c>
      <c r="E92" s="92">
        <f>E24/$E$23*100</f>
        <v>0</v>
      </c>
      <c r="F92" s="93">
        <f>F24/$F$23*100</f>
        <v>0</v>
      </c>
      <c r="G92" s="93">
        <f>G24/$G$23*100</f>
        <v>0</v>
      </c>
      <c r="H92" s="94">
        <f>H24/$H$23*100</f>
        <v>0</v>
      </c>
      <c r="I92" s="92">
        <f>I24/$I$23*100</f>
        <v>0</v>
      </c>
      <c r="J92" s="95">
        <f>J24/$J$23*100</f>
        <v>0</v>
      </c>
      <c r="K92" s="93">
        <f>K24/$K$23*100</f>
        <v>0</v>
      </c>
      <c r="L92" s="93">
        <f>L24/$L$23*100</f>
        <v>0</v>
      </c>
      <c r="M92" s="92">
        <f>M24/$M$23*100</f>
        <v>0</v>
      </c>
      <c r="N92" s="94">
        <f>N24/$N$23*100</f>
        <v>0</v>
      </c>
      <c r="O92" s="94">
        <f>O24/$O$23*100</f>
        <v>0</v>
      </c>
      <c r="P92" s="96">
        <f>P24/$P$23*100</f>
        <v>0</v>
      </c>
      <c r="Q92" s="97">
        <f>Q24/$Q$23*100</f>
        <v>0</v>
      </c>
      <c r="R92" s="98" t="str">
        <f>R24</f>
        <v>C</v>
      </c>
      <c r="S92" s="99">
        <f>S24/$S$23*100</f>
        <v>0</v>
      </c>
      <c r="T92" s="100" t="str">
        <f>T24</f>
        <v>C</v>
      </c>
      <c r="U92" s="97">
        <f>U24/$U$23*100</f>
        <v>0</v>
      </c>
      <c r="V92" s="99">
        <f>V24/$V$23*100</f>
        <v>0</v>
      </c>
      <c r="W92" s="99">
        <f>W24/$W$23*100</f>
        <v>0</v>
      </c>
      <c r="X92" s="101">
        <f>X24/$X$23*100</f>
        <v>0</v>
      </c>
      <c r="Y92" s="102">
        <f>Y24</f>
        <v>0</v>
      </c>
      <c r="Z92" s="57"/>
    </row>
    <row r="93" spans="1:26" ht="14.25" customHeight="1" x14ac:dyDescent="0.2">
      <c r="A93" s="147">
        <f t="shared" ref="A93:D131" si="23">A25</f>
        <v>0</v>
      </c>
      <c r="B93" s="126">
        <f t="shared" si="23"/>
        <v>0</v>
      </c>
      <c r="C93" s="127">
        <f t="shared" si="23"/>
        <v>0</v>
      </c>
      <c r="D93" s="128" t="str">
        <f t="shared" si="23"/>
        <v>C</v>
      </c>
      <c r="E93" s="148">
        <f t="shared" ref="E93:E131" si="24">E25/$E$23*100</f>
        <v>0</v>
      </c>
      <c r="F93" s="149">
        <f t="shared" ref="F93:F131" si="25">F25/$F$23*100</f>
        <v>0</v>
      </c>
      <c r="G93" s="149">
        <f t="shared" ref="G93:G131" si="26">G25/$G$23*100</f>
        <v>0</v>
      </c>
      <c r="H93" s="150">
        <f t="shared" ref="H93:H131" si="27">H25/$H$23*100</f>
        <v>0</v>
      </c>
      <c r="I93" s="148">
        <f t="shared" ref="I93:I131" si="28">I25/$I$23*100</f>
        <v>0</v>
      </c>
      <c r="J93" s="151">
        <f t="shared" ref="J93:J131" si="29">J25/$J$23*100</f>
        <v>0</v>
      </c>
      <c r="K93" s="149">
        <f t="shared" ref="K93:K131" si="30">K25/$K$23*100</f>
        <v>0</v>
      </c>
      <c r="L93" s="149">
        <f t="shared" ref="L93:L131" si="31">L25/$L$23*100</f>
        <v>0</v>
      </c>
      <c r="M93" s="148">
        <f t="shared" ref="M93:M131" si="32">M25/$M$23*100</f>
        <v>0</v>
      </c>
      <c r="N93" s="150">
        <f t="shared" ref="N93:N131" si="33">N25/$N$23*100</f>
        <v>0</v>
      </c>
      <c r="O93" s="150">
        <f t="shared" ref="O93:O131" si="34">O25/$O$23*100</f>
        <v>0</v>
      </c>
      <c r="P93" s="152">
        <f t="shared" ref="P93:P131" si="35">P25/$P$23*100</f>
        <v>0</v>
      </c>
      <c r="Q93" s="153">
        <f t="shared" ref="Q93:Q131" si="36">Q25/$Q$23*100</f>
        <v>0</v>
      </c>
      <c r="R93" s="154" t="str">
        <f t="shared" ref="R93:R131" si="37">R25</f>
        <v>C</v>
      </c>
      <c r="S93" s="155">
        <f>S25/$S$23*100</f>
        <v>0</v>
      </c>
      <c r="T93" s="156" t="str">
        <f t="shared" ref="T93:T131" si="38">T25</f>
        <v>C</v>
      </c>
      <c r="U93" s="153">
        <f t="shared" ref="U93:U131" si="39">U25/$U$23*100</f>
        <v>0</v>
      </c>
      <c r="V93" s="155">
        <f t="shared" ref="V93:V131" si="40">V25/$V$23*100</f>
        <v>0</v>
      </c>
      <c r="W93" s="155">
        <f t="shared" ref="W93:W131" si="41">W25/$W$23*100</f>
        <v>0</v>
      </c>
      <c r="X93" s="157">
        <f t="shared" ref="X93:X131" si="42">X25/$X$23*100</f>
        <v>0</v>
      </c>
      <c r="Y93" s="158">
        <f t="shared" ref="Y93:Y131" si="43">Y25</f>
        <v>0</v>
      </c>
      <c r="Z93" s="57"/>
    </row>
    <row r="94" spans="1:26" ht="14.25" customHeight="1" x14ac:dyDescent="0.2">
      <c r="A94" s="29">
        <f t="shared" si="23"/>
        <v>0</v>
      </c>
      <c r="B94" s="60">
        <f t="shared" si="23"/>
        <v>0</v>
      </c>
      <c r="C94" s="65">
        <f t="shared" si="23"/>
        <v>0</v>
      </c>
      <c r="D94" s="33" t="str">
        <f t="shared" si="23"/>
        <v>C</v>
      </c>
      <c r="E94" s="92">
        <f t="shared" si="24"/>
        <v>0</v>
      </c>
      <c r="F94" s="93">
        <f t="shared" si="25"/>
        <v>0</v>
      </c>
      <c r="G94" s="93">
        <f t="shared" si="26"/>
        <v>0</v>
      </c>
      <c r="H94" s="94">
        <f t="shared" si="27"/>
        <v>0</v>
      </c>
      <c r="I94" s="92">
        <f t="shared" si="28"/>
        <v>0</v>
      </c>
      <c r="J94" s="95">
        <f t="shared" si="29"/>
        <v>0</v>
      </c>
      <c r="K94" s="93">
        <f t="shared" si="30"/>
        <v>0</v>
      </c>
      <c r="L94" s="93">
        <f t="shared" si="31"/>
        <v>0</v>
      </c>
      <c r="M94" s="92">
        <f t="shared" si="32"/>
        <v>0</v>
      </c>
      <c r="N94" s="94">
        <f t="shared" si="33"/>
        <v>0</v>
      </c>
      <c r="O94" s="94">
        <f t="shared" si="34"/>
        <v>0</v>
      </c>
      <c r="P94" s="96">
        <f t="shared" si="35"/>
        <v>0</v>
      </c>
      <c r="Q94" s="97">
        <f t="shared" si="36"/>
        <v>0</v>
      </c>
      <c r="R94" s="98" t="str">
        <f t="shared" si="37"/>
        <v>C</v>
      </c>
      <c r="S94" s="99">
        <f t="shared" ref="S94:S131" si="44">S26/$S$23*100</f>
        <v>0</v>
      </c>
      <c r="T94" s="100" t="str">
        <f t="shared" si="38"/>
        <v>C</v>
      </c>
      <c r="U94" s="97">
        <f t="shared" si="39"/>
        <v>0</v>
      </c>
      <c r="V94" s="99">
        <f t="shared" si="40"/>
        <v>0</v>
      </c>
      <c r="W94" s="99">
        <f t="shared" si="41"/>
        <v>0</v>
      </c>
      <c r="X94" s="101">
        <f t="shared" si="42"/>
        <v>0</v>
      </c>
      <c r="Y94" s="102">
        <f t="shared" si="43"/>
        <v>0</v>
      </c>
      <c r="Z94" s="57"/>
    </row>
    <row r="95" spans="1:26" ht="14.25" customHeight="1" x14ac:dyDescent="0.2">
      <c r="A95" s="147">
        <f t="shared" si="23"/>
        <v>0</v>
      </c>
      <c r="B95" s="126">
        <f t="shared" si="23"/>
        <v>0</v>
      </c>
      <c r="C95" s="127">
        <f t="shared" si="23"/>
        <v>0</v>
      </c>
      <c r="D95" s="128" t="str">
        <f t="shared" si="23"/>
        <v>C</v>
      </c>
      <c r="E95" s="148">
        <f t="shared" si="24"/>
        <v>0</v>
      </c>
      <c r="F95" s="149">
        <f t="shared" si="25"/>
        <v>0</v>
      </c>
      <c r="G95" s="149">
        <f t="shared" si="26"/>
        <v>0</v>
      </c>
      <c r="H95" s="150">
        <f t="shared" si="27"/>
        <v>0</v>
      </c>
      <c r="I95" s="148">
        <f t="shared" si="28"/>
        <v>0</v>
      </c>
      <c r="J95" s="151">
        <f t="shared" si="29"/>
        <v>0</v>
      </c>
      <c r="K95" s="149">
        <f t="shared" si="30"/>
        <v>0</v>
      </c>
      <c r="L95" s="149">
        <f t="shared" si="31"/>
        <v>0</v>
      </c>
      <c r="M95" s="148">
        <f t="shared" si="32"/>
        <v>0</v>
      </c>
      <c r="N95" s="150">
        <f t="shared" si="33"/>
        <v>0</v>
      </c>
      <c r="O95" s="150">
        <f t="shared" si="34"/>
        <v>0</v>
      </c>
      <c r="P95" s="152">
        <f t="shared" si="35"/>
        <v>0</v>
      </c>
      <c r="Q95" s="153">
        <f t="shared" si="36"/>
        <v>0</v>
      </c>
      <c r="R95" s="154" t="str">
        <f t="shared" si="37"/>
        <v>C</v>
      </c>
      <c r="S95" s="155">
        <f t="shared" si="44"/>
        <v>0</v>
      </c>
      <c r="T95" s="156" t="str">
        <f t="shared" si="38"/>
        <v>C</v>
      </c>
      <c r="U95" s="153">
        <f t="shared" si="39"/>
        <v>0</v>
      </c>
      <c r="V95" s="155">
        <f t="shared" si="40"/>
        <v>0</v>
      </c>
      <c r="W95" s="155">
        <f t="shared" si="41"/>
        <v>0</v>
      </c>
      <c r="X95" s="157">
        <f t="shared" si="42"/>
        <v>0</v>
      </c>
      <c r="Y95" s="158">
        <f t="shared" si="43"/>
        <v>0</v>
      </c>
      <c r="Z95" s="57"/>
    </row>
    <row r="96" spans="1:26" ht="14.25" customHeight="1" x14ac:dyDescent="0.2">
      <c r="A96" s="29">
        <f t="shared" si="23"/>
        <v>0</v>
      </c>
      <c r="B96" s="60">
        <f t="shared" si="23"/>
        <v>0</v>
      </c>
      <c r="C96" s="65">
        <f t="shared" si="23"/>
        <v>0</v>
      </c>
      <c r="D96" s="33" t="str">
        <f t="shared" si="23"/>
        <v>C</v>
      </c>
      <c r="E96" s="92">
        <f t="shared" si="24"/>
        <v>0</v>
      </c>
      <c r="F96" s="93">
        <f t="shared" si="25"/>
        <v>0</v>
      </c>
      <c r="G96" s="93">
        <f t="shared" si="26"/>
        <v>0</v>
      </c>
      <c r="H96" s="94">
        <f t="shared" si="27"/>
        <v>0</v>
      </c>
      <c r="I96" s="92">
        <f t="shared" si="28"/>
        <v>0</v>
      </c>
      <c r="J96" s="95">
        <f t="shared" si="29"/>
        <v>0</v>
      </c>
      <c r="K96" s="93">
        <f t="shared" si="30"/>
        <v>0</v>
      </c>
      <c r="L96" s="93">
        <f t="shared" si="31"/>
        <v>0</v>
      </c>
      <c r="M96" s="92">
        <f t="shared" si="32"/>
        <v>0</v>
      </c>
      <c r="N96" s="94">
        <f t="shared" si="33"/>
        <v>0</v>
      </c>
      <c r="O96" s="94">
        <f t="shared" si="34"/>
        <v>0</v>
      </c>
      <c r="P96" s="96">
        <f t="shared" si="35"/>
        <v>0</v>
      </c>
      <c r="Q96" s="97">
        <f t="shared" si="36"/>
        <v>0</v>
      </c>
      <c r="R96" s="98" t="str">
        <f t="shared" si="37"/>
        <v>C</v>
      </c>
      <c r="S96" s="99">
        <f t="shared" si="44"/>
        <v>0</v>
      </c>
      <c r="T96" s="100" t="str">
        <f t="shared" si="38"/>
        <v>C</v>
      </c>
      <c r="U96" s="97">
        <f t="shared" si="39"/>
        <v>0</v>
      </c>
      <c r="V96" s="99">
        <f t="shared" si="40"/>
        <v>0</v>
      </c>
      <c r="W96" s="99">
        <f t="shared" si="41"/>
        <v>0</v>
      </c>
      <c r="X96" s="101">
        <f t="shared" si="42"/>
        <v>0</v>
      </c>
      <c r="Y96" s="102">
        <f t="shared" si="43"/>
        <v>0</v>
      </c>
      <c r="Z96" s="57"/>
    </row>
    <row r="97" spans="1:26" ht="14.25" customHeight="1" x14ac:dyDescent="0.2">
      <c r="A97" s="147">
        <f t="shared" si="23"/>
        <v>0</v>
      </c>
      <c r="B97" s="126">
        <f t="shared" si="23"/>
        <v>0</v>
      </c>
      <c r="C97" s="127">
        <f t="shared" si="23"/>
        <v>0</v>
      </c>
      <c r="D97" s="128" t="str">
        <f t="shared" si="23"/>
        <v>C</v>
      </c>
      <c r="E97" s="148">
        <f t="shared" si="24"/>
        <v>0</v>
      </c>
      <c r="F97" s="149">
        <f t="shared" si="25"/>
        <v>0</v>
      </c>
      <c r="G97" s="149">
        <f t="shared" si="26"/>
        <v>0</v>
      </c>
      <c r="H97" s="150">
        <f t="shared" si="27"/>
        <v>0</v>
      </c>
      <c r="I97" s="148">
        <f t="shared" si="28"/>
        <v>0</v>
      </c>
      <c r="J97" s="151">
        <f t="shared" si="29"/>
        <v>0</v>
      </c>
      <c r="K97" s="149">
        <f t="shared" si="30"/>
        <v>0</v>
      </c>
      <c r="L97" s="149">
        <f t="shared" si="31"/>
        <v>0</v>
      </c>
      <c r="M97" s="148">
        <f t="shared" si="32"/>
        <v>0</v>
      </c>
      <c r="N97" s="150">
        <f t="shared" si="33"/>
        <v>0</v>
      </c>
      <c r="O97" s="150">
        <f t="shared" si="34"/>
        <v>0</v>
      </c>
      <c r="P97" s="152">
        <f t="shared" si="35"/>
        <v>0</v>
      </c>
      <c r="Q97" s="153">
        <f t="shared" si="36"/>
        <v>0</v>
      </c>
      <c r="R97" s="154" t="str">
        <f t="shared" si="37"/>
        <v>C</v>
      </c>
      <c r="S97" s="155">
        <f t="shared" si="44"/>
        <v>0</v>
      </c>
      <c r="T97" s="156" t="str">
        <f t="shared" si="38"/>
        <v>C</v>
      </c>
      <c r="U97" s="153">
        <f t="shared" si="39"/>
        <v>0</v>
      </c>
      <c r="V97" s="155">
        <f t="shared" si="40"/>
        <v>0</v>
      </c>
      <c r="W97" s="155">
        <f t="shared" si="41"/>
        <v>0</v>
      </c>
      <c r="X97" s="157">
        <f t="shared" si="42"/>
        <v>0</v>
      </c>
      <c r="Y97" s="158">
        <f t="shared" si="43"/>
        <v>0</v>
      </c>
      <c r="Z97" s="57"/>
    </row>
    <row r="98" spans="1:26" ht="14.25" customHeight="1" x14ac:dyDescent="0.2">
      <c r="A98" s="29">
        <f t="shared" si="23"/>
        <v>0</v>
      </c>
      <c r="B98" s="60">
        <f t="shared" si="23"/>
        <v>0</v>
      </c>
      <c r="C98" s="65">
        <f t="shared" si="23"/>
        <v>0</v>
      </c>
      <c r="D98" s="33" t="str">
        <f t="shared" si="23"/>
        <v>C</v>
      </c>
      <c r="E98" s="92">
        <f t="shared" si="24"/>
        <v>0</v>
      </c>
      <c r="F98" s="93">
        <f t="shared" si="25"/>
        <v>0</v>
      </c>
      <c r="G98" s="93">
        <f t="shared" si="26"/>
        <v>0</v>
      </c>
      <c r="H98" s="94">
        <f t="shared" si="27"/>
        <v>0</v>
      </c>
      <c r="I98" s="92">
        <f t="shared" si="28"/>
        <v>0</v>
      </c>
      <c r="J98" s="95">
        <f t="shared" si="29"/>
        <v>0</v>
      </c>
      <c r="K98" s="93">
        <f t="shared" si="30"/>
        <v>0</v>
      </c>
      <c r="L98" s="93">
        <f t="shared" si="31"/>
        <v>0</v>
      </c>
      <c r="M98" s="92">
        <f t="shared" si="32"/>
        <v>0</v>
      </c>
      <c r="N98" s="94">
        <f t="shared" si="33"/>
        <v>0</v>
      </c>
      <c r="O98" s="94">
        <f t="shared" si="34"/>
        <v>0</v>
      </c>
      <c r="P98" s="96">
        <f t="shared" si="35"/>
        <v>0</v>
      </c>
      <c r="Q98" s="97">
        <f t="shared" si="36"/>
        <v>0</v>
      </c>
      <c r="R98" s="98" t="str">
        <f t="shared" si="37"/>
        <v>C</v>
      </c>
      <c r="S98" s="99">
        <f>S25/$S$23*100</f>
        <v>0</v>
      </c>
      <c r="T98" s="100" t="str">
        <f t="shared" si="38"/>
        <v>C</v>
      </c>
      <c r="U98" s="97">
        <f t="shared" si="39"/>
        <v>0</v>
      </c>
      <c r="V98" s="99">
        <f t="shared" si="40"/>
        <v>0</v>
      </c>
      <c r="W98" s="99">
        <f t="shared" si="41"/>
        <v>0</v>
      </c>
      <c r="X98" s="101">
        <f t="shared" si="42"/>
        <v>0</v>
      </c>
      <c r="Y98" s="102">
        <f t="shared" si="43"/>
        <v>0</v>
      </c>
      <c r="Z98" s="57"/>
    </row>
    <row r="99" spans="1:26" ht="14.25" customHeight="1" x14ac:dyDescent="0.2">
      <c r="A99" s="147">
        <f t="shared" si="23"/>
        <v>0</v>
      </c>
      <c r="B99" s="126">
        <f t="shared" si="23"/>
        <v>0</v>
      </c>
      <c r="C99" s="127">
        <f t="shared" si="23"/>
        <v>0</v>
      </c>
      <c r="D99" s="128" t="str">
        <f t="shared" si="23"/>
        <v>C</v>
      </c>
      <c r="E99" s="148">
        <f t="shared" si="24"/>
        <v>0</v>
      </c>
      <c r="F99" s="149">
        <f t="shared" si="25"/>
        <v>0</v>
      </c>
      <c r="G99" s="149">
        <f t="shared" si="26"/>
        <v>0</v>
      </c>
      <c r="H99" s="150">
        <f t="shared" si="27"/>
        <v>0</v>
      </c>
      <c r="I99" s="148">
        <f t="shared" si="28"/>
        <v>0</v>
      </c>
      <c r="J99" s="151">
        <f t="shared" si="29"/>
        <v>0</v>
      </c>
      <c r="K99" s="149">
        <f t="shared" si="30"/>
        <v>0</v>
      </c>
      <c r="L99" s="149">
        <f t="shared" si="31"/>
        <v>0</v>
      </c>
      <c r="M99" s="148">
        <f t="shared" si="32"/>
        <v>0</v>
      </c>
      <c r="N99" s="150">
        <f t="shared" si="33"/>
        <v>0</v>
      </c>
      <c r="O99" s="150">
        <f t="shared" si="34"/>
        <v>0</v>
      </c>
      <c r="P99" s="152">
        <f t="shared" si="35"/>
        <v>0</v>
      </c>
      <c r="Q99" s="153">
        <f t="shared" si="36"/>
        <v>0</v>
      </c>
      <c r="R99" s="154" t="str">
        <f t="shared" si="37"/>
        <v>C</v>
      </c>
      <c r="S99" s="155">
        <f t="shared" si="44"/>
        <v>0</v>
      </c>
      <c r="T99" s="156" t="str">
        <f t="shared" si="38"/>
        <v>C</v>
      </c>
      <c r="U99" s="153">
        <f t="shared" si="39"/>
        <v>0</v>
      </c>
      <c r="V99" s="155">
        <f t="shared" si="40"/>
        <v>0</v>
      </c>
      <c r="W99" s="155">
        <f t="shared" si="41"/>
        <v>0</v>
      </c>
      <c r="X99" s="157">
        <f t="shared" si="42"/>
        <v>0</v>
      </c>
      <c r="Y99" s="158">
        <f t="shared" si="43"/>
        <v>0</v>
      </c>
      <c r="Z99" s="57"/>
    </row>
    <row r="100" spans="1:26" ht="14.25" customHeight="1" x14ac:dyDescent="0.2">
      <c r="A100" s="29">
        <f t="shared" si="23"/>
        <v>0</v>
      </c>
      <c r="B100" s="60">
        <f t="shared" si="23"/>
        <v>0</v>
      </c>
      <c r="C100" s="65">
        <f t="shared" si="23"/>
        <v>0</v>
      </c>
      <c r="D100" s="33" t="str">
        <f t="shared" si="23"/>
        <v>C</v>
      </c>
      <c r="E100" s="92">
        <f t="shared" si="24"/>
        <v>0</v>
      </c>
      <c r="F100" s="93">
        <f t="shared" si="25"/>
        <v>0</v>
      </c>
      <c r="G100" s="93">
        <f t="shared" si="26"/>
        <v>0</v>
      </c>
      <c r="H100" s="94">
        <f t="shared" si="27"/>
        <v>0</v>
      </c>
      <c r="I100" s="92">
        <f t="shared" si="28"/>
        <v>0</v>
      </c>
      <c r="J100" s="95">
        <f t="shared" si="29"/>
        <v>0</v>
      </c>
      <c r="K100" s="93">
        <f t="shared" si="30"/>
        <v>0</v>
      </c>
      <c r="L100" s="93">
        <f t="shared" si="31"/>
        <v>0</v>
      </c>
      <c r="M100" s="92">
        <f t="shared" si="32"/>
        <v>0</v>
      </c>
      <c r="N100" s="94">
        <f t="shared" si="33"/>
        <v>0</v>
      </c>
      <c r="O100" s="94">
        <f t="shared" si="34"/>
        <v>0</v>
      </c>
      <c r="P100" s="96">
        <f t="shared" si="35"/>
        <v>0</v>
      </c>
      <c r="Q100" s="97">
        <f t="shared" si="36"/>
        <v>0</v>
      </c>
      <c r="R100" s="98" t="str">
        <f t="shared" si="37"/>
        <v>C</v>
      </c>
      <c r="S100" s="99">
        <f t="shared" si="44"/>
        <v>0</v>
      </c>
      <c r="T100" s="100" t="str">
        <f t="shared" si="38"/>
        <v>C</v>
      </c>
      <c r="U100" s="97">
        <f t="shared" si="39"/>
        <v>0</v>
      </c>
      <c r="V100" s="99">
        <f t="shared" si="40"/>
        <v>0</v>
      </c>
      <c r="W100" s="99">
        <f t="shared" si="41"/>
        <v>0</v>
      </c>
      <c r="X100" s="101">
        <f t="shared" si="42"/>
        <v>0</v>
      </c>
      <c r="Y100" s="102">
        <f t="shared" si="43"/>
        <v>0</v>
      </c>
      <c r="Z100" s="57"/>
    </row>
    <row r="101" spans="1:26" ht="14.25" customHeight="1" x14ac:dyDescent="0.2">
      <c r="A101" s="147">
        <f t="shared" si="23"/>
        <v>0</v>
      </c>
      <c r="B101" s="126">
        <f t="shared" si="23"/>
        <v>0</v>
      </c>
      <c r="C101" s="127">
        <f t="shared" si="23"/>
        <v>0</v>
      </c>
      <c r="D101" s="128" t="str">
        <f t="shared" si="23"/>
        <v>C</v>
      </c>
      <c r="E101" s="148">
        <f t="shared" si="24"/>
        <v>0</v>
      </c>
      <c r="F101" s="149">
        <f t="shared" si="25"/>
        <v>0</v>
      </c>
      <c r="G101" s="149">
        <f t="shared" si="26"/>
        <v>0</v>
      </c>
      <c r="H101" s="150">
        <f t="shared" si="27"/>
        <v>0</v>
      </c>
      <c r="I101" s="148">
        <f t="shared" si="28"/>
        <v>0</v>
      </c>
      <c r="J101" s="151">
        <f t="shared" si="29"/>
        <v>0</v>
      </c>
      <c r="K101" s="149">
        <f t="shared" si="30"/>
        <v>0</v>
      </c>
      <c r="L101" s="149">
        <f t="shared" si="31"/>
        <v>0</v>
      </c>
      <c r="M101" s="148">
        <f t="shared" si="32"/>
        <v>0</v>
      </c>
      <c r="N101" s="150">
        <f t="shared" si="33"/>
        <v>0</v>
      </c>
      <c r="O101" s="150">
        <f t="shared" si="34"/>
        <v>0</v>
      </c>
      <c r="P101" s="152">
        <f t="shared" si="35"/>
        <v>0</v>
      </c>
      <c r="Q101" s="153">
        <f t="shared" si="36"/>
        <v>0</v>
      </c>
      <c r="R101" s="154" t="str">
        <f t="shared" si="37"/>
        <v>C</v>
      </c>
      <c r="S101" s="155">
        <f t="shared" si="44"/>
        <v>0</v>
      </c>
      <c r="T101" s="156" t="str">
        <f t="shared" si="38"/>
        <v>C</v>
      </c>
      <c r="U101" s="153">
        <f t="shared" si="39"/>
        <v>0</v>
      </c>
      <c r="V101" s="155">
        <f t="shared" si="40"/>
        <v>0</v>
      </c>
      <c r="W101" s="155">
        <f t="shared" si="41"/>
        <v>0</v>
      </c>
      <c r="X101" s="157">
        <f t="shared" si="42"/>
        <v>0</v>
      </c>
      <c r="Y101" s="158">
        <f t="shared" si="43"/>
        <v>0</v>
      </c>
      <c r="Z101" s="57"/>
    </row>
    <row r="102" spans="1:26" ht="14.25" customHeight="1" x14ac:dyDescent="0.2">
      <c r="A102" s="29">
        <f t="shared" si="23"/>
        <v>0</v>
      </c>
      <c r="B102" s="60">
        <f t="shared" si="23"/>
        <v>0</v>
      </c>
      <c r="C102" s="65">
        <f t="shared" si="23"/>
        <v>0</v>
      </c>
      <c r="D102" s="33" t="str">
        <f t="shared" si="23"/>
        <v>C</v>
      </c>
      <c r="E102" s="92">
        <f t="shared" si="24"/>
        <v>0</v>
      </c>
      <c r="F102" s="93">
        <f t="shared" si="25"/>
        <v>0</v>
      </c>
      <c r="G102" s="93">
        <f t="shared" si="26"/>
        <v>0</v>
      </c>
      <c r="H102" s="94">
        <f t="shared" si="27"/>
        <v>0</v>
      </c>
      <c r="I102" s="92">
        <f t="shared" si="28"/>
        <v>0</v>
      </c>
      <c r="J102" s="95">
        <f t="shared" si="29"/>
        <v>0</v>
      </c>
      <c r="K102" s="93">
        <f t="shared" si="30"/>
        <v>0</v>
      </c>
      <c r="L102" s="93">
        <f t="shared" si="31"/>
        <v>0</v>
      </c>
      <c r="M102" s="92">
        <f t="shared" si="32"/>
        <v>0</v>
      </c>
      <c r="N102" s="94">
        <f t="shared" si="33"/>
        <v>0</v>
      </c>
      <c r="O102" s="94">
        <f t="shared" si="34"/>
        <v>0</v>
      </c>
      <c r="P102" s="96">
        <f t="shared" si="35"/>
        <v>0</v>
      </c>
      <c r="Q102" s="97">
        <f t="shared" si="36"/>
        <v>0</v>
      </c>
      <c r="R102" s="98" t="str">
        <f t="shared" si="37"/>
        <v>C</v>
      </c>
      <c r="S102" s="99">
        <f t="shared" si="44"/>
        <v>0</v>
      </c>
      <c r="T102" s="100" t="str">
        <f t="shared" si="38"/>
        <v>C</v>
      </c>
      <c r="U102" s="97">
        <f t="shared" si="39"/>
        <v>0</v>
      </c>
      <c r="V102" s="99">
        <f t="shared" si="40"/>
        <v>0</v>
      </c>
      <c r="W102" s="99">
        <f t="shared" si="41"/>
        <v>0</v>
      </c>
      <c r="X102" s="101">
        <f t="shared" si="42"/>
        <v>0</v>
      </c>
      <c r="Y102" s="102">
        <f t="shared" si="43"/>
        <v>0</v>
      </c>
      <c r="Z102" s="57"/>
    </row>
    <row r="103" spans="1:26" ht="14.25" customHeight="1" x14ac:dyDescent="0.2">
      <c r="A103" s="147">
        <f t="shared" si="23"/>
        <v>0</v>
      </c>
      <c r="B103" s="126">
        <f t="shared" si="23"/>
        <v>0</v>
      </c>
      <c r="C103" s="127">
        <f t="shared" si="23"/>
        <v>0</v>
      </c>
      <c r="D103" s="128" t="str">
        <f t="shared" si="23"/>
        <v>C</v>
      </c>
      <c r="E103" s="148">
        <f t="shared" si="24"/>
        <v>0</v>
      </c>
      <c r="F103" s="149">
        <f t="shared" si="25"/>
        <v>0</v>
      </c>
      <c r="G103" s="149">
        <f t="shared" si="26"/>
        <v>0</v>
      </c>
      <c r="H103" s="150">
        <f t="shared" si="27"/>
        <v>0</v>
      </c>
      <c r="I103" s="148">
        <f t="shared" si="28"/>
        <v>0</v>
      </c>
      <c r="J103" s="151">
        <f t="shared" si="29"/>
        <v>0</v>
      </c>
      <c r="K103" s="149">
        <f t="shared" si="30"/>
        <v>0</v>
      </c>
      <c r="L103" s="149">
        <f t="shared" si="31"/>
        <v>0</v>
      </c>
      <c r="M103" s="148">
        <f t="shared" si="32"/>
        <v>0</v>
      </c>
      <c r="N103" s="150">
        <f t="shared" si="33"/>
        <v>0</v>
      </c>
      <c r="O103" s="150">
        <f t="shared" si="34"/>
        <v>0</v>
      </c>
      <c r="P103" s="152">
        <f t="shared" si="35"/>
        <v>0</v>
      </c>
      <c r="Q103" s="153">
        <f t="shared" si="36"/>
        <v>0</v>
      </c>
      <c r="R103" s="154" t="str">
        <f t="shared" si="37"/>
        <v>C</v>
      </c>
      <c r="S103" s="155">
        <f t="shared" si="44"/>
        <v>0</v>
      </c>
      <c r="T103" s="156" t="str">
        <f t="shared" si="38"/>
        <v>C</v>
      </c>
      <c r="U103" s="153">
        <f t="shared" si="39"/>
        <v>0</v>
      </c>
      <c r="V103" s="155">
        <f t="shared" si="40"/>
        <v>0</v>
      </c>
      <c r="W103" s="155">
        <f t="shared" si="41"/>
        <v>0</v>
      </c>
      <c r="X103" s="157">
        <f t="shared" si="42"/>
        <v>0</v>
      </c>
      <c r="Y103" s="158">
        <f t="shared" si="43"/>
        <v>0</v>
      </c>
      <c r="Z103" s="57"/>
    </row>
    <row r="104" spans="1:26" ht="14.25" customHeight="1" x14ac:dyDescent="0.2">
      <c r="A104" s="29">
        <f t="shared" si="23"/>
        <v>0</v>
      </c>
      <c r="B104" s="60">
        <f t="shared" si="23"/>
        <v>0</v>
      </c>
      <c r="C104" s="65">
        <f t="shared" si="23"/>
        <v>0</v>
      </c>
      <c r="D104" s="33" t="str">
        <f t="shared" si="23"/>
        <v>C</v>
      </c>
      <c r="E104" s="92">
        <f t="shared" si="24"/>
        <v>0</v>
      </c>
      <c r="F104" s="93">
        <f t="shared" si="25"/>
        <v>0</v>
      </c>
      <c r="G104" s="93">
        <f t="shared" si="26"/>
        <v>0</v>
      </c>
      <c r="H104" s="94">
        <f t="shared" si="27"/>
        <v>0</v>
      </c>
      <c r="I104" s="92">
        <f t="shared" si="28"/>
        <v>0</v>
      </c>
      <c r="J104" s="95">
        <f t="shared" si="29"/>
        <v>0</v>
      </c>
      <c r="K104" s="93">
        <f t="shared" si="30"/>
        <v>0</v>
      </c>
      <c r="L104" s="93">
        <f t="shared" si="31"/>
        <v>0</v>
      </c>
      <c r="M104" s="92">
        <f t="shared" si="32"/>
        <v>0</v>
      </c>
      <c r="N104" s="94">
        <f t="shared" si="33"/>
        <v>0</v>
      </c>
      <c r="O104" s="94">
        <f t="shared" si="34"/>
        <v>0</v>
      </c>
      <c r="P104" s="96">
        <f t="shared" si="35"/>
        <v>0</v>
      </c>
      <c r="Q104" s="97">
        <f t="shared" si="36"/>
        <v>0</v>
      </c>
      <c r="R104" s="98" t="str">
        <f t="shared" si="37"/>
        <v>C</v>
      </c>
      <c r="S104" s="99">
        <f t="shared" si="44"/>
        <v>0</v>
      </c>
      <c r="T104" s="100" t="str">
        <f t="shared" si="38"/>
        <v>C</v>
      </c>
      <c r="U104" s="97">
        <f t="shared" si="39"/>
        <v>0</v>
      </c>
      <c r="V104" s="99">
        <f t="shared" si="40"/>
        <v>0</v>
      </c>
      <c r="W104" s="99">
        <f t="shared" si="41"/>
        <v>0</v>
      </c>
      <c r="X104" s="101">
        <f t="shared" si="42"/>
        <v>0</v>
      </c>
      <c r="Y104" s="102">
        <f t="shared" si="43"/>
        <v>0</v>
      </c>
      <c r="Z104" s="57"/>
    </row>
    <row r="105" spans="1:26" ht="14.25" customHeight="1" x14ac:dyDescent="0.2">
      <c r="A105" s="147">
        <f t="shared" si="23"/>
        <v>0</v>
      </c>
      <c r="B105" s="126">
        <f t="shared" si="23"/>
        <v>0</v>
      </c>
      <c r="C105" s="127">
        <f t="shared" si="23"/>
        <v>0</v>
      </c>
      <c r="D105" s="128" t="str">
        <f t="shared" si="23"/>
        <v>C</v>
      </c>
      <c r="E105" s="148">
        <f t="shared" si="24"/>
        <v>0</v>
      </c>
      <c r="F105" s="149">
        <f t="shared" si="25"/>
        <v>0</v>
      </c>
      <c r="G105" s="149">
        <f t="shared" si="26"/>
        <v>0</v>
      </c>
      <c r="H105" s="150">
        <f t="shared" si="27"/>
        <v>0</v>
      </c>
      <c r="I105" s="148">
        <f t="shared" si="28"/>
        <v>0</v>
      </c>
      <c r="J105" s="151">
        <f t="shared" si="29"/>
        <v>0</v>
      </c>
      <c r="K105" s="149">
        <f t="shared" si="30"/>
        <v>0</v>
      </c>
      <c r="L105" s="149">
        <f t="shared" si="31"/>
        <v>0</v>
      </c>
      <c r="M105" s="148">
        <f t="shared" si="32"/>
        <v>0</v>
      </c>
      <c r="N105" s="150">
        <f t="shared" si="33"/>
        <v>0</v>
      </c>
      <c r="O105" s="150">
        <f t="shared" si="34"/>
        <v>0</v>
      </c>
      <c r="P105" s="152">
        <f t="shared" si="35"/>
        <v>0</v>
      </c>
      <c r="Q105" s="153">
        <f t="shared" si="36"/>
        <v>0</v>
      </c>
      <c r="R105" s="154" t="str">
        <f t="shared" si="37"/>
        <v>C</v>
      </c>
      <c r="S105" s="155">
        <f t="shared" si="44"/>
        <v>0</v>
      </c>
      <c r="T105" s="156" t="str">
        <f t="shared" si="38"/>
        <v>C</v>
      </c>
      <c r="U105" s="153">
        <f t="shared" si="39"/>
        <v>0</v>
      </c>
      <c r="V105" s="155">
        <f t="shared" si="40"/>
        <v>0</v>
      </c>
      <c r="W105" s="155">
        <f t="shared" si="41"/>
        <v>0</v>
      </c>
      <c r="X105" s="157">
        <f t="shared" si="42"/>
        <v>0</v>
      </c>
      <c r="Y105" s="158">
        <f t="shared" si="43"/>
        <v>0</v>
      </c>
      <c r="Z105" s="57"/>
    </row>
    <row r="106" spans="1:26" ht="14.25" customHeight="1" x14ac:dyDescent="0.2">
      <c r="A106" s="29">
        <f t="shared" si="23"/>
        <v>0</v>
      </c>
      <c r="B106" s="60">
        <f t="shared" si="23"/>
        <v>0</v>
      </c>
      <c r="C106" s="65">
        <f t="shared" si="23"/>
        <v>0</v>
      </c>
      <c r="D106" s="33" t="str">
        <f t="shared" si="23"/>
        <v>C</v>
      </c>
      <c r="E106" s="92">
        <f t="shared" si="24"/>
        <v>0</v>
      </c>
      <c r="F106" s="93">
        <f t="shared" si="25"/>
        <v>0</v>
      </c>
      <c r="G106" s="93">
        <f t="shared" si="26"/>
        <v>0</v>
      </c>
      <c r="H106" s="94">
        <f t="shared" si="27"/>
        <v>0</v>
      </c>
      <c r="I106" s="92">
        <f t="shared" si="28"/>
        <v>0</v>
      </c>
      <c r="J106" s="95">
        <f t="shared" si="29"/>
        <v>0</v>
      </c>
      <c r="K106" s="93">
        <f t="shared" si="30"/>
        <v>0</v>
      </c>
      <c r="L106" s="93">
        <f t="shared" si="31"/>
        <v>0</v>
      </c>
      <c r="M106" s="92">
        <f t="shared" si="32"/>
        <v>0</v>
      </c>
      <c r="N106" s="94">
        <f t="shared" si="33"/>
        <v>0</v>
      </c>
      <c r="O106" s="94">
        <f t="shared" si="34"/>
        <v>0</v>
      </c>
      <c r="P106" s="96">
        <f t="shared" si="35"/>
        <v>0</v>
      </c>
      <c r="Q106" s="97">
        <f t="shared" si="36"/>
        <v>0</v>
      </c>
      <c r="R106" s="98" t="str">
        <f t="shared" si="37"/>
        <v>C</v>
      </c>
      <c r="S106" s="99">
        <f t="shared" si="44"/>
        <v>0</v>
      </c>
      <c r="T106" s="100" t="str">
        <f t="shared" si="38"/>
        <v>C</v>
      </c>
      <c r="U106" s="97">
        <f t="shared" si="39"/>
        <v>0</v>
      </c>
      <c r="V106" s="99">
        <f t="shared" si="40"/>
        <v>0</v>
      </c>
      <c r="W106" s="99">
        <f t="shared" si="41"/>
        <v>0</v>
      </c>
      <c r="X106" s="101">
        <f t="shared" si="42"/>
        <v>0</v>
      </c>
      <c r="Y106" s="102">
        <f t="shared" si="43"/>
        <v>0</v>
      </c>
      <c r="Z106" s="57"/>
    </row>
    <row r="107" spans="1:26" ht="14.25" customHeight="1" x14ac:dyDescent="0.2">
      <c r="A107" s="147">
        <f t="shared" si="23"/>
        <v>0</v>
      </c>
      <c r="B107" s="126">
        <f t="shared" si="23"/>
        <v>0</v>
      </c>
      <c r="C107" s="127">
        <f t="shared" si="23"/>
        <v>0</v>
      </c>
      <c r="D107" s="128" t="str">
        <f t="shared" si="23"/>
        <v>C</v>
      </c>
      <c r="E107" s="148">
        <f t="shared" si="24"/>
        <v>0</v>
      </c>
      <c r="F107" s="149">
        <f t="shared" si="25"/>
        <v>0</v>
      </c>
      <c r="G107" s="149">
        <f t="shared" si="26"/>
        <v>0</v>
      </c>
      <c r="H107" s="150">
        <f t="shared" si="27"/>
        <v>0</v>
      </c>
      <c r="I107" s="148">
        <f t="shared" si="28"/>
        <v>0</v>
      </c>
      <c r="J107" s="151">
        <f t="shared" si="29"/>
        <v>0</v>
      </c>
      <c r="K107" s="149">
        <f t="shared" si="30"/>
        <v>0</v>
      </c>
      <c r="L107" s="149">
        <f t="shared" si="31"/>
        <v>0</v>
      </c>
      <c r="M107" s="148">
        <f t="shared" si="32"/>
        <v>0</v>
      </c>
      <c r="N107" s="150">
        <f t="shared" si="33"/>
        <v>0</v>
      </c>
      <c r="O107" s="150">
        <f t="shared" si="34"/>
        <v>0</v>
      </c>
      <c r="P107" s="152">
        <f t="shared" si="35"/>
        <v>0</v>
      </c>
      <c r="Q107" s="153">
        <f t="shared" si="36"/>
        <v>0</v>
      </c>
      <c r="R107" s="154" t="str">
        <f t="shared" si="37"/>
        <v>C</v>
      </c>
      <c r="S107" s="155">
        <f t="shared" si="44"/>
        <v>0</v>
      </c>
      <c r="T107" s="156" t="str">
        <f t="shared" si="38"/>
        <v>C</v>
      </c>
      <c r="U107" s="153">
        <f t="shared" si="39"/>
        <v>0</v>
      </c>
      <c r="V107" s="155">
        <f t="shared" si="40"/>
        <v>0</v>
      </c>
      <c r="W107" s="155">
        <f t="shared" si="41"/>
        <v>0</v>
      </c>
      <c r="X107" s="157">
        <f t="shared" si="42"/>
        <v>0</v>
      </c>
      <c r="Y107" s="158">
        <f t="shared" si="43"/>
        <v>0</v>
      </c>
      <c r="Z107" s="57"/>
    </row>
    <row r="108" spans="1:26" ht="14.25" customHeight="1" x14ac:dyDescent="0.2">
      <c r="A108" s="29">
        <f t="shared" si="23"/>
        <v>0</v>
      </c>
      <c r="B108" s="60">
        <f t="shared" si="23"/>
        <v>0</v>
      </c>
      <c r="C108" s="65">
        <f t="shared" si="23"/>
        <v>0</v>
      </c>
      <c r="D108" s="33" t="str">
        <f t="shared" si="23"/>
        <v>C</v>
      </c>
      <c r="E108" s="92">
        <f t="shared" si="24"/>
        <v>0</v>
      </c>
      <c r="F108" s="93">
        <f t="shared" si="25"/>
        <v>0</v>
      </c>
      <c r="G108" s="93">
        <f t="shared" si="26"/>
        <v>0</v>
      </c>
      <c r="H108" s="94">
        <f t="shared" si="27"/>
        <v>0</v>
      </c>
      <c r="I108" s="92">
        <f t="shared" si="28"/>
        <v>0</v>
      </c>
      <c r="J108" s="95">
        <f t="shared" si="29"/>
        <v>0</v>
      </c>
      <c r="K108" s="93">
        <f t="shared" si="30"/>
        <v>0</v>
      </c>
      <c r="L108" s="93">
        <f t="shared" si="31"/>
        <v>0</v>
      </c>
      <c r="M108" s="92">
        <f t="shared" si="32"/>
        <v>0</v>
      </c>
      <c r="N108" s="94">
        <f t="shared" si="33"/>
        <v>0</v>
      </c>
      <c r="O108" s="94">
        <f t="shared" si="34"/>
        <v>0</v>
      </c>
      <c r="P108" s="96">
        <f t="shared" si="35"/>
        <v>0</v>
      </c>
      <c r="Q108" s="97">
        <f t="shared" si="36"/>
        <v>0</v>
      </c>
      <c r="R108" s="98" t="str">
        <f t="shared" si="37"/>
        <v>C</v>
      </c>
      <c r="S108" s="99">
        <f t="shared" si="44"/>
        <v>0</v>
      </c>
      <c r="T108" s="100" t="str">
        <f t="shared" si="38"/>
        <v>C</v>
      </c>
      <c r="U108" s="97">
        <f t="shared" si="39"/>
        <v>0</v>
      </c>
      <c r="V108" s="99">
        <f t="shared" si="40"/>
        <v>0</v>
      </c>
      <c r="W108" s="99">
        <f t="shared" si="41"/>
        <v>0</v>
      </c>
      <c r="X108" s="101">
        <f t="shared" si="42"/>
        <v>0</v>
      </c>
      <c r="Y108" s="102">
        <f t="shared" si="43"/>
        <v>0</v>
      </c>
      <c r="Z108" s="57"/>
    </row>
    <row r="109" spans="1:26" ht="14.25" customHeight="1" x14ac:dyDescent="0.2">
      <c r="A109" s="147">
        <f t="shared" si="23"/>
        <v>0</v>
      </c>
      <c r="B109" s="126">
        <f t="shared" si="23"/>
        <v>0</v>
      </c>
      <c r="C109" s="127">
        <f t="shared" si="23"/>
        <v>0</v>
      </c>
      <c r="D109" s="128" t="str">
        <f t="shared" si="23"/>
        <v>C</v>
      </c>
      <c r="E109" s="148">
        <f t="shared" si="24"/>
        <v>0</v>
      </c>
      <c r="F109" s="149">
        <f t="shared" si="25"/>
        <v>0</v>
      </c>
      <c r="G109" s="149">
        <f t="shared" si="26"/>
        <v>0</v>
      </c>
      <c r="H109" s="150">
        <f t="shared" si="27"/>
        <v>0</v>
      </c>
      <c r="I109" s="148">
        <f t="shared" si="28"/>
        <v>0</v>
      </c>
      <c r="J109" s="151">
        <f t="shared" si="29"/>
        <v>0</v>
      </c>
      <c r="K109" s="149">
        <f t="shared" si="30"/>
        <v>0</v>
      </c>
      <c r="L109" s="149">
        <f t="shared" si="31"/>
        <v>0</v>
      </c>
      <c r="M109" s="148">
        <f t="shared" si="32"/>
        <v>0</v>
      </c>
      <c r="N109" s="150">
        <f t="shared" si="33"/>
        <v>0</v>
      </c>
      <c r="O109" s="150">
        <f t="shared" si="34"/>
        <v>0</v>
      </c>
      <c r="P109" s="152">
        <f t="shared" si="35"/>
        <v>0</v>
      </c>
      <c r="Q109" s="153">
        <f t="shared" si="36"/>
        <v>0</v>
      </c>
      <c r="R109" s="154" t="str">
        <f t="shared" si="37"/>
        <v>C</v>
      </c>
      <c r="S109" s="155">
        <f t="shared" si="44"/>
        <v>0</v>
      </c>
      <c r="T109" s="156" t="str">
        <f t="shared" si="38"/>
        <v>C</v>
      </c>
      <c r="U109" s="153">
        <f t="shared" si="39"/>
        <v>0</v>
      </c>
      <c r="V109" s="155">
        <f t="shared" si="40"/>
        <v>0</v>
      </c>
      <c r="W109" s="155">
        <f t="shared" si="41"/>
        <v>0</v>
      </c>
      <c r="X109" s="157">
        <f t="shared" si="42"/>
        <v>0</v>
      </c>
      <c r="Y109" s="158">
        <f t="shared" si="43"/>
        <v>0</v>
      </c>
      <c r="Z109" s="57"/>
    </row>
    <row r="110" spans="1:26" ht="14.25" customHeight="1" x14ac:dyDescent="0.2">
      <c r="A110" s="29">
        <f t="shared" si="23"/>
        <v>0</v>
      </c>
      <c r="B110" s="60">
        <f t="shared" si="23"/>
        <v>0</v>
      </c>
      <c r="C110" s="65">
        <f t="shared" si="23"/>
        <v>0</v>
      </c>
      <c r="D110" s="33" t="str">
        <f t="shared" si="23"/>
        <v>C</v>
      </c>
      <c r="E110" s="92">
        <f t="shared" si="24"/>
        <v>0</v>
      </c>
      <c r="F110" s="93">
        <f t="shared" si="25"/>
        <v>0</v>
      </c>
      <c r="G110" s="93">
        <f t="shared" si="26"/>
        <v>0</v>
      </c>
      <c r="H110" s="94">
        <f t="shared" si="27"/>
        <v>0</v>
      </c>
      <c r="I110" s="92">
        <f t="shared" si="28"/>
        <v>0</v>
      </c>
      <c r="J110" s="95">
        <f t="shared" si="29"/>
        <v>0</v>
      </c>
      <c r="K110" s="93">
        <f t="shared" si="30"/>
        <v>0</v>
      </c>
      <c r="L110" s="93">
        <f t="shared" si="31"/>
        <v>0</v>
      </c>
      <c r="M110" s="92">
        <f t="shared" si="32"/>
        <v>0</v>
      </c>
      <c r="N110" s="94">
        <f t="shared" si="33"/>
        <v>0</v>
      </c>
      <c r="O110" s="94">
        <f t="shared" si="34"/>
        <v>0</v>
      </c>
      <c r="P110" s="96">
        <f t="shared" si="35"/>
        <v>0</v>
      </c>
      <c r="Q110" s="97">
        <f t="shared" si="36"/>
        <v>0</v>
      </c>
      <c r="R110" s="98" t="str">
        <f t="shared" si="37"/>
        <v>C</v>
      </c>
      <c r="S110" s="99">
        <f t="shared" si="44"/>
        <v>0</v>
      </c>
      <c r="T110" s="100" t="str">
        <f t="shared" si="38"/>
        <v>C</v>
      </c>
      <c r="U110" s="97">
        <f t="shared" si="39"/>
        <v>0</v>
      </c>
      <c r="V110" s="99">
        <f t="shared" si="40"/>
        <v>0</v>
      </c>
      <c r="W110" s="99">
        <f t="shared" si="41"/>
        <v>0</v>
      </c>
      <c r="X110" s="101">
        <f t="shared" si="42"/>
        <v>0</v>
      </c>
      <c r="Y110" s="102">
        <f t="shared" si="43"/>
        <v>0</v>
      </c>
      <c r="Z110" s="57"/>
    </row>
    <row r="111" spans="1:26" ht="14.25" customHeight="1" x14ac:dyDescent="0.2">
      <c r="A111" s="147">
        <f t="shared" si="23"/>
        <v>0</v>
      </c>
      <c r="B111" s="126">
        <f t="shared" si="23"/>
        <v>0</v>
      </c>
      <c r="C111" s="127">
        <f t="shared" si="23"/>
        <v>0</v>
      </c>
      <c r="D111" s="128" t="str">
        <f t="shared" si="23"/>
        <v>C</v>
      </c>
      <c r="E111" s="148">
        <f t="shared" si="24"/>
        <v>0</v>
      </c>
      <c r="F111" s="149">
        <f t="shared" si="25"/>
        <v>0</v>
      </c>
      <c r="G111" s="149">
        <f t="shared" si="26"/>
        <v>0</v>
      </c>
      <c r="H111" s="150">
        <f t="shared" si="27"/>
        <v>0</v>
      </c>
      <c r="I111" s="148">
        <f t="shared" si="28"/>
        <v>0</v>
      </c>
      <c r="J111" s="151">
        <f t="shared" si="29"/>
        <v>0</v>
      </c>
      <c r="K111" s="149">
        <f t="shared" si="30"/>
        <v>0</v>
      </c>
      <c r="L111" s="149">
        <f t="shared" si="31"/>
        <v>0</v>
      </c>
      <c r="M111" s="148">
        <f t="shared" si="32"/>
        <v>0</v>
      </c>
      <c r="N111" s="150">
        <f t="shared" si="33"/>
        <v>0</v>
      </c>
      <c r="O111" s="150">
        <f t="shared" si="34"/>
        <v>0</v>
      </c>
      <c r="P111" s="152">
        <f t="shared" si="35"/>
        <v>0</v>
      </c>
      <c r="Q111" s="153">
        <f t="shared" si="36"/>
        <v>0</v>
      </c>
      <c r="R111" s="154" t="str">
        <f t="shared" si="37"/>
        <v>C</v>
      </c>
      <c r="S111" s="155">
        <f t="shared" si="44"/>
        <v>0</v>
      </c>
      <c r="T111" s="156" t="str">
        <f t="shared" si="38"/>
        <v>C</v>
      </c>
      <c r="U111" s="153">
        <f t="shared" si="39"/>
        <v>0</v>
      </c>
      <c r="V111" s="155">
        <f t="shared" si="40"/>
        <v>0</v>
      </c>
      <c r="W111" s="155">
        <f t="shared" si="41"/>
        <v>0</v>
      </c>
      <c r="X111" s="157">
        <f t="shared" si="42"/>
        <v>0</v>
      </c>
      <c r="Y111" s="158">
        <f t="shared" si="43"/>
        <v>0</v>
      </c>
      <c r="Z111" s="57"/>
    </row>
    <row r="112" spans="1:26" ht="14.25" customHeight="1" x14ac:dyDescent="0.2">
      <c r="A112" s="29">
        <f t="shared" si="23"/>
        <v>0</v>
      </c>
      <c r="B112" s="60">
        <f t="shared" si="23"/>
        <v>0</v>
      </c>
      <c r="C112" s="65">
        <f t="shared" si="23"/>
        <v>0</v>
      </c>
      <c r="D112" s="33" t="str">
        <f t="shared" si="23"/>
        <v>C</v>
      </c>
      <c r="E112" s="92">
        <f t="shared" si="24"/>
        <v>0</v>
      </c>
      <c r="F112" s="93">
        <f t="shared" si="25"/>
        <v>0</v>
      </c>
      <c r="G112" s="93">
        <f t="shared" si="26"/>
        <v>0</v>
      </c>
      <c r="H112" s="94">
        <f t="shared" si="27"/>
        <v>0</v>
      </c>
      <c r="I112" s="92">
        <f t="shared" si="28"/>
        <v>0</v>
      </c>
      <c r="J112" s="95">
        <f t="shared" si="29"/>
        <v>0</v>
      </c>
      <c r="K112" s="93">
        <f t="shared" si="30"/>
        <v>0</v>
      </c>
      <c r="L112" s="93">
        <f t="shared" si="31"/>
        <v>0</v>
      </c>
      <c r="M112" s="92">
        <f t="shared" si="32"/>
        <v>0</v>
      </c>
      <c r="N112" s="94">
        <f t="shared" si="33"/>
        <v>0</v>
      </c>
      <c r="O112" s="94">
        <f t="shared" si="34"/>
        <v>0</v>
      </c>
      <c r="P112" s="96">
        <f t="shared" si="35"/>
        <v>0</v>
      </c>
      <c r="Q112" s="97">
        <f t="shared" si="36"/>
        <v>0</v>
      </c>
      <c r="R112" s="98" t="str">
        <f t="shared" si="37"/>
        <v>C</v>
      </c>
      <c r="S112" s="99">
        <f t="shared" si="44"/>
        <v>0</v>
      </c>
      <c r="T112" s="100" t="str">
        <f t="shared" si="38"/>
        <v>C</v>
      </c>
      <c r="U112" s="97">
        <f t="shared" si="39"/>
        <v>0</v>
      </c>
      <c r="V112" s="99">
        <f t="shared" si="40"/>
        <v>0</v>
      </c>
      <c r="W112" s="99">
        <f t="shared" si="41"/>
        <v>0</v>
      </c>
      <c r="X112" s="101">
        <f t="shared" si="42"/>
        <v>0</v>
      </c>
      <c r="Y112" s="102">
        <f t="shared" si="43"/>
        <v>0</v>
      </c>
      <c r="Z112" s="57"/>
    </row>
    <row r="113" spans="1:26" ht="14.25" customHeight="1" x14ac:dyDescent="0.2">
      <c r="A113" s="147">
        <f t="shared" si="23"/>
        <v>0</v>
      </c>
      <c r="B113" s="126">
        <f t="shared" si="23"/>
        <v>0</v>
      </c>
      <c r="C113" s="127">
        <f t="shared" si="23"/>
        <v>0</v>
      </c>
      <c r="D113" s="128" t="str">
        <f t="shared" si="23"/>
        <v>C</v>
      </c>
      <c r="E113" s="148">
        <f t="shared" si="24"/>
        <v>0</v>
      </c>
      <c r="F113" s="149">
        <f t="shared" si="25"/>
        <v>0</v>
      </c>
      <c r="G113" s="149">
        <f t="shared" si="26"/>
        <v>0</v>
      </c>
      <c r="H113" s="150">
        <f t="shared" si="27"/>
        <v>0</v>
      </c>
      <c r="I113" s="148">
        <f t="shared" si="28"/>
        <v>0</v>
      </c>
      <c r="J113" s="151">
        <f t="shared" si="29"/>
        <v>0</v>
      </c>
      <c r="K113" s="149">
        <f t="shared" si="30"/>
        <v>0</v>
      </c>
      <c r="L113" s="149">
        <f t="shared" si="31"/>
        <v>0</v>
      </c>
      <c r="M113" s="148">
        <f t="shared" si="32"/>
        <v>0</v>
      </c>
      <c r="N113" s="150">
        <f t="shared" si="33"/>
        <v>0</v>
      </c>
      <c r="O113" s="150">
        <f t="shared" si="34"/>
        <v>0</v>
      </c>
      <c r="P113" s="152">
        <f t="shared" si="35"/>
        <v>0</v>
      </c>
      <c r="Q113" s="153">
        <f t="shared" si="36"/>
        <v>0</v>
      </c>
      <c r="R113" s="154" t="str">
        <f t="shared" si="37"/>
        <v>C</v>
      </c>
      <c r="S113" s="155">
        <f t="shared" si="44"/>
        <v>0</v>
      </c>
      <c r="T113" s="156" t="str">
        <f t="shared" si="38"/>
        <v>C</v>
      </c>
      <c r="U113" s="153">
        <f t="shared" si="39"/>
        <v>0</v>
      </c>
      <c r="V113" s="155">
        <f t="shared" si="40"/>
        <v>0</v>
      </c>
      <c r="W113" s="155">
        <f t="shared" si="41"/>
        <v>0</v>
      </c>
      <c r="X113" s="157">
        <f t="shared" si="42"/>
        <v>0</v>
      </c>
      <c r="Y113" s="158">
        <f t="shared" si="43"/>
        <v>0</v>
      </c>
      <c r="Z113" s="57"/>
    </row>
    <row r="114" spans="1:26" ht="14.25" customHeight="1" x14ac:dyDescent="0.2">
      <c r="A114" s="29">
        <f t="shared" si="23"/>
        <v>0</v>
      </c>
      <c r="B114" s="60">
        <f t="shared" si="23"/>
        <v>0</v>
      </c>
      <c r="C114" s="65">
        <f t="shared" si="23"/>
        <v>0</v>
      </c>
      <c r="D114" s="33" t="str">
        <f t="shared" si="23"/>
        <v>C</v>
      </c>
      <c r="E114" s="92">
        <f t="shared" si="24"/>
        <v>0</v>
      </c>
      <c r="F114" s="93">
        <f t="shared" si="25"/>
        <v>0</v>
      </c>
      <c r="G114" s="93">
        <f t="shared" si="26"/>
        <v>0</v>
      </c>
      <c r="H114" s="94">
        <f t="shared" si="27"/>
        <v>0</v>
      </c>
      <c r="I114" s="92">
        <f t="shared" si="28"/>
        <v>0</v>
      </c>
      <c r="J114" s="95">
        <f t="shared" si="29"/>
        <v>0</v>
      </c>
      <c r="K114" s="93">
        <f t="shared" si="30"/>
        <v>0</v>
      </c>
      <c r="L114" s="93">
        <f t="shared" si="31"/>
        <v>0</v>
      </c>
      <c r="M114" s="92">
        <f t="shared" si="32"/>
        <v>0</v>
      </c>
      <c r="N114" s="94">
        <f t="shared" si="33"/>
        <v>0</v>
      </c>
      <c r="O114" s="94">
        <f t="shared" si="34"/>
        <v>0</v>
      </c>
      <c r="P114" s="96">
        <f t="shared" si="35"/>
        <v>0</v>
      </c>
      <c r="Q114" s="97">
        <f t="shared" si="36"/>
        <v>0</v>
      </c>
      <c r="R114" s="98" t="str">
        <f t="shared" si="37"/>
        <v>C</v>
      </c>
      <c r="S114" s="99">
        <f t="shared" si="44"/>
        <v>0</v>
      </c>
      <c r="T114" s="100" t="str">
        <f t="shared" si="38"/>
        <v>C</v>
      </c>
      <c r="U114" s="97">
        <f t="shared" si="39"/>
        <v>0</v>
      </c>
      <c r="V114" s="99">
        <f t="shared" si="40"/>
        <v>0</v>
      </c>
      <c r="W114" s="99">
        <f t="shared" si="41"/>
        <v>0</v>
      </c>
      <c r="X114" s="101">
        <f t="shared" si="42"/>
        <v>0</v>
      </c>
      <c r="Y114" s="102">
        <f t="shared" si="43"/>
        <v>0</v>
      </c>
      <c r="Z114" s="57"/>
    </row>
    <row r="115" spans="1:26" ht="14.25" customHeight="1" x14ac:dyDescent="0.2">
      <c r="A115" s="147">
        <f t="shared" si="23"/>
        <v>0</v>
      </c>
      <c r="B115" s="126">
        <f t="shared" si="23"/>
        <v>0</v>
      </c>
      <c r="C115" s="127">
        <f t="shared" si="23"/>
        <v>0</v>
      </c>
      <c r="D115" s="128" t="str">
        <f t="shared" si="23"/>
        <v>C</v>
      </c>
      <c r="E115" s="148">
        <f t="shared" si="24"/>
        <v>0</v>
      </c>
      <c r="F115" s="149">
        <f t="shared" si="25"/>
        <v>0</v>
      </c>
      <c r="G115" s="149">
        <f t="shared" si="26"/>
        <v>0</v>
      </c>
      <c r="H115" s="150">
        <f t="shared" si="27"/>
        <v>0</v>
      </c>
      <c r="I115" s="148">
        <f t="shared" si="28"/>
        <v>0</v>
      </c>
      <c r="J115" s="151">
        <f t="shared" si="29"/>
        <v>0</v>
      </c>
      <c r="K115" s="149">
        <f t="shared" si="30"/>
        <v>0</v>
      </c>
      <c r="L115" s="149">
        <f t="shared" si="31"/>
        <v>0</v>
      </c>
      <c r="M115" s="148">
        <f t="shared" si="32"/>
        <v>0</v>
      </c>
      <c r="N115" s="150">
        <f t="shared" si="33"/>
        <v>0</v>
      </c>
      <c r="O115" s="150">
        <f t="shared" si="34"/>
        <v>0</v>
      </c>
      <c r="P115" s="152">
        <f t="shared" si="35"/>
        <v>0</v>
      </c>
      <c r="Q115" s="153">
        <f t="shared" si="36"/>
        <v>0</v>
      </c>
      <c r="R115" s="154" t="str">
        <f t="shared" si="37"/>
        <v>C</v>
      </c>
      <c r="S115" s="155">
        <f t="shared" si="44"/>
        <v>0</v>
      </c>
      <c r="T115" s="156" t="str">
        <f t="shared" si="38"/>
        <v>C</v>
      </c>
      <c r="U115" s="153">
        <f t="shared" si="39"/>
        <v>0</v>
      </c>
      <c r="V115" s="155">
        <f t="shared" si="40"/>
        <v>0</v>
      </c>
      <c r="W115" s="155">
        <f t="shared" si="41"/>
        <v>0</v>
      </c>
      <c r="X115" s="157">
        <f t="shared" si="42"/>
        <v>0</v>
      </c>
      <c r="Y115" s="158">
        <f t="shared" si="43"/>
        <v>0</v>
      </c>
      <c r="Z115" s="57"/>
    </row>
    <row r="116" spans="1:26" ht="14.25" customHeight="1" x14ac:dyDescent="0.2">
      <c r="A116" s="29">
        <f t="shared" si="23"/>
        <v>0</v>
      </c>
      <c r="B116" s="60">
        <f t="shared" si="23"/>
        <v>0</v>
      </c>
      <c r="C116" s="65">
        <f t="shared" si="23"/>
        <v>0</v>
      </c>
      <c r="D116" s="33" t="str">
        <f t="shared" si="23"/>
        <v>C</v>
      </c>
      <c r="E116" s="92">
        <f t="shared" si="24"/>
        <v>0</v>
      </c>
      <c r="F116" s="93">
        <f t="shared" si="25"/>
        <v>0</v>
      </c>
      <c r="G116" s="93">
        <f t="shared" si="26"/>
        <v>0</v>
      </c>
      <c r="H116" s="94">
        <f t="shared" si="27"/>
        <v>0</v>
      </c>
      <c r="I116" s="92">
        <f t="shared" si="28"/>
        <v>0</v>
      </c>
      <c r="J116" s="95">
        <f t="shared" si="29"/>
        <v>0</v>
      </c>
      <c r="K116" s="93">
        <f t="shared" si="30"/>
        <v>0</v>
      </c>
      <c r="L116" s="93">
        <f t="shared" si="31"/>
        <v>0</v>
      </c>
      <c r="M116" s="92">
        <f t="shared" si="32"/>
        <v>0</v>
      </c>
      <c r="N116" s="94">
        <f t="shared" si="33"/>
        <v>0</v>
      </c>
      <c r="O116" s="94">
        <f t="shared" si="34"/>
        <v>0</v>
      </c>
      <c r="P116" s="96">
        <f t="shared" si="35"/>
        <v>0</v>
      </c>
      <c r="Q116" s="97">
        <f t="shared" si="36"/>
        <v>0</v>
      </c>
      <c r="R116" s="98" t="str">
        <f t="shared" si="37"/>
        <v>C</v>
      </c>
      <c r="S116" s="99">
        <f t="shared" si="44"/>
        <v>0</v>
      </c>
      <c r="T116" s="100" t="str">
        <f t="shared" si="38"/>
        <v>C</v>
      </c>
      <c r="U116" s="97">
        <f t="shared" si="39"/>
        <v>0</v>
      </c>
      <c r="V116" s="99">
        <f t="shared" si="40"/>
        <v>0</v>
      </c>
      <c r="W116" s="99">
        <f t="shared" si="41"/>
        <v>0</v>
      </c>
      <c r="X116" s="101">
        <f t="shared" si="42"/>
        <v>0</v>
      </c>
      <c r="Y116" s="102">
        <f t="shared" si="43"/>
        <v>0</v>
      </c>
      <c r="Z116" s="57"/>
    </row>
    <row r="117" spans="1:26" ht="14.25" customHeight="1" x14ac:dyDescent="0.2">
      <c r="A117" s="147">
        <f t="shared" si="23"/>
        <v>0</v>
      </c>
      <c r="B117" s="126">
        <f t="shared" si="23"/>
        <v>0</v>
      </c>
      <c r="C117" s="127">
        <f t="shared" si="23"/>
        <v>0</v>
      </c>
      <c r="D117" s="128" t="str">
        <f t="shared" si="23"/>
        <v>C</v>
      </c>
      <c r="E117" s="148">
        <f t="shared" si="24"/>
        <v>0</v>
      </c>
      <c r="F117" s="149">
        <f t="shared" si="25"/>
        <v>0</v>
      </c>
      <c r="G117" s="149">
        <f t="shared" si="26"/>
        <v>0</v>
      </c>
      <c r="H117" s="150">
        <f t="shared" si="27"/>
        <v>0</v>
      </c>
      <c r="I117" s="148">
        <f t="shared" si="28"/>
        <v>0</v>
      </c>
      <c r="J117" s="151">
        <f t="shared" si="29"/>
        <v>0</v>
      </c>
      <c r="K117" s="149">
        <f t="shared" si="30"/>
        <v>0</v>
      </c>
      <c r="L117" s="149">
        <f t="shared" si="31"/>
        <v>0</v>
      </c>
      <c r="M117" s="148">
        <f t="shared" si="32"/>
        <v>0</v>
      </c>
      <c r="N117" s="150">
        <f t="shared" si="33"/>
        <v>0</v>
      </c>
      <c r="O117" s="150">
        <f t="shared" si="34"/>
        <v>0</v>
      </c>
      <c r="P117" s="152">
        <f t="shared" si="35"/>
        <v>0</v>
      </c>
      <c r="Q117" s="153">
        <f t="shared" si="36"/>
        <v>0</v>
      </c>
      <c r="R117" s="154" t="str">
        <f t="shared" si="37"/>
        <v>C</v>
      </c>
      <c r="S117" s="155">
        <f t="shared" si="44"/>
        <v>0</v>
      </c>
      <c r="T117" s="156" t="str">
        <f t="shared" si="38"/>
        <v>C</v>
      </c>
      <c r="U117" s="153">
        <f t="shared" si="39"/>
        <v>0</v>
      </c>
      <c r="V117" s="155">
        <f t="shared" si="40"/>
        <v>0</v>
      </c>
      <c r="W117" s="155">
        <f t="shared" si="41"/>
        <v>0</v>
      </c>
      <c r="X117" s="157">
        <f t="shared" si="42"/>
        <v>0</v>
      </c>
      <c r="Y117" s="158">
        <f t="shared" si="43"/>
        <v>0</v>
      </c>
      <c r="Z117" s="57"/>
    </row>
    <row r="118" spans="1:26" ht="14.25" customHeight="1" x14ac:dyDescent="0.2">
      <c r="A118" s="29">
        <f t="shared" si="23"/>
        <v>0</v>
      </c>
      <c r="B118" s="60">
        <f t="shared" si="23"/>
        <v>0</v>
      </c>
      <c r="C118" s="65">
        <f t="shared" si="23"/>
        <v>0</v>
      </c>
      <c r="D118" s="33" t="str">
        <f t="shared" si="23"/>
        <v>C</v>
      </c>
      <c r="E118" s="92">
        <f t="shared" si="24"/>
        <v>0</v>
      </c>
      <c r="F118" s="93">
        <f t="shared" si="25"/>
        <v>0</v>
      </c>
      <c r="G118" s="93">
        <f t="shared" si="26"/>
        <v>0</v>
      </c>
      <c r="H118" s="94">
        <f t="shared" si="27"/>
        <v>0</v>
      </c>
      <c r="I118" s="92">
        <f t="shared" si="28"/>
        <v>0</v>
      </c>
      <c r="J118" s="95">
        <f t="shared" si="29"/>
        <v>0</v>
      </c>
      <c r="K118" s="93">
        <f t="shared" si="30"/>
        <v>0</v>
      </c>
      <c r="L118" s="93">
        <f t="shared" si="31"/>
        <v>0</v>
      </c>
      <c r="M118" s="92">
        <f t="shared" si="32"/>
        <v>0</v>
      </c>
      <c r="N118" s="94">
        <f t="shared" si="33"/>
        <v>0</v>
      </c>
      <c r="O118" s="94">
        <f t="shared" si="34"/>
        <v>0</v>
      </c>
      <c r="P118" s="96">
        <f t="shared" si="35"/>
        <v>0</v>
      </c>
      <c r="Q118" s="97">
        <f t="shared" si="36"/>
        <v>0</v>
      </c>
      <c r="R118" s="98" t="str">
        <f t="shared" si="37"/>
        <v>C</v>
      </c>
      <c r="S118" s="99">
        <f t="shared" si="44"/>
        <v>0</v>
      </c>
      <c r="T118" s="100" t="str">
        <f t="shared" si="38"/>
        <v>C</v>
      </c>
      <c r="U118" s="97">
        <f t="shared" si="39"/>
        <v>0</v>
      </c>
      <c r="V118" s="99">
        <f t="shared" si="40"/>
        <v>0</v>
      </c>
      <c r="W118" s="99">
        <f t="shared" si="41"/>
        <v>0</v>
      </c>
      <c r="X118" s="101">
        <f t="shared" si="42"/>
        <v>0</v>
      </c>
      <c r="Y118" s="102">
        <f t="shared" si="43"/>
        <v>0</v>
      </c>
      <c r="Z118" s="57"/>
    </row>
    <row r="119" spans="1:26" ht="14.25" customHeight="1" x14ac:dyDescent="0.2">
      <c r="A119" s="147">
        <f t="shared" si="23"/>
        <v>0</v>
      </c>
      <c r="B119" s="126">
        <f t="shared" si="23"/>
        <v>0</v>
      </c>
      <c r="C119" s="127">
        <f t="shared" si="23"/>
        <v>0</v>
      </c>
      <c r="D119" s="128" t="str">
        <f t="shared" si="23"/>
        <v>C</v>
      </c>
      <c r="E119" s="148">
        <f t="shared" si="24"/>
        <v>0</v>
      </c>
      <c r="F119" s="149">
        <f t="shared" si="25"/>
        <v>0</v>
      </c>
      <c r="G119" s="149">
        <f t="shared" si="26"/>
        <v>0</v>
      </c>
      <c r="H119" s="150">
        <f t="shared" si="27"/>
        <v>0</v>
      </c>
      <c r="I119" s="148">
        <f t="shared" si="28"/>
        <v>0</v>
      </c>
      <c r="J119" s="151">
        <f t="shared" si="29"/>
        <v>0</v>
      </c>
      <c r="K119" s="149">
        <f t="shared" si="30"/>
        <v>0</v>
      </c>
      <c r="L119" s="149">
        <f t="shared" si="31"/>
        <v>0</v>
      </c>
      <c r="M119" s="148">
        <f t="shared" si="32"/>
        <v>0</v>
      </c>
      <c r="N119" s="150">
        <f t="shared" si="33"/>
        <v>0</v>
      </c>
      <c r="O119" s="150">
        <f t="shared" si="34"/>
        <v>0</v>
      </c>
      <c r="P119" s="152">
        <f t="shared" si="35"/>
        <v>0</v>
      </c>
      <c r="Q119" s="153">
        <f t="shared" si="36"/>
        <v>0</v>
      </c>
      <c r="R119" s="154" t="str">
        <f t="shared" si="37"/>
        <v>C</v>
      </c>
      <c r="S119" s="155">
        <f t="shared" si="44"/>
        <v>0</v>
      </c>
      <c r="T119" s="156" t="str">
        <f t="shared" si="38"/>
        <v>C</v>
      </c>
      <c r="U119" s="153">
        <f t="shared" si="39"/>
        <v>0</v>
      </c>
      <c r="V119" s="155">
        <f t="shared" si="40"/>
        <v>0</v>
      </c>
      <c r="W119" s="155">
        <f t="shared" si="41"/>
        <v>0</v>
      </c>
      <c r="X119" s="157">
        <f t="shared" si="42"/>
        <v>0</v>
      </c>
      <c r="Y119" s="158">
        <f t="shared" si="43"/>
        <v>0</v>
      </c>
      <c r="Z119" s="57"/>
    </row>
    <row r="120" spans="1:26" ht="14.25" customHeight="1" x14ac:dyDescent="0.2">
      <c r="A120" s="29">
        <f t="shared" si="23"/>
        <v>0</v>
      </c>
      <c r="B120" s="60">
        <f t="shared" si="23"/>
        <v>0</v>
      </c>
      <c r="C120" s="65">
        <f t="shared" si="23"/>
        <v>0</v>
      </c>
      <c r="D120" s="33" t="str">
        <f t="shared" si="23"/>
        <v>C</v>
      </c>
      <c r="E120" s="92">
        <f t="shared" si="24"/>
        <v>0</v>
      </c>
      <c r="F120" s="93">
        <f t="shared" si="25"/>
        <v>0</v>
      </c>
      <c r="G120" s="93">
        <f t="shared" si="26"/>
        <v>0</v>
      </c>
      <c r="H120" s="94">
        <f t="shared" si="27"/>
        <v>0</v>
      </c>
      <c r="I120" s="92">
        <f t="shared" si="28"/>
        <v>0</v>
      </c>
      <c r="J120" s="95">
        <f t="shared" si="29"/>
        <v>0</v>
      </c>
      <c r="K120" s="93">
        <f t="shared" si="30"/>
        <v>0</v>
      </c>
      <c r="L120" s="93">
        <f t="shared" si="31"/>
        <v>0</v>
      </c>
      <c r="M120" s="92">
        <f t="shared" si="32"/>
        <v>0</v>
      </c>
      <c r="N120" s="94">
        <f t="shared" si="33"/>
        <v>0</v>
      </c>
      <c r="O120" s="94">
        <f t="shared" si="34"/>
        <v>0</v>
      </c>
      <c r="P120" s="96">
        <f t="shared" si="35"/>
        <v>0</v>
      </c>
      <c r="Q120" s="97">
        <f t="shared" si="36"/>
        <v>0</v>
      </c>
      <c r="R120" s="98" t="str">
        <f t="shared" si="37"/>
        <v>C</v>
      </c>
      <c r="S120" s="99">
        <f t="shared" si="44"/>
        <v>0</v>
      </c>
      <c r="T120" s="100" t="str">
        <f t="shared" si="38"/>
        <v>C</v>
      </c>
      <c r="U120" s="97">
        <f t="shared" si="39"/>
        <v>0</v>
      </c>
      <c r="V120" s="99">
        <f t="shared" si="40"/>
        <v>0</v>
      </c>
      <c r="W120" s="99">
        <f t="shared" si="41"/>
        <v>0</v>
      </c>
      <c r="X120" s="101">
        <f t="shared" si="42"/>
        <v>0</v>
      </c>
      <c r="Y120" s="102">
        <f t="shared" si="43"/>
        <v>0</v>
      </c>
      <c r="Z120" s="57"/>
    </row>
    <row r="121" spans="1:26" ht="14.25" customHeight="1" x14ac:dyDescent="0.2">
      <c r="A121" s="147">
        <f t="shared" si="23"/>
        <v>0</v>
      </c>
      <c r="B121" s="126">
        <f t="shared" si="23"/>
        <v>0</v>
      </c>
      <c r="C121" s="127">
        <f t="shared" si="23"/>
        <v>0</v>
      </c>
      <c r="D121" s="128" t="str">
        <f t="shared" si="23"/>
        <v>C</v>
      </c>
      <c r="E121" s="148">
        <f t="shared" si="24"/>
        <v>0</v>
      </c>
      <c r="F121" s="149">
        <f t="shared" si="25"/>
        <v>0</v>
      </c>
      <c r="G121" s="149">
        <f t="shared" si="26"/>
        <v>0</v>
      </c>
      <c r="H121" s="150">
        <f t="shared" si="27"/>
        <v>0</v>
      </c>
      <c r="I121" s="148">
        <f t="shared" si="28"/>
        <v>0</v>
      </c>
      <c r="J121" s="151">
        <f t="shared" si="29"/>
        <v>0</v>
      </c>
      <c r="K121" s="149">
        <f t="shared" si="30"/>
        <v>0</v>
      </c>
      <c r="L121" s="149">
        <f t="shared" si="31"/>
        <v>0</v>
      </c>
      <c r="M121" s="148">
        <f t="shared" si="32"/>
        <v>0</v>
      </c>
      <c r="N121" s="150">
        <f t="shared" si="33"/>
        <v>0</v>
      </c>
      <c r="O121" s="150">
        <f t="shared" si="34"/>
        <v>0</v>
      </c>
      <c r="P121" s="152">
        <f t="shared" si="35"/>
        <v>0</v>
      </c>
      <c r="Q121" s="153">
        <f t="shared" si="36"/>
        <v>0</v>
      </c>
      <c r="R121" s="154" t="str">
        <f t="shared" si="37"/>
        <v>C</v>
      </c>
      <c r="S121" s="155">
        <f t="shared" si="44"/>
        <v>0</v>
      </c>
      <c r="T121" s="156" t="str">
        <f t="shared" si="38"/>
        <v>C</v>
      </c>
      <c r="U121" s="153">
        <f t="shared" si="39"/>
        <v>0</v>
      </c>
      <c r="V121" s="155">
        <f t="shared" si="40"/>
        <v>0</v>
      </c>
      <c r="W121" s="155">
        <f t="shared" si="41"/>
        <v>0</v>
      </c>
      <c r="X121" s="157">
        <f t="shared" si="42"/>
        <v>0</v>
      </c>
      <c r="Y121" s="158">
        <f t="shared" si="43"/>
        <v>0</v>
      </c>
      <c r="Z121" s="57"/>
    </row>
    <row r="122" spans="1:26" ht="14.25" customHeight="1" x14ac:dyDescent="0.2">
      <c r="A122" s="29">
        <f t="shared" si="23"/>
        <v>0</v>
      </c>
      <c r="B122" s="60">
        <f t="shared" si="23"/>
        <v>0</v>
      </c>
      <c r="C122" s="65">
        <f t="shared" si="23"/>
        <v>0</v>
      </c>
      <c r="D122" s="33" t="str">
        <f t="shared" si="23"/>
        <v>C</v>
      </c>
      <c r="E122" s="92">
        <f t="shared" si="24"/>
        <v>0</v>
      </c>
      <c r="F122" s="93">
        <f t="shared" si="25"/>
        <v>0</v>
      </c>
      <c r="G122" s="93">
        <f t="shared" si="26"/>
        <v>0</v>
      </c>
      <c r="H122" s="94">
        <f t="shared" si="27"/>
        <v>0</v>
      </c>
      <c r="I122" s="92">
        <f t="shared" si="28"/>
        <v>0</v>
      </c>
      <c r="J122" s="95">
        <f t="shared" si="29"/>
        <v>0</v>
      </c>
      <c r="K122" s="93">
        <f t="shared" si="30"/>
        <v>0</v>
      </c>
      <c r="L122" s="93">
        <f t="shared" si="31"/>
        <v>0</v>
      </c>
      <c r="M122" s="92">
        <f t="shared" si="32"/>
        <v>0</v>
      </c>
      <c r="N122" s="94">
        <f t="shared" si="33"/>
        <v>0</v>
      </c>
      <c r="O122" s="94">
        <f t="shared" si="34"/>
        <v>0</v>
      </c>
      <c r="P122" s="96">
        <f t="shared" si="35"/>
        <v>0</v>
      </c>
      <c r="Q122" s="97">
        <f t="shared" si="36"/>
        <v>0</v>
      </c>
      <c r="R122" s="98" t="str">
        <f t="shared" si="37"/>
        <v>C</v>
      </c>
      <c r="S122" s="99">
        <f t="shared" si="44"/>
        <v>0</v>
      </c>
      <c r="T122" s="100" t="str">
        <f t="shared" si="38"/>
        <v>C</v>
      </c>
      <c r="U122" s="97">
        <f t="shared" si="39"/>
        <v>0</v>
      </c>
      <c r="V122" s="99">
        <f t="shared" si="40"/>
        <v>0</v>
      </c>
      <c r="W122" s="99">
        <f t="shared" si="41"/>
        <v>0</v>
      </c>
      <c r="X122" s="101">
        <f t="shared" si="42"/>
        <v>0</v>
      </c>
      <c r="Y122" s="102">
        <f t="shared" si="43"/>
        <v>0</v>
      </c>
      <c r="Z122" s="57"/>
    </row>
    <row r="123" spans="1:26" ht="14.25" customHeight="1" x14ac:dyDescent="0.2">
      <c r="A123" s="147">
        <f t="shared" si="23"/>
        <v>0</v>
      </c>
      <c r="B123" s="126">
        <f t="shared" si="23"/>
        <v>0</v>
      </c>
      <c r="C123" s="127">
        <f t="shared" si="23"/>
        <v>0</v>
      </c>
      <c r="D123" s="128" t="str">
        <f t="shared" si="23"/>
        <v>C</v>
      </c>
      <c r="E123" s="148">
        <f t="shared" si="24"/>
        <v>0</v>
      </c>
      <c r="F123" s="149">
        <f t="shared" si="25"/>
        <v>0</v>
      </c>
      <c r="G123" s="149">
        <f t="shared" si="26"/>
        <v>0</v>
      </c>
      <c r="H123" s="150">
        <f t="shared" si="27"/>
        <v>0</v>
      </c>
      <c r="I123" s="148">
        <f t="shared" si="28"/>
        <v>0</v>
      </c>
      <c r="J123" s="151">
        <f t="shared" si="29"/>
        <v>0</v>
      </c>
      <c r="K123" s="149">
        <f t="shared" si="30"/>
        <v>0</v>
      </c>
      <c r="L123" s="149">
        <f t="shared" si="31"/>
        <v>0</v>
      </c>
      <c r="M123" s="148">
        <f t="shared" si="32"/>
        <v>0</v>
      </c>
      <c r="N123" s="150">
        <f t="shared" si="33"/>
        <v>0</v>
      </c>
      <c r="O123" s="150">
        <f t="shared" si="34"/>
        <v>0</v>
      </c>
      <c r="P123" s="152">
        <f t="shared" si="35"/>
        <v>0</v>
      </c>
      <c r="Q123" s="153">
        <f t="shared" si="36"/>
        <v>0</v>
      </c>
      <c r="R123" s="154" t="str">
        <f t="shared" si="37"/>
        <v>C</v>
      </c>
      <c r="S123" s="155">
        <f t="shared" si="44"/>
        <v>0</v>
      </c>
      <c r="T123" s="156" t="str">
        <f t="shared" si="38"/>
        <v>C</v>
      </c>
      <c r="U123" s="153">
        <f t="shared" si="39"/>
        <v>0</v>
      </c>
      <c r="V123" s="155">
        <f t="shared" si="40"/>
        <v>0</v>
      </c>
      <c r="W123" s="155">
        <f t="shared" si="41"/>
        <v>0</v>
      </c>
      <c r="X123" s="157">
        <f t="shared" si="42"/>
        <v>0</v>
      </c>
      <c r="Y123" s="158">
        <f t="shared" si="43"/>
        <v>0</v>
      </c>
      <c r="Z123" s="57"/>
    </row>
    <row r="124" spans="1:26" ht="14.25" customHeight="1" x14ac:dyDescent="0.2">
      <c r="A124" s="29">
        <f t="shared" si="23"/>
        <v>0</v>
      </c>
      <c r="B124" s="60">
        <f t="shared" si="23"/>
        <v>0</v>
      </c>
      <c r="C124" s="65">
        <f t="shared" si="23"/>
        <v>0</v>
      </c>
      <c r="D124" s="33" t="str">
        <f t="shared" si="23"/>
        <v>C</v>
      </c>
      <c r="E124" s="92">
        <f t="shared" si="24"/>
        <v>0</v>
      </c>
      <c r="F124" s="93">
        <f t="shared" si="25"/>
        <v>0</v>
      </c>
      <c r="G124" s="93">
        <f t="shared" si="26"/>
        <v>0</v>
      </c>
      <c r="H124" s="94">
        <f t="shared" si="27"/>
        <v>0</v>
      </c>
      <c r="I124" s="92">
        <f t="shared" si="28"/>
        <v>0</v>
      </c>
      <c r="J124" s="95">
        <f t="shared" si="29"/>
        <v>0</v>
      </c>
      <c r="K124" s="93">
        <f t="shared" si="30"/>
        <v>0</v>
      </c>
      <c r="L124" s="93">
        <f t="shared" si="31"/>
        <v>0</v>
      </c>
      <c r="M124" s="92">
        <f t="shared" si="32"/>
        <v>0</v>
      </c>
      <c r="N124" s="94">
        <f t="shared" si="33"/>
        <v>0</v>
      </c>
      <c r="O124" s="94">
        <f t="shared" si="34"/>
        <v>0</v>
      </c>
      <c r="P124" s="96">
        <f t="shared" si="35"/>
        <v>0</v>
      </c>
      <c r="Q124" s="97">
        <f t="shared" si="36"/>
        <v>0</v>
      </c>
      <c r="R124" s="98" t="str">
        <f t="shared" si="37"/>
        <v>C</v>
      </c>
      <c r="S124" s="99">
        <f t="shared" si="44"/>
        <v>0</v>
      </c>
      <c r="T124" s="100" t="str">
        <f t="shared" si="38"/>
        <v>C</v>
      </c>
      <c r="U124" s="97">
        <f t="shared" si="39"/>
        <v>0</v>
      </c>
      <c r="V124" s="99">
        <f t="shared" si="40"/>
        <v>0</v>
      </c>
      <c r="W124" s="99">
        <f t="shared" si="41"/>
        <v>0</v>
      </c>
      <c r="X124" s="101">
        <f t="shared" si="42"/>
        <v>0</v>
      </c>
      <c r="Y124" s="102">
        <f t="shared" si="43"/>
        <v>0</v>
      </c>
      <c r="Z124" s="57"/>
    </row>
    <row r="125" spans="1:26" ht="14.25" customHeight="1" x14ac:dyDescent="0.2">
      <c r="A125" s="147">
        <f t="shared" si="23"/>
        <v>0</v>
      </c>
      <c r="B125" s="126">
        <f t="shared" si="23"/>
        <v>0</v>
      </c>
      <c r="C125" s="127">
        <f t="shared" si="23"/>
        <v>0</v>
      </c>
      <c r="D125" s="128" t="str">
        <f t="shared" si="23"/>
        <v>C</v>
      </c>
      <c r="E125" s="148">
        <f t="shared" si="24"/>
        <v>0</v>
      </c>
      <c r="F125" s="149">
        <f t="shared" si="25"/>
        <v>0</v>
      </c>
      <c r="G125" s="149">
        <f t="shared" si="26"/>
        <v>0</v>
      </c>
      <c r="H125" s="150">
        <f t="shared" si="27"/>
        <v>0</v>
      </c>
      <c r="I125" s="148">
        <f t="shared" si="28"/>
        <v>0</v>
      </c>
      <c r="J125" s="151">
        <f t="shared" si="29"/>
        <v>0</v>
      </c>
      <c r="K125" s="149">
        <f t="shared" si="30"/>
        <v>0</v>
      </c>
      <c r="L125" s="149">
        <f t="shared" si="31"/>
        <v>0</v>
      </c>
      <c r="M125" s="148">
        <f t="shared" si="32"/>
        <v>0</v>
      </c>
      <c r="N125" s="150">
        <f t="shared" si="33"/>
        <v>0</v>
      </c>
      <c r="O125" s="150">
        <f t="shared" si="34"/>
        <v>0</v>
      </c>
      <c r="P125" s="152">
        <f t="shared" si="35"/>
        <v>0</v>
      </c>
      <c r="Q125" s="153">
        <f t="shared" si="36"/>
        <v>0</v>
      </c>
      <c r="R125" s="154" t="str">
        <f t="shared" si="37"/>
        <v>C</v>
      </c>
      <c r="S125" s="155">
        <f t="shared" si="44"/>
        <v>0</v>
      </c>
      <c r="T125" s="156" t="str">
        <f t="shared" si="38"/>
        <v>C</v>
      </c>
      <c r="U125" s="153">
        <f t="shared" si="39"/>
        <v>0</v>
      </c>
      <c r="V125" s="155">
        <f t="shared" si="40"/>
        <v>0</v>
      </c>
      <c r="W125" s="155">
        <f t="shared" si="41"/>
        <v>0</v>
      </c>
      <c r="X125" s="157">
        <f t="shared" si="42"/>
        <v>0</v>
      </c>
      <c r="Y125" s="158">
        <f t="shared" si="43"/>
        <v>0</v>
      </c>
      <c r="Z125" s="57"/>
    </row>
    <row r="126" spans="1:26" ht="14.25" customHeight="1" x14ac:dyDescent="0.2">
      <c r="A126" s="29">
        <f t="shared" si="23"/>
        <v>0</v>
      </c>
      <c r="B126" s="60">
        <f t="shared" si="23"/>
        <v>0</v>
      </c>
      <c r="C126" s="65">
        <f t="shared" si="23"/>
        <v>0</v>
      </c>
      <c r="D126" s="33" t="str">
        <f t="shared" si="23"/>
        <v>C</v>
      </c>
      <c r="E126" s="92">
        <f t="shared" si="24"/>
        <v>0</v>
      </c>
      <c r="F126" s="93">
        <f t="shared" si="25"/>
        <v>0</v>
      </c>
      <c r="G126" s="93">
        <f t="shared" si="26"/>
        <v>0</v>
      </c>
      <c r="H126" s="94">
        <f t="shared" si="27"/>
        <v>0</v>
      </c>
      <c r="I126" s="92">
        <f t="shared" si="28"/>
        <v>0</v>
      </c>
      <c r="J126" s="95">
        <f t="shared" si="29"/>
        <v>0</v>
      </c>
      <c r="K126" s="93">
        <f t="shared" si="30"/>
        <v>0</v>
      </c>
      <c r="L126" s="93">
        <f t="shared" si="31"/>
        <v>0</v>
      </c>
      <c r="M126" s="92">
        <f t="shared" si="32"/>
        <v>0</v>
      </c>
      <c r="N126" s="94">
        <f t="shared" si="33"/>
        <v>0</v>
      </c>
      <c r="O126" s="94">
        <f t="shared" si="34"/>
        <v>0</v>
      </c>
      <c r="P126" s="96">
        <f t="shared" si="35"/>
        <v>0</v>
      </c>
      <c r="Q126" s="97">
        <f t="shared" si="36"/>
        <v>0</v>
      </c>
      <c r="R126" s="98" t="str">
        <f t="shared" si="37"/>
        <v>C</v>
      </c>
      <c r="S126" s="99">
        <f t="shared" si="44"/>
        <v>0</v>
      </c>
      <c r="T126" s="100" t="str">
        <f t="shared" si="38"/>
        <v>C</v>
      </c>
      <c r="U126" s="97">
        <f t="shared" si="39"/>
        <v>0</v>
      </c>
      <c r="V126" s="99">
        <f t="shared" si="40"/>
        <v>0</v>
      </c>
      <c r="W126" s="99">
        <f t="shared" si="41"/>
        <v>0</v>
      </c>
      <c r="X126" s="101">
        <f t="shared" si="42"/>
        <v>0</v>
      </c>
      <c r="Y126" s="102">
        <f t="shared" si="43"/>
        <v>0</v>
      </c>
      <c r="Z126" s="57"/>
    </row>
    <row r="127" spans="1:26" ht="14.25" customHeight="1" x14ac:dyDescent="0.2">
      <c r="A127" s="147">
        <f t="shared" si="23"/>
        <v>0</v>
      </c>
      <c r="B127" s="126">
        <f t="shared" si="23"/>
        <v>0</v>
      </c>
      <c r="C127" s="127">
        <f t="shared" si="23"/>
        <v>0</v>
      </c>
      <c r="D127" s="128" t="str">
        <f t="shared" si="23"/>
        <v>C</v>
      </c>
      <c r="E127" s="148">
        <f t="shared" si="24"/>
        <v>0</v>
      </c>
      <c r="F127" s="149">
        <f t="shared" si="25"/>
        <v>0</v>
      </c>
      <c r="G127" s="149">
        <f t="shared" si="26"/>
        <v>0</v>
      </c>
      <c r="H127" s="150">
        <f t="shared" si="27"/>
        <v>0</v>
      </c>
      <c r="I127" s="148">
        <f t="shared" si="28"/>
        <v>0</v>
      </c>
      <c r="J127" s="151">
        <f t="shared" si="29"/>
        <v>0</v>
      </c>
      <c r="K127" s="149">
        <f t="shared" si="30"/>
        <v>0</v>
      </c>
      <c r="L127" s="149">
        <f t="shared" si="31"/>
        <v>0</v>
      </c>
      <c r="M127" s="148">
        <f t="shared" si="32"/>
        <v>0</v>
      </c>
      <c r="N127" s="150">
        <f t="shared" si="33"/>
        <v>0</v>
      </c>
      <c r="O127" s="150">
        <f t="shared" si="34"/>
        <v>0</v>
      </c>
      <c r="P127" s="152">
        <f t="shared" si="35"/>
        <v>0</v>
      </c>
      <c r="Q127" s="153">
        <f t="shared" si="36"/>
        <v>0</v>
      </c>
      <c r="R127" s="154" t="str">
        <f t="shared" si="37"/>
        <v>C</v>
      </c>
      <c r="S127" s="155">
        <f t="shared" si="44"/>
        <v>0</v>
      </c>
      <c r="T127" s="156" t="str">
        <f t="shared" si="38"/>
        <v>C</v>
      </c>
      <c r="U127" s="153">
        <f t="shared" si="39"/>
        <v>0</v>
      </c>
      <c r="V127" s="155">
        <f t="shared" si="40"/>
        <v>0</v>
      </c>
      <c r="W127" s="155">
        <f t="shared" si="41"/>
        <v>0</v>
      </c>
      <c r="X127" s="157">
        <f t="shared" si="42"/>
        <v>0</v>
      </c>
      <c r="Y127" s="158">
        <f t="shared" si="43"/>
        <v>0</v>
      </c>
      <c r="Z127" s="57"/>
    </row>
    <row r="128" spans="1:26" ht="14.25" customHeight="1" x14ac:dyDescent="0.2">
      <c r="A128" s="29">
        <f t="shared" si="23"/>
        <v>0</v>
      </c>
      <c r="B128" s="60">
        <f t="shared" si="23"/>
        <v>0</v>
      </c>
      <c r="C128" s="65">
        <f t="shared" si="23"/>
        <v>0</v>
      </c>
      <c r="D128" s="33" t="str">
        <f t="shared" si="23"/>
        <v>C</v>
      </c>
      <c r="E128" s="92">
        <f t="shared" si="24"/>
        <v>0</v>
      </c>
      <c r="F128" s="93">
        <f t="shared" si="25"/>
        <v>0</v>
      </c>
      <c r="G128" s="93">
        <f t="shared" si="26"/>
        <v>0</v>
      </c>
      <c r="H128" s="94">
        <f t="shared" si="27"/>
        <v>0</v>
      </c>
      <c r="I128" s="92">
        <f t="shared" si="28"/>
        <v>0</v>
      </c>
      <c r="J128" s="95">
        <f t="shared" si="29"/>
        <v>0</v>
      </c>
      <c r="K128" s="93">
        <f t="shared" si="30"/>
        <v>0</v>
      </c>
      <c r="L128" s="93">
        <f t="shared" si="31"/>
        <v>0</v>
      </c>
      <c r="M128" s="92">
        <f t="shared" si="32"/>
        <v>0</v>
      </c>
      <c r="N128" s="94">
        <f t="shared" si="33"/>
        <v>0</v>
      </c>
      <c r="O128" s="94">
        <f t="shared" si="34"/>
        <v>0</v>
      </c>
      <c r="P128" s="96">
        <f t="shared" si="35"/>
        <v>0</v>
      </c>
      <c r="Q128" s="97">
        <f t="shared" si="36"/>
        <v>0</v>
      </c>
      <c r="R128" s="98" t="str">
        <f t="shared" si="37"/>
        <v>C</v>
      </c>
      <c r="S128" s="99">
        <f t="shared" si="44"/>
        <v>0</v>
      </c>
      <c r="T128" s="100" t="str">
        <f t="shared" si="38"/>
        <v>C</v>
      </c>
      <c r="U128" s="97">
        <f t="shared" si="39"/>
        <v>0</v>
      </c>
      <c r="V128" s="99">
        <f t="shared" si="40"/>
        <v>0</v>
      </c>
      <c r="W128" s="99">
        <f t="shared" si="41"/>
        <v>0</v>
      </c>
      <c r="X128" s="101">
        <f t="shared" si="42"/>
        <v>0</v>
      </c>
      <c r="Y128" s="102">
        <f t="shared" si="43"/>
        <v>0</v>
      </c>
      <c r="Z128" s="57"/>
    </row>
    <row r="129" spans="1:26" ht="14.25" customHeight="1" x14ac:dyDescent="0.2">
      <c r="A129" s="147">
        <f t="shared" si="23"/>
        <v>0</v>
      </c>
      <c r="B129" s="126">
        <f t="shared" si="23"/>
        <v>0</v>
      </c>
      <c r="C129" s="127">
        <f t="shared" si="23"/>
        <v>0</v>
      </c>
      <c r="D129" s="128" t="str">
        <f t="shared" si="23"/>
        <v>C</v>
      </c>
      <c r="E129" s="148">
        <f t="shared" si="24"/>
        <v>0</v>
      </c>
      <c r="F129" s="149">
        <f t="shared" si="25"/>
        <v>0</v>
      </c>
      <c r="G129" s="149">
        <f t="shared" si="26"/>
        <v>0</v>
      </c>
      <c r="H129" s="150">
        <f t="shared" si="27"/>
        <v>0</v>
      </c>
      <c r="I129" s="148">
        <f t="shared" si="28"/>
        <v>0</v>
      </c>
      <c r="J129" s="151">
        <f t="shared" si="29"/>
        <v>0</v>
      </c>
      <c r="K129" s="149">
        <f t="shared" si="30"/>
        <v>0</v>
      </c>
      <c r="L129" s="149">
        <f t="shared" si="31"/>
        <v>0</v>
      </c>
      <c r="M129" s="148">
        <f t="shared" si="32"/>
        <v>0</v>
      </c>
      <c r="N129" s="150">
        <f t="shared" si="33"/>
        <v>0</v>
      </c>
      <c r="O129" s="150">
        <f t="shared" si="34"/>
        <v>0</v>
      </c>
      <c r="P129" s="152">
        <f t="shared" si="35"/>
        <v>0</v>
      </c>
      <c r="Q129" s="153">
        <f t="shared" si="36"/>
        <v>0</v>
      </c>
      <c r="R129" s="154" t="str">
        <f t="shared" si="37"/>
        <v>C</v>
      </c>
      <c r="S129" s="155">
        <f t="shared" si="44"/>
        <v>0</v>
      </c>
      <c r="T129" s="156" t="str">
        <f t="shared" si="38"/>
        <v>C</v>
      </c>
      <c r="U129" s="153">
        <f t="shared" si="39"/>
        <v>0</v>
      </c>
      <c r="V129" s="155">
        <f t="shared" si="40"/>
        <v>0</v>
      </c>
      <c r="W129" s="155">
        <f t="shared" si="41"/>
        <v>0</v>
      </c>
      <c r="X129" s="157">
        <f t="shared" si="42"/>
        <v>0</v>
      </c>
      <c r="Y129" s="158">
        <f t="shared" si="43"/>
        <v>0</v>
      </c>
      <c r="Z129" s="57"/>
    </row>
    <row r="130" spans="1:26" ht="14.25" customHeight="1" x14ac:dyDescent="0.2">
      <c r="A130" s="29">
        <f t="shared" si="23"/>
        <v>0</v>
      </c>
      <c r="B130" s="60">
        <f t="shared" si="23"/>
        <v>0</v>
      </c>
      <c r="C130" s="65">
        <f t="shared" si="23"/>
        <v>0</v>
      </c>
      <c r="D130" s="33" t="str">
        <f t="shared" si="23"/>
        <v>C</v>
      </c>
      <c r="E130" s="92">
        <f t="shared" si="24"/>
        <v>0</v>
      </c>
      <c r="F130" s="93">
        <f t="shared" si="25"/>
        <v>0</v>
      </c>
      <c r="G130" s="93">
        <f t="shared" si="26"/>
        <v>0</v>
      </c>
      <c r="H130" s="94">
        <f t="shared" si="27"/>
        <v>0</v>
      </c>
      <c r="I130" s="92">
        <f t="shared" si="28"/>
        <v>0</v>
      </c>
      <c r="J130" s="95">
        <f t="shared" si="29"/>
        <v>0</v>
      </c>
      <c r="K130" s="93">
        <f t="shared" si="30"/>
        <v>0</v>
      </c>
      <c r="L130" s="93">
        <f t="shared" si="31"/>
        <v>0</v>
      </c>
      <c r="M130" s="92">
        <f t="shared" si="32"/>
        <v>0</v>
      </c>
      <c r="N130" s="94">
        <f t="shared" si="33"/>
        <v>0</v>
      </c>
      <c r="O130" s="94">
        <f t="shared" si="34"/>
        <v>0</v>
      </c>
      <c r="P130" s="96">
        <f t="shared" si="35"/>
        <v>0</v>
      </c>
      <c r="Q130" s="97">
        <f t="shared" si="36"/>
        <v>0</v>
      </c>
      <c r="R130" s="98" t="str">
        <f t="shared" si="37"/>
        <v>C</v>
      </c>
      <c r="S130" s="99">
        <f t="shared" si="44"/>
        <v>0</v>
      </c>
      <c r="T130" s="100" t="str">
        <f t="shared" si="38"/>
        <v>C</v>
      </c>
      <c r="U130" s="97">
        <f t="shared" si="39"/>
        <v>0</v>
      </c>
      <c r="V130" s="99">
        <f t="shared" si="40"/>
        <v>0</v>
      </c>
      <c r="W130" s="99">
        <f t="shared" si="41"/>
        <v>0</v>
      </c>
      <c r="X130" s="101">
        <f t="shared" si="42"/>
        <v>0</v>
      </c>
      <c r="Y130" s="102">
        <f t="shared" si="43"/>
        <v>0</v>
      </c>
      <c r="Z130" s="57"/>
    </row>
    <row r="131" spans="1:26" ht="14.25" customHeight="1" thickBot="1" x14ac:dyDescent="0.25">
      <c r="A131" s="147">
        <f t="shared" si="23"/>
        <v>0</v>
      </c>
      <c r="B131" s="126">
        <f t="shared" si="23"/>
        <v>0</v>
      </c>
      <c r="C131" s="127">
        <f t="shared" si="23"/>
        <v>0</v>
      </c>
      <c r="D131" s="128" t="str">
        <f t="shared" si="23"/>
        <v>C</v>
      </c>
      <c r="E131" s="148">
        <f t="shared" si="24"/>
        <v>0</v>
      </c>
      <c r="F131" s="149">
        <f t="shared" si="25"/>
        <v>0</v>
      </c>
      <c r="G131" s="149">
        <f t="shared" si="26"/>
        <v>0</v>
      </c>
      <c r="H131" s="150">
        <f t="shared" si="27"/>
        <v>0</v>
      </c>
      <c r="I131" s="148">
        <f t="shared" si="28"/>
        <v>0</v>
      </c>
      <c r="J131" s="151">
        <f t="shared" si="29"/>
        <v>0</v>
      </c>
      <c r="K131" s="149">
        <f t="shared" si="30"/>
        <v>0</v>
      </c>
      <c r="L131" s="149">
        <f t="shared" si="31"/>
        <v>0</v>
      </c>
      <c r="M131" s="148">
        <f t="shared" si="32"/>
        <v>0</v>
      </c>
      <c r="N131" s="150">
        <f t="shared" si="33"/>
        <v>0</v>
      </c>
      <c r="O131" s="150">
        <f t="shared" si="34"/>
        <v>0</v>
      </c>
      <c r="P131" s="152">
        <f t="shared" si="35"/>
        <v>0</v>
      </c>
      <c r="Q131" s="153">
        <f t="shared" si="36"/>
        <v>0</v>
      </c>
      <c r="R131" s="154" t="str">
        <f t="shared" si="37"/>
        <v>C</v>
      </c>
      <c r="S131" s="155">
        <f t="shared" si="44"/>
        <v>0</v>
      </c>
      <c r="T131" s="156" t="str">
        <f t="shared" si="38"/>
        <v>C</v>
      </c>
      <c r="U131" s="153">
        <f t="shared" si="39"/>
        <v>0</v>
      </c>
      <c r="V131" s="155">
        <f t="shared" si="40"/>
        <v>0</v>
      </c>
      <c r="W131" s="155">
        <f t="shared" si="41"/>
        <v>0</v>
      </c>
      <c r="X131" s="157">
        <f t="shared" si="42"/>
        <v>0</v>
      </c>
      <c r="Y131" s="158">
        <f t="shared" si="43"/>
        <v>0</v>
      </c>
      <c r="Z131" s="57"/>
    </row>
    <row r="132" spans="1:26" ht="14.25" customHeight="1" thickBot="1" x14ac:dyDescent="0.25">
      <c r="A132" s="388" t="s">
        <v>35</v>
      </c>
      <c r="B132" s="389"/>
      <c r="C132" s="31"/>
      <c r="D132" s="32"/>
      <c r="E132" s="103" t="e">
        <f>E66</f>
        <v>#DIV/0!</v>
      </c>
      <c r="F132" s="104" t="e">
        <f t="shared" ref="F132:Y132" si="45">F66</f>
        <v>#DIV/0!</v>
      </c>
      <c r="G132" s="104" t="e">
        <f t="shared" si="45"/>
        <v>#DIV/0!</v>
      </c>
      <c r="H132" s="105" t="e">
        <f t="shared" si="45"/>
        <v>#DIV/0!</v>
      </c>
      <c r="I132" s="103" t="e">
        <f t="shared" si="45"/>
        <v>#DIV/0!</v>
      </c>
      <c r="J132" s="104" t="e">
        <f t="shared" si="45"/>
        <v>#DIV/0!</v>
      </c>
      <c r="K132" s="104" t="e">
        <f t="shared" si="45"/>
        <v>#DIV/0!</v>
      </c>
      <c r="L132" s="105" t="e">
        <f t="shared" si="45"/>
        <v>#DIV/0!</v>
      </c>
      <c r="M132" s="103" t="e">
        <f t="shared" si="45"/>
        <v>#DIV/0!</v>
      </c>
      <c r="N132" s="104" t="e">
        <f t="shared" si="45"/>
        <v>#DIV/0!</v>
      </c>
      <c r="O132" s="104" t="e">
        <f t="shared" si="45"/>
        <v>#DIV/0!</v>
      </c>
      <c r="P132" s="105" t="e">
        <f t="shared" si="45"/>
        <v>#DIV/0!</v>
      </c>
      <c r="Q132" s="106" t="e">
        <f t="shared" si="45"/>
        <v>#DIV/0!</v>
      </c>
      <c r="R132" s="107"/>
      <c r="S132" s="107" t="e">
        <f t="shared" si="45"/>
        <v>#DIV/0!</v>
      </c>
      <c r="T132" s="108"/>
      <c r="U132" s="106" t="e">
        <f t="shared" si="45"/>
        <v>#DIV/0!</v>
      </c>
      <c r="V132" s="107" t="e">
        <f t="shared" si="45"/>
        <v>#DIV/0!</v>
      </c>
      <c r="W132" s="107" t="e">
        <f t="shared" si="45"/>
        <v>#DIV/0!</v>
      </c>
      <c r="X132" s="108" t="e">
        <f t="shared" si="45"/>
        <v>#DIV/0!</v>
      </c>
      <c r="Y132" s="109" t="e">
        <f t="shared" si="45"/>
        <v>#DIV/0!</v>
      </c>
      <c r="Z132" s="58"/>
    </row>
    <row r="133" spans="1:26" ht="13.8" thickBot="1" x14ac:dyDescent="0.25">
      <c r="A133" s="294" t="s">
        <v>60</v>
      </c>
      <c r="B133" s="295"/>
      <c r="C133" s="63"/>
      <c r="D133" s="32"/>
      <c r="E133" s="90">
        <f>E67</f>
        <v>55</v>
      </c>
      <c r="F133" s="88">
        <f t="shared" ref="F133:Q133" si="46">F67</f>
        <v>66.599999999999994</v>
      </c>
      <c r="G133" s="88">
        <f t="shared" si="46"/>
        <v>68.400000000000006</v>
      </c>
      <c r="H133" s="117">
        <f t="shared" si="46"/>
        <v>69.400000000000006</v>
      </c>
      <c r="I133" s="90">
        <f t="shared" si="46"/>
        <v>63.8</v>
      </c>
      <c r="J133" s="88">
        <f t="shared" si="46"/>
        <v>64.8</v>
      </c>
      <c r="K133" s="88">
        <f t="shared" si="46"/>
        <v>48.4</v>
      </c>
      <c r="L133" s="117">
        <f t="shared" si="46"/>
        <v>58.1</v>
      </c>
      <c r="M133" s="90">
        <f t="shared" si="46"/>
        <v>45.6</v>
      </c>
      <c r="N133" s="88">
        <f t="shared" si="46"/>
        <v>52.8</v>
      </c>
      <c r="O133" s="88">
        <f t="shared" si="46"/>
        <v>41.5</v>
      </c>
      <c r="P133" s="117">
        <f t="shared" si="46"/>
        <v>54.2</v>
      </c>
      <c r="Q133" s="90">
        <f t="shared" si="46"/>
        <v>62.1</v>
      </c>
      <c r="R133" s="88"/>
      <c r="S133" s="88">
        <f t="shared" ref="S133:Y133" si="47">S67</f>
        <v>48.3</v>
      </c>
      <c r="T133" s="117"/>
      <c r="U133" s="90">
        <f t="shared" si="47"/>
        <v>55.3</v>
      </c>
      <c r="V133" s="88">
        <f t="shared" si="47"/>
        <v>62</v>
      </c>
      <c r="W133" s="88">
        <f t="shared" si="47"/>
        <v>54.3</v>
      </c>
      <c r="X133" s="117">
        <f t="shared" si="47"/>
        <v>61</v>
      </c>
      <c r="Y133" s="91">
        <f t="shared" si="47"/>
        <v>58</v>
      </c>
      <c r="Z133" s="62"/>
    </row>
    <row r="134" spans="1:26" ht="13.8" thickBot="1" x14ac:dyDescent="0.25">
      <c r="A134" s="294" t="s">
        <v>61</v>
      </c>
      <c r="B134" s="295"/>
      <c r="C134" s="63"/>
      <c r="D134" s="32"/>
      <c r="E134" s="176" t="e">
        <f>E66-E67</f>
        <v>#DIV/0!</v>
      </c>
      <c r="F134" s="177" t="e">
        <f t="shared" ref="F134:Y134" si="48">F66-F67</f>
        <v>#DIV/0!</v>
      </c>
      <c r="G134" s="177" t="e">
        <f t="shared" si="48"/>
        <v>#DIV/0!</v>
      </c>
      <c r="H134" s="178" t="e">
        <f t="shared" si="48"/>
        <v>#DIV/0!</v>
      </c>
      <c r="I134" s="176" t="e">
        <f t="shared" si="48"/>
        <v>#DIV/0!</v>
      </c>
      <c r="J134" s="177" t="e">
        <f t="shared" si="48"/>
        <v>#DIV/0!</v>
      </c>
      <c r="K134" s="177" t="e">
        <f t="shared" si="48"/>
        <v>#DIV/0!</v>
      </c>
      <c r="L134" s="178" t="e">
        <f t="shared" si="48"/>
        <v>#DIV/0!</v>
      </c>
      <c r="M134" s="176" t="e">
        <f t="shared" si="48"/>
        <v>#DIV/0!</v>
      </c>
      <c r="N134" s="177" t="e">
        <f t="shared" si="48"/>
        <v>#DIV/0!</v>
      </c>
      <c r="O134" s="177" t="e">
        <f t="shared" si="48"/>
        <v>#DIV/0!</v>
      </c>
      <c r="P134" s="178" t="e">
        <f t="shared" si="48"/>
        <v>#DIV/0!</v>
      </c>
      <c r="Q134" s="176" t="e">
        <f t="shared" si="48"/>
        <v>#DIV/0!</v>
      </c>
      <c r="R134" s="177"/>
      <c r="S134" s="177" t="e">
        <f t="shared" si="48"/>
        <v>#DIV/0!</v>
      </c>
      <c r="T134" s="178"/>
      <c r="U134" s="176" t="e">
        <f t="shared" si="48"/>
        <v>#DIV/0!</v>
      </c>
      <c r="V134" s="177" t="e">
        <f t="shared" si="48"/>
        <v>#DIV/0!</v>
      </c>
      <c r="W134" s="177" t="e">
        <f t="shared" si="48"/>
        <v>#DIV/0!</v>
      </c>
      <c r="X134" s="178" t="e">
        <f t="shared" si="48"/>
        <v>#DIV/0!</v>
      </c>
      <c r="Y134" s="179" t="e">
        <f t="shared" si="48"/>
        <v>#DIV/0!</v>
      </c>
      <c r="Z134" s="62"/>
    </row>
    <row r="135" spans="1:26" x14ac:dyDescent="0.2">
      <c r="A135" s="61"/>
      <c r="B135" s="61"/>
      <c r="C135" s="267" t="s">
        <v>63</v>
      </c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124"/>
      <c r="S135" s="124"/>
      <c r="T135" s="61"/>
      <c r="U135" s="61"/>
      <c r="V135" s="61"/>
      <c r="W135" s="61"/>
      <c r="X135" s="61"/>
      <c r="Y135" s="61"/>
      <c r="Z135" s="61"/>
    </row>
  </sheetData>
  <mergeCells count="138">
    <mergeCell ref="AW19:AY20"/>
    <mergeCell ref="AG20:AH21"/>
    <mergeCell ref="AI20:AJ21"/>
    <mergeCell ref="AY22:AY23"/>
    <mergeCell ref="AJ32:AK32"/>
    <mergeCell ref="AN32:AQ32"/>
    <mergeCell ref="AG35:AI35"/>
    <mergeCell ref="BB41:BI43"/>
    <mergeCell ref="AB65:AE67"/>
    <mergeCell ref="AJ29:AK29"/>
    <mergeCell ref="AN29:AO29"/>
    <mergeCell ref="AJ30:AK30"/>
    <mergeCell ref="AN30:AO30"/>
    <mergeCell ref="AJ31:AK31"/>
    <mergeCell ref="AN31:AO31"/>
    <mergeCell ref="AV22:AV23"/>
    <mergeCell ref="AW22:AW23"/>
    <mergeCell ref="AX22:AX23"/>
    <mergeCell ref="AZ22:AZ23"/>
    <mergeCell ref="BB24:BD24"/>
    <mergeCell ref="AG25:AH25"/>
    <mergeCell ref="AG26:AH26"/>
    <mergeCell ref="AJ28:AK28"/>
    <mergeCell ref="AN28:AO28"/>
    <mergeCell ref="R6:Y7"/>
    <mergeCell ref="R8:Y9"/>
    <mergeCell ref="R10:Y11"/>
    <mergeCell ref="U13:U22"/>
    <mergeCell ref="V13:V22"/>
    <mergeCell ref="W13:W22"/>
    <mergeCell ref="X13:X22"/>
    <mergeCell ref="AG2:AQ4"/>
    <mergeCell ref="AC4:AC5"/>
    <mergeCell ref="AD4:AE5"/>
    <mergeCell ref="AB22:AB23"/>
    <mergeCell ref="AC22:AC23"/>
    <mergeCell ref="AD22:AD23"/>
    <mergeCell ref="AE22:AE23"/>
    <mergeCell ref="AG22:AH23"/>
    <mergeCell ref="AI22:AJ23"/>
    <mergeCell ref="AC19:AD20"/>
    <mergeCell ref="AC6:AC9"/>
    <mergeCell ref="AD6:AE9"/>
    <mergeCell ref="AO7:AT8"/>
    <mergeCell ref="AF11:AM13"/>
    <mergeCell ref="AO11:AT12"/>
    <mergeCell ref="S14:S22"/>
    <mergeCell ref="R13:R22"/>
    <mergeCell ref="C2:P4"/>
    <mergeCell ref="E8:Q10"/>
    <mergeCell ref="A133:B133"/>
    <mergeCell ref="A134:B134"/>
    <mergeCell ref="A13:A23"/>
    <mergeCell ref="B13:B23"/>
    <mergeCell ref="D13:D22"/>
    <mergeCell ref="E13:L14"/>
    <mergeCell ref="C14:C22"/>
    <mergeCell ref="A67:B67"/>
    <mergeCell ref="A132:B132"/>
    <mergeCell ref="C76:Q78"/>
    <mergeCell ref="C70:P72"/>
    <mergeCell ref="A81:A91"/>
    <mergeCell ref="B81:B91"/>
    <mergeCell ref="D81:D90"/>
    <mergeCell ref="E81:L82"/>
    <mergeCell ref="M81:P82"/>
    <mergeCell ref="A64:B64"/>
    <mergeCell ref="A65:B65"/>
    <mergeCell ref="A66:B66"/>
    <mergeCell ref="M13:P14"/>
    <mergeCell ref="E84:E85"/>
    <mergeCell ref="F84:F85"/>
    <mergeCell ref="AV65:AZ66"/>
    <mergeCell ref="C135:Q135"/>
    <mergeCell ref="Y13:Y22"/>
    <mergeCell ref="Z64:Z67"/>
    <mergeCell ref="C82:C90"/>
    <mergeCell ref="R78:Y79"/>
    <mergeCell ref="Q82:Q90"/>
    <mergeCell ref="U81:U90"/>
    <mergeCell ref="V81:V90"/>
    <mergeCell ref="T81:T90"/>
    <mergeCell ref="Q14:Q22"/>
    <mergeCell ref="R76:Y77"/>
    <mergeCell ref="T13:T22"/>
    <mergeCell ref="Z13:Z22"/>
    <mergeCell ref="R74:Y75"/>
    <mergeCell ref="X81:X90"/>
    <mergeCell ref="Y81:Y90"/>
    <mergeCell ref="S82:S90"/>
    <mergeCell ref="W81:W90"/>
    <mergeCell ref="R81:R90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N16:N17"/>
    <mergeCell ref="O16:O17"/>
    <mergeCell ref="P16:P17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</mergeCells>
  <phoneticPr fontId="1"/>
  <pageMargins left="0.31496062992125984" right="0.11811023622047245" top="0.31496062992125984" bottom="0.2755905511811023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135"/>
  <sheetViews>
    <sheetView tabSelected="1" view="pageLayout" topLeftCell="AG46" zoomScaleNormal="130" workbookViewId="0">
      <selection activeCell="AV65" sqref="AV65:AZ66"/>
    </sheetView>
  </sheetViews>
  <sheetFormatPr defaultRowHeight="13.2" x14ac:dyDescent="0.2"/>
  <cols>
    <col min="1" max="1" width="3.109375" customWidth="1"/>
    <col min="2" max="2" width="12.44140625" customWidth="1"/>
    <col min="3" max="3" width="4.21875" customWidth="1"/>
    <col min="4" max="4" width="2.21875" customWidth="1"/>
    <col min="5" max="16" width="3.21875" customWidth="1"/>
    <col min="17" max="17" width="4.109375" customWidth="1"/>
    <col min="18" max="18" width="2.21875" customWidth="1"/>
    <col min="19" max="19" width="4.21875" customWidth="1"/>
    <col min="20" max="20" width="2.21875" customWidth="1"/>
    <col min="21" max="24" width="4" customWidth="1"/>
    <col min="25" max="26" width="4.33203125" style="52" customWidth="1"/>
    <col min="27" max="27" width="3.88671875" customWidth="1"/>
    <col min="28" max="28" width="3.6640625" style="52" customWidth="1"/>
    <col min="29" max="29" width="10.88671875" style="52" customWidth="1"/>
    <col min="30" max="31" width="5.88671875" style="52" customWidth="1"/>
    <col min="32" max="32" width="4" style="52" customWidth="1"/>
    <col min="33" max="33" width="6.88671875" customWidth="1"/>
    <col min="34" max="44" width="4.21875" customWidth="1"/>
    <col min="45" max="45" width="6.44140625" customWidth="1"/>
    <col min="46" max="46" width="4.77734375" customWidth="1"/>
    <col min="47" max="47" width="2.44140625" customWidth="1"/>
    <col min="48" max="48" width="3.77734375" customWidth="1"/>
    <col min="49" max="49" width="10.33203125" customWidth="1"/>
    <col min="50" max="51" width="6.21875" customWidth="1"/>
    <col min="52" max="52" width="9.88671875" customWidth="1"/>
    <col min="53" max="53" width="2.6640625" customWidth="1"/>
    <col min="55" max="55" width="7.77734375" customWidth="1"/>
    <col min="56" max="56" width="6.44140625" customWidth="1"/>
    <col min="57" max="57" width="7.109375" customWidth="1"/>
    <col min="58" max="58" width="6.88671875" customWidth="1"/>
    <col min="59" max="59" width="6.44140625" customWidth="1"/>
    <col min="61" max="61" width="5.44140625" customWidth="1"/>
  </cols>
  <sheetData>
    <row r="1" spans="1:54" ht="7.5" customHeight="1" x14ac:dyDescent="0.2"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V1" s="52"/>
      <c r="AW1" s="180"/>
      <c r="AX1" s="52"/>
      <c r="AY1" s="52"/>
      <c r="AZ1" s="52"/>
    </row>
    <row r="2" spans="1:54" ht="7.5" customHeight="1" x14ac:dyDescent="0.2">
      <c r="B2" s="26" t="s">
        <v>16</v>
      </c>
      <c r="C2" s="318" t="s">
        <v>13</v>
      </c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26"/>
      <c r="Q2" s="26"/>
      <c r="AA2" s="59"/>
      <c r="AB2" s="59"/>
      <c r="AC2" s="59"/>
      <c r="AD2" s="59"/>
      <c r="AE2" s="181"/>
      <c r="AF2" s="59"/>
      <c r="AG2" s="346" t="s">
        <v>64</v>
      </c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182"/>
      <c r="AV2" s="52"/>
      <c r="AW2" s="180"/>
      <c r="AX2" s="52"/>
      <c r="AY2" s="52"/>
      <c r="AZ2" s="52"/>
    </row>
    <row r="3" spans="1:54" ht="7.5" customHeight="1" x14ac:dyDescent="0.2">
      <c r="B3" s="26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26"/>
      <c r="Q3" s="26"/>
      <c r="AA3" s="59"/>
      <c r="AB3" s="59"/>
      <c r="AC3" s="59"/>
      <c r="AD3" s="59"/>
      <c r="AE3" s="59"/>
      <c r="AF3" s="59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182"/>
      <c r="AV3" s="52"/>
      <c r="AW3" s="180"/>
      <c r="AX3" s="52"/>
      <c r="AY3" s="52"/>
      <c r="AZ3" s="52"/>
    </row>
    <row r="4" spans="1:54" ht="7.5" customHeight="1" x14ac:dyDescent="0.2">
      <c r="B4" s="26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26"/>
      <c r="Q4" s="26"/>
      <c r="AA4" s="59"/>
      <c r="AB4" s="59"/>
      <c r="AC4" s="347" t="s">
        <v>65</v>
      </c>
      <c r="AD4" s="349" t="s">
        <v>66</v>
      </c>
      <c r="AE4" s="350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182"/>
      <c r="AV4" s="52"/>
      <c r="AW4" s="180"/>
      <c r="AX4" s="52"/>
      <c r="AY4" s="52"/>
      <c r="AZ4" s="52"/>
    </row>
    <row r="5" spans="1:54" ht="7.5" customHeight="1" x14ac:dyDescent="0.2">
      <c r="AA5" s="59"/>
      <c r="AB5" s="59"/>
      <c r="AC5" s="348"/>
      <c r="AD5" s="351"/>
      <c r="AE5" s="352"/>
      <c r="AG5" s="59"/>
      <c r="AH5" s="59"/>
      <c r="AI5" s="59"/>
      <c r="AJ5" s="59"/>
      <c r="AK5" s="59"/>
      <c r="AL5" s="59"/>
      <c r="AM5" s="59"/>
      <c r="AV5" s="52"/>
      <c r="AW5" s="180"/>
      <c r="AX5" s="52"/>
      <c r="AY5" s="52"/>
      <c r="AZ5" s="52"/>
    </row>
    <row r="6" spans="1:54" ht="7.5" customHeight="1" x14ac:dyDescent="0.2">
      <c r="P6" s="10"/>
      <c r="R6" s="319" t="s">
        <v>19</v>
      </c>
      <c r="S6" s="319"/>
      <c r="T6" s="319"/>
      <c r="U6" s="319"/>
      <c r="V6" s="319"/>
      <c r="W6" s="319"/>
      <c r="X6" s="319"/>
      <c r="Y6" s="319"/>
      <c r="Z6" s="53"/>
      <c r="AA6" s="59"/>
      <c r="AB6" s="59"/>
      <c r="AC6" s="347"/>
      <c r="AD6" s="349"/>
      <c r="AE6" s="350"/>
      <c r="AG6" s="59"/>
      <c r="AH6" s="59"/>
      <c r="AI6" s="59"/>
      <c r="AJ6" s="59"/>
      <c r="AK6" s="59"/>
      <c r="AL6" s="59"/>
      <c r="AM6" s="59"/>
      <c r="AV6" s="52"/>
      <c r="AW6" s="180"/>
      <c r="AX6" s="52"/>
    </row>
    <row r="7" spans="1:54" ht="7.5" customHeight="1" x14ac:dyDescent="0.2">
      <c r="R7" s="319"/>
      <c r="S7" s="319"/>
      <c r="T7" s="319"/>
      <c r="U7" s="319"/>
      <c r="V7" s="319"/>
      <c r="W7" s="319"/>
      <c r="X7" s="319"/>
      <c r="Y7" s="319"/>
      <c r="Z7" s="53"/>
      <c r="AA7" s="59"/>
      <c r="AB7" s="59"/>
      <c r="AC7" s="353"/>
      <c r="AD7" s="354"/>
      <c r="AE7" s="355"/>
      <c r="AG7" s="59"/>
      <c r="AH7" s="59"/>
      <c r="AI7" s="59"/>
      <c r="AJ7" s="59"/>
      <c r="AK7" s="59"/>
      <c r="AL7" s="59"/>
      <c r="AM7" s="59"/>
      <c r="AO7" s="311" t="s">
        <v>67</v>
      </c>
      <c r="AP7" s="311"/>
      <c r="AQ7" s="311"/>
      <c r="AR7" s="311"/>
      <c r="AS7" s="311"/>
      <c r="AT7" s="311"/>
      <c r="AV7" s="52"/>
      <c r="AW7" s="180"/>
      <c r="AX7" s="52"/>
    </row>
    <row r="8" spans="1:54" ht="8.25" customHeight="1" x14ac:dyDescent="0.15">
      <c r="E8" s="327" t="s">
        <v>4</v>
      </c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281" t="s">
        <v>31</v>
      </c>
      <c r="S8" s="281"/>
      <c r="T8" s="281"/>
      <c r="U8" s="281"/>
      <c r="V8" s="281"/>
      <c r="W8" s="281"/>
      <c r="X8" s="281"/>
      <c r="Y8" s="281"/>
      <c r="Z8" s="54"/>
      <c r="AA8" s="59"/>
      <c r="AB8" s="59"/>
      <c r="AC8" s="353"/>
      <c r="AD8" s="354"/>
      <c r="AE8" s="355"/>
      <c r="AG8" s="59"/>
      <c r="AH8" s="59"/>
      <c r="AI8" s="59"/>
      <c r="AJ8" s="59"/>
      <c r="AK8" s="59"/>
      <c r="AL8" s="59"/>
      <c r="AM8" s="59"/>
      <c r="AO8" s="311"/>
      <c r="AP8" s="311"/>
      <c r="AQ8" s="311"/>
      <c r="AR8" s="311"/>
      <c r="AS8" s="311"/>
      <c r="AT8" s="311"/>
      <c r="AV8" s="52"/>
      <c r="AW8" s="180"/>
      <c r="AX8" s="52"/>
      <c r="AY8" s="183"/>
      <c r="AZ8" s="183"/>
      <c r="BA8" s="184"/>
      <c r="BB8" s="184"/>
    </row>
    <row r="9" spans="1:54" ht="8.25" customHeight="1" x14ac:dyDescent="0.15"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281"/>
      <c r="S9" s="281"/>
      <c r="T9" s="281"/>
      <c r="U9" s="281"/>
      <c r="V9" s="281"/>
      <c r="W9" s="281"/>
      <c r="X9" s="281"/>
      <c r="Y9" s="281"/>
      <c r="Z9" s="54"/>
      <c r="AA9" s="59"/>
      <c r="AB9" s="59"/>
      <c r="AC9" s="348"/>
      <c r="AD9" s="351"/>
      <c r="AE9" s="352"/>
      <c r="AV9" s="52"/>
      <c r="AW9" s="180"/>
      <c r="AX9" s="52"/>
      <c r="AY9" s="184"/>
      <c r="AZ9" s="184"/>
      <c r="BA9" s="184"/>
      <c r="BB9" s="184"/>
    </row>
    <row r="10" spans="1:54" ht="8.25" customHeight="1" x14ac:dyDescent="0.15"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281" t="s">
        <v>6</v>
      </c>
      <c r="S10" s="281"/>
      <c r="T10" s="281"/>
      <c r="U10" s="281"/>
      <c r="V10" s="281"/>
      <c r="W10" s="281"/>
      <c r="X10" s="281"/>
      <c r="Y10" s="281"/>
      <c r="Z10" s="54"/>
      <c r="AA10" s="59"/>
      <c r="AB10" s="59"/>
      <c r="AC10" s="59"/>
      <c r="AD10" s="59"/>
      <c r="AE10" s="59"/>
      <c r="AF10" s="59"/>
      <c r="AV10" s="52"/>
      <c r="AW10" s="180"/>
      <c r="AX10" s="52"/>
    </row>
    <row r="11" spans="1:54" ht="8.25" customHeight="1" x14ac:dyDescent="0.2">
      <c r="P11" s="11"/>
      <c r="Q11" s="11"/>
      <c r="R11" s="281"/>
      <c r="S11" s="281"/>
      <c r="T11" s="281"/>
      <c r="U11" s="281"/>
      <c r="V11" s="281"/>
      <c r="W11" s="281"/>
      <c r="X11" s="281"/>
      <c r="Y11" s="281"/>
      <c r="Z11" s="54"/>
      <c r="AA11" s="59"/>
      <c r="AB11" s="59"/>
      <c r="AC11" s="59"/>
      <c r="AD11" s="59"/>
      <c r="AE11" s="59"/>
      <c r="AF11" s="343" t="s">
        <v>68</v>
      </c>
      <c r="AG11" s="343"/>
      <c r="AH11" s="343"/>
      <c r="AI11" s="343"/>
      <c r="AJ11" s="343"/>
      <c r="AK11" s="343"/>
      <c r="AL11" s="343"/>
      <c r="AM11" s="343"/>
      <c r="AN11" s="185"/>
      <c r="AO11" s="311" t="s">
        <v>69</v>
      </c>
      <c r="AP11" s="311"/>
      <c r="AQ11" s="311"/>
      <c r="AR11" s="311"/>
      <c r="AS11" s="311"/>
      <c r="AT11" s="311"/>
      <c r="AV11" s="52"/>
      <c r="AW11" s="180"/>
      <c r="AX11" s="52"/>
    </row>
    <row r="12" spans="1:54" ht="8.25" customHeight="1" thickBot="1" x14ac:dyDescent="0.25">
      <c r="B12" s="1"/>
      <c r="AA12" s="59"/>
      <c r="AB12" s="59"/>
      <c r="AC12" s="59"/>
      <c r="AD12" s="59"/>
      <c r="AE12" s="59"/>
      <c r="AF12" s="343"/>
      <c r="AG12" s="343"/>
      <c r="AH12" s="343"/>
      <c r="AI12" s="343"/>
      <c r="AJ12" s="343"/>
      <c r="AK12" s="343"/>
      <c r="AL12" s="343"/>
      <c r="AM12" s="343"/>
      <c r="AN12" s="185"/>
      <c r="AO12" s="311"/>
      <c r="AP12" s="311"/>
      <c r="AQ12" s="311"/>
      <c r="AR12" s="311"/>
      <c r="AS12" s="311"/>
      <c r="AT12" s="311"/>
      <c r="AV12" s="52"/>
      <c r="AW12" s="180"/>
      <c r="AX12" s="52"/>
      <c r="AY12" s="52"/>
      <c r="AZ12" s="52"/>
    </row>
    <row r="13" spans="1:54" ht="10.5" customHeight="1" x14ac:dyDescent="0.2">
      <c r="A13" s="308" t="s">
        <v>3</v>
      </c>
      <c r="B13" s="305" t="s">
        <v>24</v>
      </c>
      <c r="C13" s="14">
        <v>1</v>
      </c>
      <c r="D13" s="320" t="s">
        <v>26</v>
      </c>
      <c r="E13" s="322" t="s">
        <v>7</v>
      </c>
      <c r="F13" s="323"/>
      <c r="G13" s="323"/>
      <c r="H13" s="323"/>
      <c r="I13" s="323"/>
      <c r="J13" s="323"/>
      <c r="K13" s="323"/>
      <c r="L13" s="323"/>
      <c r="M13" s="322" t="s">
        <v>2</v>
      </c>
      <c r="N13" s="323"/>
      <c r="O13" s="323"/>
      <c r="P13" s="323"/>
      <c r="Q13" s="13">
        <v>2</v>
      </c>
      <c r="R13" s="288" t="s">
        <v>28</v>
      </c>
      <c r="S13" s="12">
        <v>3</v>
      </c>
      <c r="T13" s="291" t="s">
        <v>28</v>
      </c>
      <c r="U13" s="282" t="s">
        <v>8</v>
      </c>
      <c r="V13" s="285" t="s">
        <v>9</v>
      </c>
      <c r="W13" s="285" t="s">
        <v>10</v>
      </c>
      <c r="X13" s="328" t="s">
        <v>109</v>
      </c>
      <c r="Y13" s="312" t="s">
        <v>14</v>
      </c>
      <c r="Z13" s="312" t="s">
        <v>53</v>
      </c>
      <c r="AA13" s="59"/>
      <c r="AB13" s="59"/>
      <c r="AC13" s="59"/>
      <c r="AD13" s="59"/>
      <c r="AE13" s="59"/>
      <c r="AF13" s="343"/>
      <c r="AG13" s="343"/>
      <c r="AH13" s="343"/>
      <c r="AI13" s="343"/>
      <c r="AJ13" s="343"/>
      <c r="AK13" s="343"/>
      <c r="AL13" s="343"/>
      <c r="AM13" s="343"/>
      <c r="AN13" s="185"/>
      <c r="AV13" s="52"/>
      <c r="AW13" s="180"/>
      <c r="AX13" s="52"/>
      <c r="AY13" s="52"/>
      <c r="AZ13" s="52"/>
    </row>
    <row r="14" spans="1:54" ht="10.5" customHeight="1" x14ac:dyDescent="0.2">
      <c r="A14" s="309"/>
      <c r="B14" s="306"/>
      <c r="C14" s="331" t="s">
        <v>25</v>
      </c>
      <c r="D14" s="321"/>
      <c r="E14" s="324"/>
      <c r="F14" s="325"/>
      <c r="G14" s="325"/>
      <c r="H14" s="325"/>
      <c r="I14" s="325"/>
      <c r="J14" s="325"/>
      <c r="K14" s="325"/>
      <c r="L14" s="325"/>
      <c r="M14" s="324"/>
      <c r="N14" s="325"/>
      <c r="O14" s="325"/>
      <c r="P14" s="326"/>
      <c r="Q14" s="334" t="s">
        <v>27</v>
      </c>
      <c r="R14" s="289"/>
      <c r="S14" s="278" t="s">
        <v>29</v>
      </c>
      <c r="T14" s="292"/>
      <c r="U14" s="283"/>
      <c r="V14" s="286"/>
      <c r="W14" s="286"/>
      <c r="X14" s="329"/>
      <c r="Y14" s="313"/>
      <c r="Z14" s="313"/>
      <c r="AA14" s="59"/>
      <c r="AB14" s="59"/>
      <c r="AE14" s="59"/>
      <c r="AF14" s="59"/>
    </row>
    <row r="15" spans="1:54" ht="10.5" customHeight="1" x14ac:dyDescent="0.2">
      <c r="A15" s="309"/>
      <c r="B15" s="306"/>
      <c r="C15" s="332"/>
      <c r="D15" s="321"/>
      <c r="E15" s="249"/>
      <c r="F15" s="252"/>
      <c r="G15" s="252"/>
      <c r="H15" s="257"/>
      <c r="I15" s="249"/>
      <c r="J15" s="255"/>
      <c r="K15" s="255"/>
      <c r="L15" s="255"/>
      <c r="M15" s="249"/>
      <c r="N15" s="255"/>
      <c r="O15" s="255"/>
      <c r="P15" s="261"/>
      <c r="Q15" s="335"/>
      <c r="R15" s="289"/>
      <c r="S15" s="279"/>
      <c r="T15" s="292"/>
      <c r="U15" s="283"/>
      <c r="V15" s="286"/>
      <c r="W15" s="286"/>
      <c r="X15" s="329"/>
      <c r="Y15" s="313"/>
      <c r="Z15" s="313"/>
      <c r="AA15" s="59"/>
      <c r="AF15" s="59"/>
    </row>
    <row r="16" spans="1:54" ht="10.5" customHeight="1" x14ac:dyDescent="0.2">
      <c r="A16" s="309"/>
      <c r="B16" s="306"/>
      <c r="C16" s="332"/>
      <c r="D16" s="321"/>
      <c r="E16" s="268" t="s">
        <v>105</v>
      </c>
      <c r="F16" s="296" t="s">
        <v>106</v>
      </c>
      <c r="G16" s="269" t="s">
        <v>107</v>
      </c>
      <c r="H16" s="271" t="s">
        <v>108</v>
      </c>
      <c r="I16" s="268" t="s">
        <v>105</v>
      </c>
      <c r="J16" s="269" t="s">
        <v>106</v>
      </c>
      <c r="K16" s="269" t="s">
        <v>107</v>
      </c>
      <c r="L16" s="271" t="s">
        <v>108</v>
      </c>
      <c r="M16" s="268" t="s">
        <v>105</v>
      </c>
      <c r="N16" s="269" t="s">
        <v>106</v>
      </c>
      <c r="O16" s="269" t="s">
        <v>107</v>
      </c>
      <c r="P16" s="271" t="s">
        <v>108</v>
      </c>
      <c r="Q16" s="335"/>
      <c r="R16" s="289"/>
      <c r="S16" s="279"/>
      <c r="T16" s="292"/>
      <c r="U16" s="283"/>
      <c r="V16" s="286"/>
      <c r="W16" s="286"/>
      <c r="X16" s="329"/>
      <c r="Y16" s="313"/>
      <c r="Z16" s="313"/>
      <c r="AA16" s="59"/>
      <c r="AF16" s="59"/>
      <c r="AV16" s="52"/>
      <c r="AZ16" s="52"/>
    </row>
    <row r="17" spans="1:59" ht="10.5" customHeight="1" x14ac:dyDescent="0.2">
      <c r="A17" s="309"/>
      <c r="B17" s="306"/>
      <c r="C17" s="332"/>
      <c r="D17" s="321"/>
      <c r="E17" s="268"/>
      <c r="F17" s="296"/>
      <c r="G17" s="269"/>
      <c r="H17" s="271"/>
      <c r="I17" s="268"/>
      <c r="J17" s="270"/>
      <c r="K17" s="270"/>
      <c r="L17" s="272"/>
      <c r="M17" s="273"/>
      <c r="N17" s="270"/>
      <c r="O17" s="270"/>
      <c r="P17" s="272"/>
      <c r="Q17" s="335"/>
      <c r="R17" s="289"/>
      <c r="S17" s="279"/>
      <c r="T17" s="292"/>
      <c r="U17" s="283"/>
      <c r="V17" s="286"/>
      <c r="W17" s="286"/>
      <c r="X17" s="329"/>
      <c r="Y17" s="313"/>
      <c r="Z17" s="313"/>
      <c r="AA17" s="59"/>
      <c r="AB17" s="59"/>
      <c r="AE17" s="59"/>
      <c r="AF17" s="59"/>
      <c r="AG17" s="59"/>
      <c r="AH17" s="186"/>
      <c r="AI17" s="186"/>
      <c r="AJ17" s="186"/>
      <c r="AK17" s="186"/>
      <c r="AL17" s="186"/>
      <c r="AV17" s="52"/>
      <c r="AW17" s="180"/>
      <c r="AX17" s="52"/>
      <c r="AY17" s="52"/>
      <c r="AZ17" s="52"/>
    </row>
    <row r="18" spans="1:59" ht="10.5" customHeight="1" x14ac:dyDescent="0.2">
      <c r="A18" s="309"/>
      <c r="B18" s="306"/>
      <c r="C18" s="332"/>
      <c r="D18" s="321"/>
      <c r="E18" s="274">
        <v>1</v>
      </c>
      <c r="F18" s="277">
        <v>2</v>
      </c>
      <c r="G18" s="275">
        <v>3</v>
      </c>
      <c r="H18" s="276">
        <v>4</v>
      </c>
      <c r="I18" s="274">
        <v>5</v>
      </c>
      <c r="J18" s="275">
        <v>6</v>
      </c>
      <c r="K18" s="275">
        <v>7</v>
      </c>
      <c r="L18" s="276">
        <v>8</v>
      </c>
      <c r="M18" s="274">
        <v>9</v>
      </c>
      <c r="N18" s="275">
        <v>10</v>
      </c>
      <c r="O18" s="275">
        <v>11</v>
      </c>
      <c r="P18" s="276">
        <v>12</v>
      </c>
      <c r="Q18" s="335"/>
      <c r="R18" s="289"/>
      <c r="S18" s="279"/>
      <c r="T18" s="292"/>
      <c r="U18" s="283"/>
      <c r="V18" s="286"/>
      <c r="W18" s="286"/>
      <c r="X18" s="329"/>
      <c r="Y18" s="313"/>
      <c r="Z18" s="313"/>
      <c r="AA18" s="59"/>
      <c r="AB18" s="59"/>
      <c r="AE18" s="59"/>
      <c r="AF18" s="59"/>
      <c r="AG18" s="59"/>
      <c r="AH18" s="186"/>
      <c r="AI18" s="186"/>
      <c r="AJ18" s="186"/>
      <c r="AK18" s="186"/>
      <c r="AL18" s="186"/>
      <c r="AV18" s="52"/>
      <c r="AZ18" s="52"/>
    </row>
    <row r="19" spans="1:59" ht="10.5" customHeight="1" x14ac:dyDescent="0.2">
      <c r="A19" s="309"/>
      <c r="B19" s="306"/>
      <c r="C19" s="332"/>
      <c r="D19" s="321"/>
      <c r="E19" s="274"/>
      <c r="F19" s="277"/>
      <c r="G19" s="275"/>
      <c r="H19" s="276"/>
      <c r="I19" s="274"/>
      <c r="J19" s="275"/>
      <c r="K19" s="275"/>
      <c r="L19" s="276"/>
      <c r="M19" s="274"/>
      <c r="N19" s="275"/>
      <c r="O19" s="275"/>
      <c r="P19" s="276"/>
      <c r="Q19" s="335"/>
      <c r="R19" s="289"/>
      <c r="S19" s="279"/>
      <c r="T19" s="292"/>
      <c r="U19" s="283"/>
      <c r="V19" s="286"/>
      <c r="W19" s="286"/>
      <c r="X19" s="329"/>
      <c r="Y19" s="313"/>
      <c r="Z19" s="313"/>
      <c r="AA19" s="59"/>
      <c r="AB19" s="187" t="s">
        <v>70</v>
      </c>
      <c r="AC19" s="344" t="s">
        <v>110</v>
      </c>
      <c r="AD19" s="345"/>
      <c r="AE19" s="188"/>
      <c r="AF19" s="189"/>
      <c r="AG19" s="190"/>
      <c r="AH19" s="190"/>
      <c r="AI19" s="190"/>
      <c r="AJ19" s="190"/>
      <c r="AK19" s="190"/>
      <c r="AL19" s="191"/>
      <c r="AV19" s="52"/>
      <c r="AW19" s="356" t="s">
        <v>71</v>
      </c>
      <c r="AX19" s="357"/>
      <c r="AY19" s="357"/>
      <c r="AZ19" s="52"/>
    </row>
    <row r="20" spans="1:59" ht="10.5" customHeight="1" x14ac:dyDescent="0.2">
      <c r="A20" s="309"/>
      <c r="B20" s="306"/>
      <c r="C20" s="332"/>
      <c r="D20" s="321"/>
      <c r="E20" s="250"/>
      <c r="F20" s="255"/>
      <c r="G20" s="253"/>
      <c r="H20" s="260"/>
      <c r="I20" s="250"/>
      <c r="J20" s="253"/>
      <c r="K20" s="253"/>
      <c r="L20" s="253"/>
      <c r="M20" s="250"/>
      <c r="N20" s="253"/>
      <c r="O20" s="253"/>
      <c r="P20" s="260"/>
      <c r="Q20" s="335"/>
      <c r="R20" s="289"/>
      <c r="S20" s="279"/>
      <c r="T20" s="292"/>
      <c r="U20" s="283"/>
      <c r="V20" s="286"/>
      <c r="W20" s="286"/>
      <c r="X20" s="329"/>
      <c r="Y20" s="313"/>
      <c r="Z20" s="313"/>
      <c r="AB20" s="187"/>
      <c r="AC20" s="345"/>
      <c r="AD20" s="345"/>
      <c r="AE20" s="188"/>
      <c r="AF20" s="189"/>
      <c r="AG20" s="342" t="s">
        <v>72</v>
      </c>
      <c r="AH20" s="342"/>
      <c r="AI20" s="358" t="e">
        <f>Y66</f>
        <v>#DIV/0!</v>
      </c>
      <c r="AJ20" s="358"/>
      <c r="AK20" s="190"/>
      <c r="AL20" s="191"/>
      <c r="AV20" s="52"/>
      <c r="AW20" s="357"/>
      <c r="AX20" s="357"/>
      <c r="AY20" s="357"/>
      <c r="AZ20" s="52"/>
    </row>
    <row r="21" spans="1:59" ht="10.5" customHeight="1" thickBot="1" x14ac:dyDescent="0.25">
      <c r="A21" s="309"/>
      <c r="B21" s="306"/>
      <c r="C21" s="332"/>
      <c r="D21" s="321"/>
      <c r="E21" s="250"/>
      <c r="F21" s="255"/>
      <c r="G21" s="253"/>
      <c r="H21" s="258"/>
      <c r="I21" s="250"/>
      <c r="J21" s="253"/>
      <c r="K21" s="253"/>
      <c r="L21" s="253"/>
      <c r="M21" s="250"/>
      <c r="N21" s="253"/>
      <c r="O21" s="253"/>
      <c r="P21" s="260"/>
      <c r="Q21" s="335"/>
      <c r="R21" s="289"/>
      <c r="S21" s="279"/>
      <c r="T21" s="292"/>
      <c r="U21" s="283"/>
      <c r="V21" s="286"/>
      <c r="W21" s="286"/>
      <c r="X21" s="329"/>
      <c r="Y21" s="313"/>
      <c r="Z21" s="313"/>
      <c r="AF21" s="192"/>
      <c r="AG21" s="342"/>
      <c r="AH21" s="342"/>
      <c r="AI21" s="358"/>
      <c r="AJ21" s="358"/>
      <c r="AK21" s="190"/>
      <c r="AL21" s="192"/>
    </row>
    <row r="22" spans="1:59" ht="10.5" customHeight="1" x14ac:dyDescent="0.2">
      <c r="A22" s="309"/>
      <c r="B22" s="306"/>
      <c r="C22" s="333"/>
      <c r="D22" s="321"/>
      <c r="E22" s="251"/>
      <c r="F22" s="256"/>
      <c r="G22" s="254"/>
      <c r="H22" s="259"/>
      <c r="I22" s="251"/>
      <c r="J22" s="254"/>
      <c r="K22" s="254"/>
      <c r="L22" s="254"/>
      <c r="M22" s="251"/>
      <c r="N22" s="254"/>
      <c r="O22" s="254"/>
      <c r="P22" s="262"/>
      <c r="Q22" s="335"/>
      <c r="R22" s="290"/>
      <c r="S22" s="280"/>
      <c r="T22" s="293"/>
      <c r="U22" s="284"/>
      <c r="V22" s="287"/>
      <c r="W22" s="287"/>
      <c r="X22" s="330"/>
      <c r="Y22" s="314"/>
      <c r="Z22" s="314"/>
      <c r="AB22" s="336" t="s">
        <v>76</v>
      </c>
      <c r="AC22" s="336" t="s">
        <v>111</v>
      </c>
      <c r="AD22" s="338" t="s">
        <v>73</v>
      </c>
      <c r="AE22" s="340" t="s">
        <v>74</v>
      </c>
      <c r="AF22" s="192"/>
      <c r="AG22" s="342" t="s">
        <v>75</v>
      </c>
      <c r="AH22" s="342"/>
      <c r="AI22" s="358" t="e">
        <f>BG28</f>
        <v>#DIV/0!</v>
      </c>
      <c r="AJ22" s="358"/>
      <c r="AK22" s="190"/>
      <c r="AL22" s="192"/>
      <c r="AV22" s="368" t="s">
        <v>76</v>
      </c>
      <c r="AW22" s="370" t="s">
        <v>77</v>
      </c>
      <c r="AX22" s="372" t="s">
        <v>59</v>
      </c>
      <c r="AY22" s="374" t="s">
        <v>78</v>
      </c>
      <c r="AZ22" s="359" t="s">
        <v>79</v>
      </c>
    </row>
    <row r="23" spans="1:59" ht="10.5" customHeight="1" thickBot="1" x14ac:dyDescent="0.25">
      <c r="A23" s="309"/>
      <c r="B23" s="307"/>
      <c r="C23" s="15">
        <v>10</v>
      </c>
      <c r="D23" s="3"/>
      <c r="E23" s="4">
        <v>18</v>
      </c>
      <c r="F23" s="2">
        <v>14</v>
      </c>
      <c r="G23" s="2">
        <v>6</v>
      </c>
      <c r="H23" s="7">
        <v>2</v>
      </c>
      <c r="I23" s="4">
        <v>14</v>
      </c>
      <c r="J23" s="9">
        <v>10</v>
      </c>
      <c r="K23" s="2">
        <v>4</v>
      </c>
      <c r="L23" s="2">
        <v>2</v>
      </c>
      <c r="M23" s="4">
        <v>12</v>
      </c>
      <c r="N23" s="2">
        <v>12</v>
      </c>
      <c r="O23" s="2">
        <v>4</v>
      </c>
      <c r="P23" s="3">
        <v>2</v>
      </c>
      <c r="Q23" s="6">
        <v>70</v>
      </c>
      <c r="R23" s="2"/>
      <c r="S23" s="5">
        <v>30</v>
      </c>
      <c r="T23" s="3"/>
      <c r="U23" s="4">
        <v>44</v>
      </c>
      <c r="V23" s="2">
        <v>36</v>
      </c>
      <c r="W23" s="2">
        <v>14</v>
      </c>
      <c r="X23" s="7">
        <v>6</v>
      </c>
      <c r="Y23" s="8">
        <v>100</v>
      </c>
      <c r="Z23" s="8"/>
      <c r="AA23" s="193"/>
      <c r="AB23" s="337"/>
      <c r="AC23" s="337"/>
      <c r="AD23" s="339"/>
      <c r="AE23" s="341"/>
      <c r="AF23" s="194"/>
      <c r="AG23" s="342"/>
      <c r="AH23" s="342"/>
      <c r="AI23" s="358"/>
      <c r="AJ23" s="358"/>
      <c r="AK23" s="52"/>
      <c r="AL23" s="52"/>
      <c r="AV23" s="369"/>
      <c r="AW23" s="371"/>
      <c r="AX23" s="373"/>
      <c r="AY23" s="375"/>
      <c r="AZ23" s="360"/>
    </row>
    <row r="24" spans="1:59" ht="14.25" customHeight="1" x14ac:dyDescent="0.2">
      <c r="A24" s="66"/>
      <c r="B24" s="60"/>
      <c r="C24" s="65"/>
      <c r="D24" s="33" t="str">
        <f>IF(C24&gt;=10,"A",IF(C24&gt;=4,"B","C"))</f>
        <v>C</v>
      </c>
      <c r="E24" s="68"/>
      <c r="F24" s="69"/>
      <c r="G24" s="69"/>
      <c r="H24" s="70"/>
      <c r="I24" s="68"/>
      <c r="J24" s="71"/>
      <c r="K24" s="69"/>
      <c r="L24" s="69"/>
      <c r="M24" s="68"/>
      <c r="N24" s="70"/>
      <c r="O24" s="70"/>
      <c r="P24" s="72"/>
      <c r="Q24" s="68">
        <f>SUM(E24:L24)</f>
        <v>0</v>
      </c>
      <c r="R24" s="73" t="str">
        <f>IF(Q24&gt;=58,"A",IF(Q24&gt;=34,"B","C"))</f>
        <v>C</v>
      </c>
      <c r="S24" s="69">
        <f>SUM(M24:P24)</f>
        <v>0</v>
      </c>
      <c r="T24" s="74" t="str">
        <f>IF(S24&gt;=18,"A",IF(S24&gt;=6,"B","C"))</f>
        <v>C</v>
      </c>
      <c r="U24" s="68">
        <f>E24+I24+M24</f>
        <v>0</v>
      </c>
      <c r="V24" s="69">
        <f>F24+J24+N24</f>
        <v>0</v>
      </c>
      <c r="W24" s="69">
        <f>G24+K24+O24</f>
        <v>0</v>
      </c>
      <c r="X24" s="70">
        <f>H24+L24+P24</f>
        <v>0</v>
      </c>
      <c r="Y24" s="75">
        <f>Q24+S24</f>
        <v>0</v>
      </c>
      <c r="Z24" s="55">
        <f>(Y24-61.7)/21.62*10+50</f>
        <v>21.461609620721553</v>
      </c>
      <c r="AA24" s="193"/>
      <c r="AB24" s="195">
        <v>1</v>
      </c>
      <c r="AC24" s="230">
        <f>B24</f>
        <v>0</v>
      </c>
      <c r="AD24" s="231">
        <f>Y24</f>
        <v>0</v>
      </c>
      <c r="AE24" s="232">
        <f>Z24</f>
        <v>21.461609620721553</v>
      </c>
      <c r="AF24" s="194"/>
      <c r="AG24" s="52"/>
      <c r="AH24" s="52"/>
      <c r="AI24" s="52"/>
      <c r="AJ24" s="52"/>
      <c r="AK24" s="52"/>
      <c r="AL24" s="52"/>
      <c r="AV24" s="198">
        <v>1</v>
      </c>
      <c r="AW24" s="236">
        <f>B24</f>
        <v>0</v>
      </c>
      <c r="AX24" s="237">
        <f>Y24</f>
        <v>0</v>
      </c>
      <c r="AY24" s="201" t="e">
        <f>Y24-$Y$66</f>
        <v>#DIV/0!</v>
      </c>
      <c r="AZ24" s="244" t="e">
        <f>AY24^2</f>
        <v>#DIV/0!</v>
      </c>
      <c r="BB24" s="361" t="s">
        <v>80</v>
      </c>
      <c r="BC24" s="361"/>
      <c r="BD24" s="361"/>
      <c r="BE24" s="203"/>
      <c r="BF24" s="203"/>
      <c r="BG24" s="203"/>
    </row>
    <row r="25" spans="1:59" ht="14.25" customHeight="1" x14ac:dyDescent="0.2">
      <c r="A25" s="125"/>
      <c r="B25" s="126"/>
      <c r="C25" s="127"/>
      <c r="D25" s="128" t="str">
        <f t="shared" ref="D25:D63" si="0">IF(C25&gt;=10,"A",IF(C25&gt;=4,"B","C"))</f>
        <v>C</v>
      </c>
      <c r="E25" s="129"/>
      <c r="F25" s="130"/>
      <c r="G25" s="130"/>
      <c r="H25" s="131"/>
      <c r="I25" s="129"/>
      <c r="J25" s="132"/>
      <c r="K25" s="130"/>
      <c r="L25" s="130"/>
      <c r="M25" s="129"/>
      <c r="N25" s="131"/>
      <c r="O25" s="131"/>
      <c r="P25" s="133"/>
      <c r="Q25" s="129">
        <f>SUM(E25:L25)</f>
        <v>0</v>
      </c>
      <c r="R25" s="134" t="str">
        <f t="shared" ref="R25:R63" si="1">IF(Q25&gt;=58,"A",IF(Q25&gt;=34,"B","C"))</f>
        <v>C</v>
      </c>
      <c r="S25" s="130">
        <f>SUM(M25:P25)</f>
        <v>0</v>
      </c>
      <c r="T25" s="135" t="str">
        <f t="shared" ref="T25:T63" si="2">IF(S25&gt;=18,"A",IF(S25&gt;=6,"B","C"))</f>
        <v>C</v>
      </c>
      <c r="U25" s="129">
        <f t="shared" ref="U25:X26" si="3">E25+I25+M25</f>
        <v>0</v>
      </c>
      <c r="V25" s="130">
        <f t="shared" si="3"/>
        <v>0</v>
      </c>
      <c r="W25" s="130">
        <f t="shared" si="3"/>
        <v>0</v>
      </c>
      <c r="X25" s="131">
        <f t="shared" si="3"/>
        <v>0</v>
      </c>
      <c r="Y25" s="136">
        <f t="shared" ref="Y25:Y63" si="4">Q25+S25</f>
        <v>0</v>
      </c>
      <c r="Z25" s="137">
        <f t="shared" ref="Z25:Z63" si="5">(Y25-61.7)/21.62*10+50</f>
        <v>21.461609620721553</v>
      </c>
      <c r="AA25" s="52"/>
      <c r="AB25" s="204">
        <v>2</v>
      </c>
      <c r="AC25" s="196">
        <f t="shared" ref="AC25:AC63" si="6">B25</f>
        <v>0</v>
      </c>
      <c r="AD25" s="197">
        <f t="shared" ref="AD25:AD63" si="7">Y25</f>
        <v>0</v>
      </c>
      <c r="AE25" s="229">
        <f t="shared" ref="AE25:AE63" si="8">Z25</f>
        <v>21.461609620721553</v>
      </c>
      <c r="AF25" s="194"/>
      <c r="AG25" s="362" t="s">
        <v>81</v>
      </c>
      <c r="AH25" s="363"/>
      <c r="AI25" s="264">
        <v>5</v>
      </c>
      <c r="AJ25" s="205">
        <v>15</v>
      </c>
      <c r="AK25" s="205">
        <v>25</v>
      </c>
      <c r="AL25" s="205">
        <v>35</v>
      </c>
      <c r="AM25" s="205">
        <v>45</v>
      </c>
      <c r="AN25" s="2">
        <v>55</v>
      </c>
      <c r="AO25" s="205">
        <v>65</v>
      </c>
      <c r="AP25" s="205">
        <v>75</v>
      </c>
      <c r="AQ25" s="205">
        <v>85</v>
      </c>
      <c r="AR25" s="205">
        <v>95</v>
      </c>
      <c r="AV25" s="206">
        <v>2</v>
      </c>
      <c r="AW25" s="199">
        <f t="shared" ref="AW25:AW63" si="9">B25</f>
        <v>0</v>
      </c>
      <c r="AX25" s="200">
        <f t="shared" ref="AX25:AX63" si="10">Y25</f>
        <v>0</v>
      </c>
      <c r="AY25" s="201" t="e">
        <f t="shared" ref="AY25:AY63" si="11">Y25-$Y$66</f>
        <v>#DIV/0!</v>
      </c>
      <c r="AZ25" s="244" t="e">
        <f t="shared" ref="AZ25:AZ63" si="12">AY25^2</f>
        <v>#DIV/0!</v>
      </c>
      <c r="BB25" s="203"/>
      <c r="BC25" s="203"/>
      <c r="BD25" s="203"/>
      <c r="BE25" s="203"/>
      <c r="BF25" s="203"/>
      <c r="BG25" s="203"/>
    </row>
    <row r="26" spans="1:59" ht="14.25" customHeight="1" x14ac:dyDescent="0.2">
      <c r="A26" s="66"/>
      <c r="B26" s="60"/>
      <c r="C26" s="65"/>
      <c r="D26" s="33" t="str">
        <f t="shared" si="0"/>
        <v>C</v>
      </c>
      <c r="E26" s="68"/>
      <c r="F26" s="69"/>
      <c r="G26" s="69"/>
      <c r="H26" s="70"/>
      <c r="I26" s="68"/>
      <c r="J26" s="71"/>
      <c r="K26" s="69"/>
      <c r="L26" s="69"/>
      <c r="M26" s="68"/>
      <c r="N26" s="70"/>
      <c r="O26" s="70"/>
      <c r="P26" s="72"/>
      <c r="Q26" s="68">
        <f>SUM(E26:L26)</f>
        <v>0</v>
      </c>
      <c r="R26" s="73" t="str">
        <f t="shared" si="1"/>
        <v>C</v>
      </c>
      <c r="S26" s="69">
        <f>SUM(M26:P26)</f>
        <v>0</v>
      </c>
      <c r="T26" s="74" t="str">
        <f t="shared" si="2"/>
        <v>C</v>
      </c>
      <c r="U26" s="68">
        <f t="shared" si="3"/>
        <v>0</v>
      </c>
      <c r="V26" s="69">
        <f t="shared" si="3"/>
        <v>0</v>
      </c>
      <c r="W26" s="69">
        <f t="shared" si="3"/>
        <v>0</v>
      </c>
      <c r="X26" s="70">
        <f t="shared" si="3"/>
        <v>0</v>
      </c>
      <c r="Y26" s="75">
        <f t="shared" si="4"/>
        <v>0</v>
      </c>
      <c r="Z26" s="55">
        <f t="shared" si="5"/>
        <v>21.461609620721553</v>
      </c>
      <c r="AA26" s="207"/>
      <c r="AB26" s="208">
        <v>3</v>
      </c>
      <c r="AC26" s="196">
        <f t="shared" si="6"/>
        <v>0</v>
      </c>
      <c r="AD26" s="197">
        <f t="shared" si="7"/>
        <v>0</v>
      </c>
      <c r="AE26" s="229">
        <f t="shared" si="8"/>
        <v>21.461609620721553</v>
      </c>
      <c r="AF26" s="194"/>
      <c r="AG26" s="364" t="s">
        <v>82</v>
      </c>
      <c r="AH26" s="365"/>
      <c r="AI26" s="205"/>
      <c r="AJ26" s="209"/>
      <c r="AK26" s="209"/>
      <c r="AL26" s="209"/>
      <c r="AM26" s="209"/>
      <c r="AN26" s="210"/>
      <c r="AO26" s="2"/>
      <c r="AP26" s="2"/>
      <c r="AQ26" s="2"/>
      <c r="AR26" s="2"/>
      <c r="AV26" s="206">
        <v>3</v>
      </c>
      <c r="AW26" s="199">
        <f t="shared" si="9"/>
        <v>0</v>
      </c>
      <c r="AX26" s="200">
        <f t="shared" si="10"/>
        <v>0</v>
      </c>
      <c r="AY26" s="201" t="e">
        <f t="shared" si="11"/>
        <v>#DIV/0!</v>
      </c>
      <c r="AZ26" s="244" t="e">
        <f t="shared" si="12"/>
        <v>#DIV/0!</v>
      </c>
      <c r="BB26" s="202" t="s">
        <v>83</v>
      </c>
      <c r="BC26" s="202"/>
      <c r="BD26" s="202"/>
      <c r="BE26" s="202"/>
      <c r="BF26" s="211" t="e">
        <f>SUM(AZ24:AZ63)/$D$65</f>
        <v>#DIV/0!</v>
      </c>
    </row>
    <row r="27" spans="1:59" ht="14.25" customHeight="1" x14ac:dyDescent="0.2">
      <c r="A27" s="125"/>
      <c r="B27" s="126"/>
      <c r="C27" s="127"/>
      <c r="D27" s="128" t="str">
        <f t="shared" si="0"/>
        <v>C</v>
      </c>
      <c r="E27" s="129"/>
      <c r="F27" s="130"/>
      <c r="G27" s="130"/>
      <c r="H27" s="131"/>
      <c r="I27" s="129"/>
      <c r="J27" s="132"/>
      <c r="K27" s="130"/>
      <c r="L27" s="130"/>
      <c r="M27" s="129"/>
      <c r="N27" s="131"/>
      <c r="O27" s="131"/>
      <c r="P27" s="133"/>
      <c r="Q27" s="129">
        <f t="shared" ref="Q27:Q63" si="13">SUM(E27:L27)</f>
        <v>0</v>
      </c>
      <c r="R27" s="134" t="str">
        <f t="shared" si="1"/>
        <v>C</v>
      </c>
      <c r="S27" s="130">
        <f t="shared" ref="S27:S63" si="14">SUM(M27:P27)</f>
        <v>0</v>
      </c>
      <c r="T27" s="135" t="str">
        <f t="shared" si="2"/>
        <v>C</v>
      </c>
      <c r="U27" s="129">
        <f t="shared" ref="U27:U63" si="15">E27+I27+M27</f>
        <v>0</v>
      </c>
      <c r="V27" s="130">
        <f t="shared" ref="V27:V63" si="16">F27+J27+N27</f>
        <v>0</v>
      </c>
      <c r="W27" s="130">
        <f t="shared" ref="W27:W63" si="17">G27+K27+O27</f>
        <v>0</v>
      </c>
      <c r="X27" s="131">
        <f t="shared" ref="X27:X63" si="18">H27+L27+P27</f>
        <v>0</v>
      </c>
      <c r="Y27" s="136">
        <f t="shared" si="4"/>
        <v>0</v>
      </c>
      <c r="Z27" s="137">
        <f t="shared" si="5"/>
        <v>21.461609620721553</v>
      </c>
      <c r="AA27" s="207"/>
      <c r="AB27" s="208">
        <v>4</v>
      </c>
      <c r="AC27" s="196">
        <f t="shared" si="6"/>
        <v>0</v>
      </c>
      <c r="AD27" s="197">
        <f t="shared" si="7"/>
        <v>0</v>
      </c>
      <c r="AE27" s="229">
        <f t="shared" si="8"/>
        <v>21.461609620721553</v>
      </c>
      <c r="AF27" s="194"/>
      <c r="AG27" s="212"/>
      <c r="AH27" s="212"/>
      <c r="AI27" s="212"/>
      <c r="AJ27" s="212"/>
      <c r="AK27" s="212"/>
      <c r="AL27" s="212"/>
      <c r="AV27" s="206">
        <v>4</v>
      </c>
      <c r="AW27" s="199">
        <f t="shared" si="9"/>
        <v>0</v>
      </c>
      <c r="AX27" s="200">
        <f t="shared" si="10"/>
        <v>0</v>
      </c>
      <c r="AY27" s="201" t="e">
        <f t="shared" si="11"/>
        <v>#DIV/0!</v>
      </c>
      <c r="AZ27" s="244" t="e">
        <f t="shared" si="12"/>
        <v>#DIV/0!</v>
      </c>
      <c r="BB27" s="203"/>
      <c r="BC27" s="203"/>
      <c r="BD27" s="203"/>
      <c r="BE27" s="203"/>
      <c r="BF27" s="203"/>
      <c r="BG27" s="203"/>
    </row>
    <row r="28" spans="1:59" ht="14.25" customHeight="1" x14ac:dyDescent="0.2">
      <c r="A28" s="66"/>
      <c r="B28" s="60"/>
      <c r="C28" s="65"/>
      <c r="D28" s="33" t="str">
        <f t="shared" si="0"/>
        <v>C</v>
      </c>
      <c r="E28" s="68"/>
      <c r="F28" s="69"/>
      <c r="G28" s="69"/>
      <c r="H28" s="70"/>
      <c r="I28" s="68"/>
      <c r="J28" s="71"/>
      <c r="K28" s="69"/>
      <c r="L28" s="69"/>
      <c r="M28" s="68"/>
      <c r="N28" s="70"/>
      <c r="O28" s="70"/>
      <c r="P28" s="72"/>
      <c r="Q28" s="68">
        <f t="shared" si="13"/>
        <v>0</v>
      </c>
      <c r="R28" s="73" t="str">
        <f t="shared" si="1"/>
        <v>C</v>
      </c>
      <c r="S28" s="69">
        <f t="shared" si="14"/>
        <v>0</v>
      </c>
      <c r="T28" s="74" t="str">
        <f t="shared" si="2"/>
        <v>C</v>
      </c>
      <c r="U28" s="68">
        <f t="shared" si="15"/>
        <v>0</v>
      </c>
      <c r="V28" s="69">
        <f t="shared" si="16"/>
        <v>0</v>
      </c>
      <c r="W28" s="69">
        <f t="shared" si="17"/>
        <v>0</v>
      </c>
      <c r="X28" s="70">
        <f t="shared" si="18"/>
        <v>0</v>
      </c>
      <c r="Y28" s="75">
        <f t="shared" si="4"/>
        <v>0</v>
      </c>
      <c r="Z28" s="55">
        <f t="shared" si="5"/>
        <v>21.461609620721553</v>
      </c>
      <c r="AA28" s="207"/>
      <c r="AB28" s="208">
        <v>5</v>
      </c>
      <c r="AC28" s="196">
        <f t="shared" si="6"/>
        <v>0</v>
      </c>
      <c r="AD28" s="197">
        <f t="shared" si="7"/>
        <v>0</v>
      </c>
      <c r="AE28" s="229">
        <f t="shared" si="8"/>
        <v>21.461609620721553</v>
      </c>
      <c r="AF28" s="194"/>
      <c r="AG28" s="213" t="s">
        <v>84</v>
      </c>
      <c r="AH28" s="212"/>
      <c r="AI28" s="212">
        <v>5</v>
      </c>
      <c r="AJ28" s="366" t="s">
        <v>85</v>
      </c>
      <c r="AK28" s="366"/>
      <c r="AL28" s="212"/>
      <c r="AM28" s="49">
        <v>55</v>
      </c>
      <c r="AN28" s="367" t="s">
        <v>86</v>
      </c>
      <c r="AO28" s="367"/>
      <c r="AV28" s="206">
        <v>5</v>
      </c>
      <c r="AW28" s="199">
        <f t="shared" si="9"/>
        <v>0</v>
      </c>
      <c r="AX28" s="200">
        <f t="shared" si="10"/>
        <v>0</v>
      </c>
      <c r="AY28" s="201" t="e">
        <f t="shared" si="11"/>
        <v>#DIV/0!</v>
      </c>
      <c r="AZ28" s="244" t="e">
        <f t="shared" si="12"/>
        <v>#DIV/0!</v>
      </c>
      <c r="BB28" s="202" t="s">
        <v>87</v>
      </c>
      <c r="BC28" s="202"/>
      <c r="BD28" s="202"/>
      <c r="BE28" s="202"/>
      <c r="BF28" s="202"/>
      <c r="BG28" s="263" t="e">
        <f>BF26^(1/2)</f>
        <v>#DIV/0!</v>
      </c>
    </row>
    <row r="29" spans="1:59" ht="14.25" customHeight="1" x14ac:dyDescent="0.2">
      <c r="A29" s="125"/>
      <c r="B29" s="126"/>
      <c r="C29" s="127"/>
      <c r="D29" s="128" t="str">
        <f t="shared" si="0"/>
        <v>C</v>
      </c>
      <c r="E29" s="129"/>
      <c r="F29" s="130"/>
      <c r="G29" s="130"/>
      <c r="H29" s="131"/>
      <c r="I29" s="129"/>
      <c r="J29" s="132"/>
      <c r="K29" s="130"/>
      <c r="L29" s="130"/>
      <c r="M29" s="129"/>
      <c r="N29" s="131"/>
      <c r="O29" s="131"/>
      <c r="P29" s="133"/>
      <c r="Q29" s="129">
        <f t="shared" si="13"/>
        <v>0</v>
      </c>
      <c r="R29" s="134" t="str">
        <f t="shared" si="1"/>
        <v>C</v>
      </c>
      <c r="S29" s="130">
        <f t="shared" si="14"/>
        <v>0</v>
      </c>
      <c r="T29" s="135" t="str">
        <f t="shared" si="2"/>
        <v>C</v>
      </c>
      <c r="U29" s="129">
        <f t="shared" si="15"/>
        <v>0</v>
      </c>
      <c r="V29" s="130">
        <f t="shared" si="16"/>
        <v>0</v>
      </c>
      <c r="W29" s="130">
        <f t="shared" si="17"/>
        <v>0</v>
      </c>
      <c r="X29" s="131">
        <f t="shared" si="18"/>
        <v>0</v>
      </c>
      <c r="Y29" s="136">
        <f t="shared" si="4"/>
        <v>0</v>
      </c>
      <c r="Z29" s="137">
        <f t="shared" si="5"/>
        <v>21.461609620721553</v>
      </c>
      <c r="AA29" s="207"/>
      <c r="AB29" s="208">
        <v>6</v>
      </c>
      <c r="AC29" s="196">
        <f t="shared" si="6"/>
        <v>0</v>
      </c>
      <c r="AD29" s="197">
        <f t="shared" si="7"/>
        <v>0</v>
      </c>
      <c r="AE29" s="229">
        <f t="shared" si="8"/>
        <v>21.461609620721553</v>
      </c>
      <c r="AF29" s="194"/>
      <c r="AG29" s="212"/>
      <c r="AH29" s="212"/>
      <c r="AI29" s="212">
        <v>15</v>
      </c>
      <c r="AJ29" s="366" t="s">
        <v>88</v>
      </c>
      <c r="AK29" s="366"/>
      <c r="AL29" s="212"/>
      <c r="AM29" s="49">
        <v>65</v>
      </c>
      <c r="AN29" s="381" t="s">
        <v>89</v>
      </c>
      <c r="AO29" s="381"/>
      <c r="AV29" s="206">
        <v>6</v>
      </c>
      <c r="AW29" s="199">
        <f t="shared" si="9"/>
        <v>0</v>
      </c>
      <c r="AX29" s="200">
        <f t="shared" si="10"/>
        <v>0</v>
      </c>
      <c r="AY29" s="201" t="e">
        <f t="shared" si="11"/>
        <v>#DIV/0!</v>
      </c>
      <c r="AZ29" s="244" t="e">
        <f t="shared" si="12"/>
        <v>#DIV/0!</v>
      </c>
    </row>
    <row r="30" spans="1:59" ht="14.25" customHeight="1" x14ac:dyDescent="0.2">
      <c r="A30" s="66"/>
      <c r="B30" s="60"/>
      <c r="C30" s="65"/>
      <c r="D30" s="33" t="str">
        <f t="shared" si="0"/>
        <v>C</v>
      </c>
      <c r="E30" s="68"/>
      <c r="F30" s="69"/>
      <c r="G30" s="69"/>
      <c r="H30" s="70"/>
      <c r="I30" s="68"/>
      <c r="J30" s="71"/>
      <c r="K30" s="69"/>
      <c r="L30" s="69"/>
      <c r="M30" s="68"/>
      <c r="N30" s="70"/>
      <c r="O30" s="70"/>
      <c r="P30" s="72"/>
      <c r="Q30" s="68">
        <f t="shared" si="13"/>
        <v>0</v>
      </c>
      <c r="R30" s="73" t="str">
        <f t="shared" si="1"/>
        <v>C</v>
      </c>
      <c r="S30" s="69">
        <f t="shared" si="14"/>
        <v>0</v>
      </c>
      <c r="T30" s="74" t="str">
        <f t="shared" si="2"/>
        <v>C</v>
      </c>
      <c r="U30" s="68">
        <f t="shared" si="15"/>
        <v>0</v>
      </c>
      <c r="V30" s="69">
        <f t="shared" si="16"/>
        <v>0</v>
      </c>
      <c r="W30" s="69">
        <f t="shared" si="17"/>
        <v>0</v>
      </c>
      <c r="X30" s="70">
        <f t="shared" si="18"/>
        <v>0</v>
      </c>
      <c r="Y30" s="75">
        <f t="shared" si="4"/>
        <v>0</v>
      </c>
      <c r="Z30" s="55">
        <f t="shared" si="5"/>
        <v>21.461609620721553</v>
      </c>
      <c r="AA30" s="207"/>
      <c r="AB30" s="208">
        <v>7</v>
      </c>
      <c r="AC30" s="196">
        <f t="shared" si="6"/>
        <v>0</v>
      </c>
      <c r="AD30" s="197">
        <f t="shared" si="7"/>
        <v>0</v>
      </c>
      <c r="AE30" s="229">
        <f t="shared" si="8"/>
        <v>21.461609620721553</v>
      </c>
      <c r="AF30" s="194"/>
      <c r="AG30" s="212"/>
      <c r="AH30" s="212"/>
      <c r="AI30" s="212">
        <v>25</v>
      </c>
      <c r="AJ30" s="366" t="s">
        <v>90</v>
      </c>
      <c r="AK30" s="366"/>
      <c r="AL30" s="212"/>
      <c r="AM30" s="49">
        <v>75</v>
      </c>
      <c r="AN30" s="381" t="s">
        <v>91</v>
      </c>
      <c r="AO30" s="381"/>
      <c r="AV30" s="206">
        <v>7</v>
      </c>
      <c r="AW30" s="199">
        <f t="shared" si="9"/>
        <v>0</v>
      </c>
      <c r="AX30" s="200">
        <f t="shared" si="10"/>
        <v>0</v>
      </c>
      <c r="AY30" s="201" t="e">
        <f t="shared" si="11"/>
        <v>#DIV/0!</v>
      </c>
      <c r="AZ30" s="244" t="e">
        <f t="shared" si="12"/>
        <v>#DIV/0!</v>
      </c>
      <c r="BC30" s="214" t="s">
        <v>92</v>
      </c>
      <c r="BD30" s="215" t="s">
        <v>93</v>
      </c>
      <c r="BE30" s="216" t="s">
        <v>94</v>
      </c>
    </row>
    <row r="31" spans="1:59" ht="14.25" customHeight="1" x14ac:dyDescent="0.2">
      <c r="A31" s="125"/>
      <c r="B31" s="126"/>
      <c r="C31" s="127"/>
      <c r="D31" s="128" t="str">
        <f t="shared" si="0"/>
        <v>C</v>
      </c>
      <c r="E31" s="129"/>
      <c r="F31" s="130"/>
      <c r="G31" s="130"/>
      <c r="H31" s="131"/>
      <c r="I31" s="129"/>
      <c r="J31" s="132"/>
      <c r="K31" s="130"/>
      <c r="L31" s="130"/>
      <c r="M31" s="129"/>
      <c r="N31" s="131"/>
      <c r="O31" s="131"/>
      <c r="P31" s="133"/>
      <c r="Q31" s="129">
        <f t="shared" si="13"/>
        <v>0</v>
      </c>
      <c r="R31" s="134" t="str">
        <f t="shared" si="1"/>
        <v>C</v>
      </c>
      <c r="S31" s="130">
        <f t="shared" si="14"/>
        <v>0</v>
      </c>
      <c r="T31" s="135" t="str">
        <f t="shared" si="2"/>
        <v>C</v>
      </c>
      <c r="U31" s="129">
        <f t="shared" si="15"/>
        <v>0</v>
      </c>
      <c r="V31" s="130">
        <f t="shared" si="16"/>
        <v>0</v>
      </c>
      <c r="W31" s="130">
        <f t="shared" si="17"/>
        <v>0</v>
      </c>
      <c r="X31" s="131">
        <f t="shared" si="18"/>
        <v>0</v>
      </c>
      <c r="Y31" s="136">
        <f t="shared" si="4"/>
        <v>0</v>
      </c>
      <c r="Z31" s="137">
        <f t="shared" si="5"/>
        <v>21.461609620721553</v>
      </c>
      <c r="AA31" s="207"/>
      <c r="AB31" s="208">
        <v>8</v>
      </c>
      <c r="AC31" s="196">
        <f t="shared" si="6"/>
        <v>0</v>
      </c>
      <c r="AD31" s="197">
        <f t="shared" si="7"/>
        <v>0</v>
      </c>
      <c r="AE31" s="229">
        <f t="shared" si="8"/>
        <v>21.461609620721553</v>
      </c>
      <c r="AF31" s="194"/>
      <c r="AG31" s="212"/>
      <c r="AH31" s="217"/>
      <c r="AI31" s="212">
        <v>35</v>
      </c>
      <c r="AJ31" s="366" t="s">
        <v>95</v>
      </c>
      <c r="AK31" s="366"/>
      <c r="AL31" s="212"/>
      <c r="AM31" s="49">
        <v>85</v>
      </c>
      <c r="AN31" s="381" t="s">
        <v>96</v>
      </c>
      <c r="AO31" s="382"/>
      <c r="AV31" s="206">
        <v>8</v>
      </c>
      <c r="AW31" s="199">
        <f t="shared" si="9"/>
        <v>0</v>
      </c>
      <c r="AX31" s="200">
        <f t="shared" si="10"/>
        <v>0</v>
      </c>
      <c r="AY31" s="201" t="e">
        <f t="shared" si="11"/>
        <v>#DIV/0!</v>
      </c>
      <c r="AZ31" s="244" t="e">
        <f t="shared" si="12"/>
        <v>#DIV/0!</v>
      </c>
    </row>
    <row r="32" spans="1:59" ht="14.25" customHeight="1" x14ac:dyDescent="0.2">
      <c r="A32" s="66"/>
      <c r="B32" s="60"/>
      <c r="C32" s="65"/>
      <c r="D32" s="33" t="str">
        <f t="shared" si="0"/>
        <v>C</v>
      </c>
      <c r="E32" s="68"/>
      <c r="F32" s="69"/>
      <c r="G32" s="69"/>
      <c r="H32" s="70"/>
      <c r="I32" s="68"/>
      <c r="J32" s="71"/>
      <c r="K32" s="69"/>
      <c r="L32" s="69"/>
      <c r="M32" s="68"/>
      <c r="N32" s="70"/>
      <c r="O32" s="70"/>
      <c r="P32" s="72"/>
      <c r="Q32" s="68">
        <f t="shared" si="13"/>
        <v>0</v>
      </c>
      <c r="R32" s="73" t="str">
        <f t="shared" si="1"/>
        <v>C</v>
      </c>
      <c r="S32" s="69">
        <f t="shared" si="14"/>
        <v>0</v>
      </c>
      <c r="T32" s="74" t="str">
        <f t="shared" si="2"/>
        <v>C</v>
      </c>
      <c r="U32" s="68">
        <f t="shared" si="15"/>
        <v>0</v>
      </c>
      <c r="V32" s="69">
        <f t="shared" si="16"/>
        <v>0</v>
      </c>
      <c r="W32" s="69">
        <f t="shared" si="17"/>
        <v>0</v>
      </c>
      <c r="X32" s="70">
        <f t="shared" si="18"/>
        <v>0</v>
      </c>
      <c r="Y32" s="75">
        <f t="shared" si="4"/>
        <v>0</v>
      </c>
      <c r="Z32" s="55">
        <f t="shared" si="5"/>
        <v>21.461609620721553</v>
      </c>
      <c r="AA32" s="207"/>
      <c r="AB32" s="208">
        <v>9</v>
      </c>
      <c r="AC32" s="196">
        <f t="shared" si="6"/>
        <v>0</v>
      </c>
      <c r="AD32" s="197">
        <f t="shared" si="7"/>
        <v>0</v>
      </c>
      <c r="AE32" s="229">
        <f t="shared" si="8"/>
        <v>21.461609620721553</v>
      </c>
      <c r="AF32" s="194"/>
      <c r="AG32" s="212"/>
      <c r="AH32" s="212"/>
      <c r="AI32" s="212">
        <v>45</v>
      </c>
      <c r="AJ32" s="376" t="s">
        <v>97</v>
      </c>
      <c r="AK32" s="376"/>
      <c r="AL32" s="212"/>
      <c r="AM32" s="49">
        <v>95</v>
      </c>
      <c r="AN32" s="377" t="s">
        <v>98</v>
      </c>
      <c r="AO32" s="377"/>
      <c r="AP32" s="377"/>
      <c r="AQ32" s="377"/>
      <c r="AV32" s="206">
        <v>9</v>
      </c>
      <c r="AW32" s="199">
        <f t="shared" si="9"/>
        <v>0</v>
      </c>
      <c r="AX32" s="200">
        <f t="shared" si="10"/>
        <v>0</v>
      </c>
      <c r="AY32" s="201" t="e">
        <f t="shared" si="11"/>
        <v>#DIV/0!</v>
      </c>
      <c r="AZ32" s="244" t="e">
        <f t="shared" si="12"/>
        <v>#DIV/0!</v>
      </c>
    </row>
    <row r="33" spans="1:61" ht="14.25" customHeight="1" x14ac:dyDescent="0.2">
      <c r="A33" s="125"/>
      <c r="B33" s="126"/>
      <c r="C33" s="127"/>
      <c r="D33" s="128" t="str">
        <f t="shared" si="0"/>
        <v>C</v>
      </c>
      <c r="E33" s="129"/>
      <c r="F33" s="130"/>
      <c r="G33" s="130"/>
      <c r="H33" s="131"/>
      <c r="I33" s="129"/>
      <c r="J33" s="132"/>
      <c r="K33" s="130"/>
      <c r="L33" s="130"/>
      <c r="M33" s="129"/>
      <c r="N33" s="131"/>
      <c r="O33" s="131"/>
      <c r="P33" s="133"/>
      <c r="Q33" s="129">
        <f t="shared" si="13"/>
        <v>0</v>
      </c>
      <c r="R33" s="134" t="str">
        <f t="shared" si="1"/>
        <v>C</v>
      </c>
      <c r="S33" s="130">
        <f t="shared" si="14"/>
        <v>0</v>
      </c>
      <c r="T33" s="135" t="str">
        <f t="shared" si="2"/>
        <v>C</v>
      </c>
      <c r="U33" s="129">
        <f t="shared" si="15"/>
        <v>0</v>
      </c>
      <c r="V33" s="130">
        <f t="shared" si="16"/>
        <v>0</v>
      </c>
      <c r="W33" s="130">
        <f t="shared" si="17"/>
        <v>0</v>
      </c>
      <c r="X33" s="131">
        <f t="shared" si="18"/>
        <v>0</v>
      </c>
      <c r="Y33" s="136">
        <f t="shared" si="4"/>
        <v>0</v>
      </c>
      <c r="Z33" s="137">
        <f t="shared" si="5"/>
        <v>21.461609620721553</v>
      </c>
      <c r="AA33" s="207"/>
      <c r="AB33" s="208">
        <v>10</v>
      </c>
      <c r="AC33" s="196">
        <f t="shared" si="6"/>
        <v>0</v>
      </c>
      <c r="AD33" s="197">
        <f t="shared" si="7"/>
        <v>0</v>
      </c>
      <c r="AE33" s="229">
        <f t="shared" si="8"/>
        <v>21.461609620721553</v>
      </c>
      <c r="AF33" s="67"/>
      <c r="AV33" s="206">
        <v>10</v>
      </c>
      <c r="AW33" s="199">
        <f t="shared" si="9"/>
        <v>0</v>
      </c>
      <c r="AX33" s="200">
        <f t="shared" si="10"/>
        <v>0</v>
      </c>
      <c r="AY33" s="201" t="e">
        <f t="shared" si="11"/>
        <v>#DIV/0!</v>
      </c>
      <c r="AZ33" s="244" t="e">
        <f t="shared" si="12"/>
        <v>#DIV/0!</v>
      </c>
    </row>
    <row r="34" spans="1:61" ht="14.25" customHeight="1" x14ac:dyDescent="0.2">
      <c r="A34" s="66"/>
      <c r="B34" s="60"/>
      <c r="C34" s="65"/>
      <c r="D34" s="33" t="str">
        <f t="shared" si="0"/>
        <v>C</v>
      </c>
      <c r="E34" s="68"/>
      <c r="F34" s="69"/>
      <c r="G34" s="69"/>
      <c r="H34" s="70"/>
      <c r="I34" s="68"/>
      <c r="J34" s="71"/>
      <c r="K34" s="69"/>
      <c r="L34" s="69"/>
      <c r="M34" s="68"/>
      <c r="N34" s="70"/>
      <c r="O34" s="70"/>
      <c r="P34" s="72"/>
      <c r="Q34" s="68">
        <f t="shared" si="13"/>
        <v>0</v>
      </c>
      <c r="R34" s="73" t="str">
        <f t="shared" si="1"/>
        <v>C</v>
      </c>
      <c r="S34" s="69">
        <f t="shared" si="14"/>
        <v>0</v>
      </c>
      <c r="T34" s="74" t="str">
        <f t="shared" si="2"/>
        <v>C</v>
      </c>
      <c r="U34" s="68">
        <f t="shared" si="15"/>
        <v>0</v>
      </c>
      <c r="V34" s="69">
        <f t="shared" si="16"/>
        <v>0</v>
      </c>
      <c r="W34" s="69">
        <f t="shared" si="17"/>
        <v>0</v>
      </c>
      <c r="X34" s="70">
        <f t="shared" si="18"/>
        <v>0</v>
      </c>
      <c r="Y34" s="75">
        <f t="shared" si="4"/>
        <v>0</v>
      </c>
      <c r="Z34" s="55">
        <f t="shared" si="5"/>
        <v>21.461609620721553</v>
      </c>
      <c r="AA34" s="207"/>
      <c r="AB34" s="208">
        <v>11</v>
      </c>
      <c r="AC34" s="196">
        <f t="shared" si="6"/>
        <v>0</v>
      </c>
      <c r="AD34" s="197">
        <f t="shared" si="7"/>
        <v>0</v>
      </c>
      <c r="AE34" s="229">
        <f t="shared" si="8"/>
        <v>21.461609620721553</v>
      </c>
      <c r="AF34" s="67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V34" s="198">
        <v>11</v>
      </c>
      <c r="AW34" s="199">
        <f t="shared" si="9"/>
        <v>0</v>
      </c>
      <c r="AX34" s="200">
        <f t="shared" si="10"/>
        <v>0</v>
      </c>
      <c r="AY34" s="201" t="e">
        <f t="shared" si="11"/>
        <v>#DIV/0!</v>
      </c>
      <c r="AZ34" s="244" t="e">
        <f t="shared" si="12"/>
        <v>#DIV/0!</v>
      </c>
    </row>
    <row r="35" spans="1:61" ht="14.25" customHeight="1" x14ac:dyDescent="0.2">
      <c r="A35" s="125"/>
      <c r="B35" s="126"/>
      <c r="C35" s="127"/>
      <c r="D35" s="128" t="str">
        <f t="shared" si="0"/>
        <v>C</v>
      </c>
      <c r="E35" s="129"/>
      <c r="F35" s="130"/>
      <c r="G35" s="130"/>
      <c r="H35" s="131"/>
      <c r="I35" s="129"/>
      <c r="J35" s="132"/>
      <c r="K35" s="130"/>
      <c r="L35" s="130"/>
      <c r="M35" s="129"/>
      <c r="N35" s="131"/>
      <c r="O35" s="131"/>
      <c r="P35" s="133"/>
      <c r="Q35" s="129">
        <f t="shared" si="13"/>
        <v>0</v>
      </c>
      <c r="R35" s="134" t="str">
        <f t="shared" si="1"/>
        <v>C</v>
      </c>
      <c r="S35" s="130">
        <f t="shared" si="14"/>
        <v>0</v>
      </c>
      <c r="T35" s="135" t="str">
        <f t="shared" si="2"/>
        <v>C</v>
      </c>
      <c r="U35" s="129">
        <f t="shared" si="15"/>
        <v>0</v>
      </c>
      <c r="V35" s="130">
        <f t="shared" si="16"/>
        <v>0</v>
      </c>
      <c r="W35" s="130">
        <f t="shared" si="17"/>
        <v>0</v>
      </c>
      <c r="X35" s="131">
        <f t="shared" si="18"/>
        <v>0</v>
      </c>
      <c r="Y35" s="136">
        <f t="shared" si="4"/>
        <v>0</v>
      </c>
      <c r="Z35" s="137">
        <f t="shared" si="5"/>
        <v>21.461609620721553</v>
      </c>
      <c r="AA35" s="207"/>
      <c r="AB35" s="208">
        <v>12</v>
      </c>
      <c r="AC35" s="196">
        <f t="shared" si="6"/>
        <v>0</v>
      </c>
      <c r="AD35" s="197">
        <f t="shared" si="7"/>
        <v>0</v>
      </c>
      <c r="AE35" s="229">
        <f t="shared" si="8"/>
        <v>21.461609620721553</v>
      </c>
      <c r="AF35" s="67"/>
      <c r="AG35" s="378" t="s">
        <v>99</v>
      </c>
      <c r="AH35" s="378"/>
      <c r="AI35" s="378"/>
      <c r="AJ35" s="59"/>
      <c r="AK35" s="59"/>
      <c r="AL35" s="59"/>
      <c r="AM35" s="59"/>
      <c r="AN35" s="59"/>
      <c r="AO35" s="59"/>
      <c r="AP35" s="59"/>
      <c r="AQ35" s="59"/>
      <c r="AV35" s="206">
        <v>12</v>
      </c>
      <c r="AW35" s="199">
        <f t="shared" si="9"/>
        <v>0</v>
      </c>
      <c r="AX35" s="200">
        <f t="shared" si="10"/>
        <v>0</v>
      </c>
      <c r="AY35" s="201" t="e">
        <f t="shared" si="11"/>
        <v>#DIV/0!</v>
      </c>
      <c r="AZ35" s="244" t="e">
        <f t="shared" si="12"/>
        <v>#DIV/0!</v>
      </c>
      <c r="BB35" s="218" t="s">
        <v>100</v>
      </c>
    </row>
    <row r="36" spans="1:61" ht="14.25" customHeight="1" x14ac:dyDescent="0.2">
      <c r="A36" s="66"/>
      <c r="B36" s="60"/>
      <c r="C36" s="65"/>
      <c r="D36" s="33" t="str">
        <f t="shared" si="0"/>
        <v>C</v>
      </c>
      <c r="E36" s="68"/>
      <c r="F36" s="69"/>
      <c r="G36" s="69"/>
      <c r="H36" s="70"/>
      <c r="I36" s="68"/>
      <c r="J36" s="71"/>
      <c r="K36" s="69"/>
      <c r="L36" s="69"/>
      <c r="M36" s="68"/>
      <c r="N36" s="70"/>
      <c r="O36" s="70"/>
      <c r="P36" s="72"/>
      <c r="Q36" s="68">
        <f t="shared" si="13"/>
        <v>0</v>
      </c>
      <c r="R36" s="73" t="str">
        <f t="shared" si="1"/>
        <v>C</v>
      </c>
      <c r="S36" s="69">
        <f t="shared" si="14"/>
        <v>0</v>
      </c>
      <c r="T36" s="74" t="str">
        <f t="shared" si="2"/>
        <v>C</v>
      </c>
      <c r="U36" s="68">
        <f t="shared" si="15"/>
        <v>0</v>
      </c>
      <c r="V36" s="69">
        <f t="shared" si="16"/>
        <v>0</v>
      </c>
      <c r="W36" s="69">
        <f t="shared" si="17"/>
        <v>0</v>
      </c>
      <c r="X36" s="70">
        <f t="shared" si="18"/>
        <v>0</v>
      </c>
      <c r="Y36" s="75">
        <f t="shared" si="4"/>
        <v>0</v>
      </c>
      <c r="Z36" s="55">
        <f t="shared" si="5"/>
        <v>21.461609620721553</v>
      </c>
      <c r="AA36" s="207"/>
      <c r="AB36" s="208">
        <v>13</v>
      </c>
      <c r="AC36" s="196">
        <f t="shared" si="6"/>
        <v>0</v>
      </c>
      <c r="AD36" s="197">
        <f t="shared" si="7"/>
        <v>0</v>
      </c>
      <c r="AE36" s="229">
        <f t="shared" si="8"/>
        <v>21.461609620721553</v>
      </c>
      <c r="AF36" s="67"/>
      <c r="AG36" s="21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V36" s="206">
        <v>13</v>
      </c>
      <c r="AW36" s="199">
        <f t="shared" si="9"/>
        <v>0</v>
      </c>
      <c r="AX36" s="200">
        <f t="shared" si="10"/>
        <v>0</v>
      </c>
      <c r="AY36" s="201" t="e">
        <f t="shared" si="11"/>
        <v>#DIV/0!</v>
      </c>
      <c r="AZ36" s="244" t="e">
        <f t="shared" si="12"/>
        <v>#DIV/0!</v>
      </c>
      <c r="BB36" s="213" t="s">
        <v>101</v>
      </c>
    </row>
    <row r="37" spans="1:61" ht="14.25" customHeight="1" x14ac:dyDescent="0.2">
      <c r="A37" s="125"/>
      <c r="B37" s="126"/>
      <c r="C37" s="127"/>
      <c r="D37" s="128" t="str">
        <f t="shared" si="0"/>
        <v>C</v>
      </c>
      <c r="E37" s="129"/>
      <c r="F37" s="130"/>
      <c r="G37" s="130"/>
      <c r="H37" s="131"/>
      <c r="I37" s="129"/>
      <c r="J37" s="132"/>
      <c r="K37" s="130"/>
      <c r="L37" s="130"/>
      <c r="M37" s="129"/>
      <c r="N37" s="131"/>
      <c r="O37" s="131"/>
      <c r="P37" s="133"/>
      <c r="Q37" s="129">
        <f t="shared" si="13"/>
        <v>0</v>
      </c>
      <c r="R37" s="134" t="str">
        <f t="shared" si="1"/>
        <v>C</v>
      </c>
      <c r="S37" s="130">
        <f t="shared" si="14"/>
        <v>0</v>
      </c>
      <c r="T37" s="135" t="str">
        <f t="shared" si="2"/>
        <v>C</v>
      </c>
      <c r="U37" s="129">
        <f t="shared" si="15"/>
        <v>0</v>
      </c>
      <c r="V37" s="130">
        <f t="shared" si="16"/>
        <v>0</v>
      </c>
      <c r="W37" s="130">
        <f t="shared" si="17"/>
        <v>0</v>
      </c>
      <c r="X37" s="131">
        <f t="shared" si="18"/>
        <v>0</v>
      </c>
      <c r="Y37" s="136">
        <f t="shared" si="4"/>
        <v>0</v>
      </c>
      <c r="Z37" s="137">
        <f t="shared" si="5"/>
        <v>21.461609620721553</v>
      </c>
      <c r="AA37" s="207"/>
      <c r="AB37" s="208">
        <v>14</v>
      </c>
      <c r="AC37" s="196">
        <f t="shared" si="6"/>
        <v>0</v>
      </c>
      <c r="AD37" s="197">
        <f t="shared" si="7"/>
        <v>0</v>
      </c>
      <c r="AE37" s="229">
        <f t="shared" si="8"/>
        <v>21.461609620721553</v>
      </c>
      <c r="AF37" s="67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V37" s="206">
        <v>14</v>
      </c>
      <c r="AW37" s="199">
        <f t="shared" si="9"/>
        <v>0</v>
      </c>
      <c r="AX37" s="200">
        <f t="shared" si="10"/>
        <v>0</v>
      </c>
      <c r="AY37" s="201" t="e">
        <f t="shared" si="11"/>
        <v>#DIV/0!</v>
      </c>
      <c r="AZ37" s="244" t="e">
        <f t="shared" si="12"/>
        <v>#DIV/0!</v>
      </c>
    </row>
    <row r="38" spans="1:61" ht="14.25" customHeight="1" x14ac:dyDescent="0.2">
      <c r="A38" s="66"/>
      <c r="B38" s="60"/>
      <c r="C38" s="65"/>
      <c r="D38" s="33" t="str">
        <f t="shared" si="0"/>
        <v>C</v>
      </c>
      <c r="E38" s="68"/>
      <c r="F38" s="69"/>
      <c r="G38" s="69"/>
      <c r="H38" s="70"/>
      <c r="I38" s="68"/>
      <c r="J38" s="71"/>
      <c r="K38" s="69"/>
      <c r="L38" s="69"/>
      <c r="M38" s="68"/>
      <c r="N38" s="70"/>
      <c r="O38" s="70"/>
      <c r="P38" s="72"/>
      <c r="Q38" s="68">
        <f t="shared" si="13"/>
        <v>0</v>
      </c>
      <c r="R38" s="73" t="str">
        <f t="shared" si="1"/>
        <v>C</v>
      </c>
      <c r="S38" s="69">
        <f t="shared" si="14"/>
        <v>0</v>
      </c>
      <c r="T38" s="74" t="str">
        <f t="shared" si="2"/>
        <v>C</v>
      </c>
      <c r="U38" s="68">
        <f t="shared" si="15"/>
        <v>0</v>
      </c>
      <c r="V38" s="69">
        <f t="shared" si="16"/>
        <v>0</v>
      </c>
      <c r="W38" s="69">
        <f t="shared" si="17"/>
        <v>0</v>
      </c>
      <c r="X38" s="70">
        <f t="shared" si="18"/>
        <v>0</v>
      </c>
      <c r="Y38" s="75">
        <f t="shared" si="4"/>
        <v>0</v>
      </c>
      <c r="Z38" s="55">
        <f t="shared" si="5"/>
        <v>21.461609620721553</v>
      </c>
      <c r="AA38" s="207"/>
      <c r="AB38" s="208">
        <v>15</v>
      </c>
      <c r="AC38" s="196">
        <f t="shared" si="6"/>
        <v>0</v>
      </c>
      <c r="AD38" s="197">
        <f t="shared" si="7"/>
        <v>0</v>
      </c>
      <c r="AE38" s="229">
        <f t="shared" si="8"/>
        <v>21.461609620721553</v>
      </c>
      <c r="AF38" s="67"/>
      <c r="AV38" s="206">
        <v>15</v>
      </c>
      <c r="AW38" s="199">
        <f t="shared" si="9"/>
        <v>0</v>
      </c>
      <c r="AX38" s="200">
        <f t="shared" si="10"/>
        <v>0</v>
      </c>
      <c r="AY38" s="201" t="e">
        <f t="shared" si="11"/>
        <v>#DIV/0!</v>
      </c>
      <c r="AZ38" s="244" t="e">
        <f t="shared" si="12"/>
        <v>#DIV/0!</v>
      </c>
    </row>
    <row r="39" spans="1:61" ht="14.25" customHeight="1" x14ac:dyDescent="0.2">
      <c r="A39" s="125"/>
      <c r="B39" s="126"/>
      <c r="C39" s="127"/>
      <c r="D39" s="128" t="str">
        <f t="shared" si="0"/>
        <v>C</v>
      </c>
      <c r="E39" s="129"/>
      <c r="F39" s="130"/>
      <c r="G39" s="130"/>
      <c r="H39" s="131"/>
      <c r="I39" s="129"/>
      <c r="J39" s="132"/>
      <c r="K39" s="130"/>
      <c r="L39" s="130"/>
      <c r="M39" s="129"/>
      <c r="N39" s="131"/>
      <c r="O39" s="131"/>
      <c r="P39" s="133"/>
      <c r="Q39" s="129">
        <f t="shared" si="13"/>
        <v>0</v>
      </c>
      <c r="R39" s="134" t="str">
        <f t="shared" si="1"/>
        <v>C</v>
      </c>
      <c r="S39" s="130">
        <f t="shared" si="14"/>
        <v>0</v>
      </c>
      <c r="T39" s="135" t="str">
        <f t="shared" si="2"/>
        <v>C</v>
      </c>
      <c r="U39" s="129">
        <f t="shared" si="15"/>
        <v>0</v>
      </c>
      <c r="V39" s="130">
        <f t="shared" si="16"/>
        <v>0</v>
      </c>
      <c r="W39" s="130">
        <f t="shared" si="17"/>
        <v>0</v>
      </c>
      <c r="X39" s="131">
        <f t="shared" si="18"/>
        <v>0</v>
      </c>
      <c r="Y39" s="136">
        <f t="shared" si="4"/>
        <v>0</v>
      </c>
      <c r="Z39" s="137">
        <f t="shared" si="5"/>
        <v>21.461609620721553</v>
      </c>
      <c r="AA39" s="207"/>
      <c r="AB39" s="208">
        <v>16</v>
      </c>
      <c r="AC39" s="196">
        <f t="shared" si="6"/>
        <v>0</v>
      </c>
      <c r="AD39" s="197">
        <f t="shared" si="7"/>
        <v>0</v>
      </c>
      <c r="AE39" s="229">
        <f t="shared" si="8"/>
        <v>21.461609620721553</v>
      </c>
      <c r="AF39" s="67"/>
      <c r="AJ39" s="193"/>
      <c r="AV39" s="206">
        <v>16</v>
      </c>
      <c r="AW39" s="199">
        <f t="shared" si="9"/>
        <v>0</v>
      </c>
      <c r="AX39" s="200">
        <f t="shared" si="10"/>
        <v>0</v>
      </c>
      <c r="AY39" s="201" t="e">
        <f t="shared" si="11"/>
        <v>#DIV/0!</v>
      </c>
      <c r="AZ39" s="244" t="e">
        <f t="shared" si="12"/>
        <v>#DIV/0!</v>
      </c>
    </row>
    <row r="40" spans="1:61" ht="14.25" customHeight="1" x14ac:dyDescent="0.2">
      <c r="A40" s="66"/>
      <c r="B40" s="60"/>
      <c r="C40" s="65"/>
      <c r="D40" s="33" t="str">
        <f t="shared" si="0"/>
        <v>C</v>
      </c>
      <c r="E40" s="68"/>
      <c r="F40" s="69"/>
      <c r="G40" s="69"/>
      <c r="H40" s="70"/>
      <c r="I40" s="68"/>
      <c r="J40" s="71"/>
      <c r="K40" s="69"/>
      <c r="L40" s="69"/>
      <c r="M40" s="68"/>
      <c r="N40" s="70"/>
      <c r="O40" s="70"/>
      <c r="P40" s="72"/>
      <c r="Q40" s="68">
        <f t="shared" si="13"/>
        <v>0</v>
      </c>
      <c r="R40" s="73" t="str">
        <f t="shared" si="1"/>
        <v>C</v>
      </c>
      <c r="S40" s="69">
        <f t="shared" si="14"/>
        <v>0</v>
      </c>
      <c r="T40" s="74" t="str">
        <f t="shared" si="2"/>
        <v>C</v>
      </c>
      <c r="U40" s="68">
        <f t="shared" si="15"/>
        <v>0</v>
      </c>
      <c r="V40" s="69">
        <f t="shared" si="16"/>
        <v>0</v>
      </c>
      <c r="W40" s="69">
        <f t="shared" si="17"/>
        <v>0</v>
      </c>
      <c r="X40" s="70">
        <f t="shared" si="18"/>
        <v>0</v>
      </c>
      <c r="Y40" s="75">
        <f t="shared" si="4"/>
        <v>0</v>
      </c>
      <c r="Z40" s="55">
        <f t="shared" si="5"/>
        <v>21.461609620721553</v>
      </c>
      <c r="AA40" s="207"/>
      <c r="AB40" s="208">
        <v>17</v>
      </c>
      <c r="AC40" s="196">
        <f t="shared" si="6"/>
        <v>0</v>
      </c>
      <c r="AD40" s="197">
        <f t="shared" si="7"/>
        <v>0</v>
      </c>
      <c r="AE40" s="229">
        <f t="shared" si="8"/>
        <v>21.461609620721553</v>
      </c>
      <c r="AF40" s="67"/>
      <c r="AV40" s="206">
        <v>17</v>
      </c>
      <c r="AW40" s="199">
        <f t="shared" si="9"/>
        <v>0</v>
      </c>
      <c r="AX40" s="200">
        <f t="shared" si="10"/>
        <v>0</v>
      </c>
      <c r="AY40" s="201" t="e">
        <f t="shared" si="11"/>
        <v>#DIV/0!</v>
      </c>
      <c r="AZ40" s="244" t="e">
        <f t="shared" si="12"/>
        <v>#DIV/0!</v>
      </c>
    </row>
    <row r="41" spans="1:61" ht="14.25" customHeight="1" x14ac:dyDescent="0.2">
      <c r="A41" s="125"/>
      <c r="B41" s="126"/>
      <c r="C41" s="127"/>
      <c r="D41" s="128" t="str">
        <f t="shared" si="0"/>
        <v>C</v>
      </c>
      <c r="E41" s="129"/>
      <c r="F41" s="130"/>
      <c r="G41" s="130"/>
      <c r="H41" s="131"/>
      <c r="I41" s="129"/>
      <c r="J41" s="132"/>
      <c r="K41" s="130"/>
      <c r="L41" s="130"/>
      <c r="M41" s="129"/>
      <c r="N41" s="131"/>
      <c r="O41" s="131"/>
      <c r="P41" s="133"/>
      <c r="Q41" s="129">
        <f t="shared" si="13"/>
        <v>0</v>
      </c>
      <c r="R41" s="134" t="str">
        <f t="shared" si="1"/>
        <v>C</v>
      </c>
      <c r="S41" s="130">
        <f t="shared" si="14"/>
        <v>0</v>
      </c>
      <c r="T41" s="135" t="str">
        <f t="shared" si="2"/>
        <v>C</v>
      </c>
      <c r="U41" s="129">
        <f t="shared" si="15"/>
        <v>0</v>
      </c>
      <c r="V41" s="130">
        <f t="shared" si="16"/>
        <v>0</v>
      </c>
      <c r="W41" s="130">
        <f t="shared" si="17"/>
        <v>0</v>
      </c>
      <c r="X41" s="131">
        <f t="shared" si="18"/>
        <v>0</v>
      </c>
      <c r="Y41" s="136">
        <f t="shared" si="4"/>
        <v>0</v>
      </c>
      <c r="Z41" s="137">
        <f t="shared" si="5"/>
        <v>21.461609620721553</v>
      </c>
      <c r="AA41" s="207"/>
      <c r="AB41" s="208">
        <v>18</v>
      </c>
      <c r="AC41" s="196">
        <f t="shared" si="6"/>
        <v>0</v>
      </c>
      <c r="AD41" s="197">
        <f t="shared" si="7"/>
        <v>0</v>
      </c>
      <c r="AE41" s="229">
        <f t="shared" si="8"/>
        <v>21.461609620721553</v>
      </c>
      <c r="AF41" s="67"/>
      <c r="AV41" s="198">
        <v>18</v>
      </c>
      <c r="AW41" s="199">
        <f t="shared" si="9"/>
        <v>0</v>
      </c>
      <c r="AX41" s="200">
        <f t="shared" si="10"/>
        <v>0</v>
      </c>
      <c r="AY41" s="201" t="e">
        <f t="shared" si="11"/>
        <v>#DIV/0!</v>
      </c>
      <c r="AZ41" s="244" t="e">
        <f t="shared" si="12"/>
        <v>#DIV/0!</v>
      </c>
      <c r="BB41" s="379" t="s">
        <v>102</v>
      </c>
      <c r="BC41" s="379"/>
      <c r="BD41" s="379"/>
      <c r="BE41" s="379"/>
      <c r="BF41" s="379"/>
      <c r="BG41" s="379"/>
      <c r="BH41" s="379"/>
      <c r="BI41" s="379"/>
    </row>
    <row r="42" spans="1:61" ht="14.25" customHeight="1" x14ac:dyDescent="0.2">
      <c r="A42" s="66"/>
      <c r="B42" s="60"/>
      <c r="C42" s="65"/>
      <c r="D42" s="33" t="str">
        <f t="shared" si="0"/>
        <v>C</v>
      </c>
      <c r="E42" s="68"/>
      <c r="F42" s="69"/>
      <c r="G42" s="69"/>
      <c r="H42" s="70"/>
      <c r="I42" s="68"/>
      <c r="J42" s="71"/>
      <c r="K42" s="69"/>
      <c r="L42" s="69"/>
      <c r="M42" s="68"/>
      <c r="N42" s="70"/>
      <c r="O42" s="70"/>
      <c r="P42" s="72"/>
      <c r="Q42" s="68">
        <f t="shared" si="13"/>
        <v>0</v>
      </c>
      <c r="R42" s="73" t="str">
        <f t="shared" si="1"/>
        <v>C</v>
      </c>
      <c r="S42" s="69">
        <f t="shared" si="14"/>
        <v>0</v>
      </c>
      <c r="T42" s="74" t="str">
        <f t="shared" si="2"/>
        <v>C</v>
      </c>
      <c r="U42" s="68">
        <f t="shared" si="15"/>
        <v>0</v>
      </c>
      <c r="V42" s="69">
        <f t="shared" si="16"/>
        <v>0</v>
      </c>
      <c r="W42" s="69">
        <f t="shared" si="17"/>
        <v>0</v>
      </c>
      <c r="X42" s="70">
        <f t="shared" si="18"/>
        <v>0</v>
      </c>
      <c r="Y42" s="75">
        <f t="shared" si="4"/>
        <v>0</v>
      </c>
      <c r="Z42" s="55">
        <f t="shared" si="5"/>
        <v>21.461609620721553</v>
      </c>
      <c r="AA42" s="207"/>
      <c r="AB42" s="208">
        <v>19</v>
      </c>
      <c r="AC42" s="196">
        <f t="shared" si="6"/>
        <v>0</v>
      </c>
      <c r="AD42" s="197">
        <f t="shared" si="7"/>
        <v>0</v>
      </c>
      <c r="AE42" s="229">
        <f t="shared" si="8"/>
        <v>21.461609620721553</v>
      </c>
      <c r="AF42" s="67"/>
      <c r="AV42" s="206">
        <v>19</v>
      </c>
      <c r="AW42" s="199">
        <f t="shared" si="9"/>
        <v>0</v>
      </c>
      <c r="AX42" s="200">
        <f t="shared" si="10"/>
        <v>0</v>
      </c>
      <c r="AY42" s="201" t="e">
        <f t="shared" si="11"/>
        <v>#DIV/0!</v>
      </c>
      <c r="AZ42" s="244" t="e">
        <f t="shared" si="12"/>
        <v>#DIV/0!</v>
      </c>
      <c r="BB42" s="379"/>
      <c r="BC42" s="379"/>
      <c r="BD42" s="379"/>
      <c r="BE42" s="379"/>
      <c r="BF42" s="379"/>
      <c r="BG42" s="379"/>
      <c r="BH42" s="379"/>
      <c r="BI42" s="379"/>
    </row>
    <row r="43" spans="1:61" ht="14.25" customHeight="1" x14ac:dyDescent="0.2">
      <c r="A43" s="125"/>
      <c r="B43" s="126"/>
      <c r="C43" s="127"/>
      <c r="D43" s="128" t="str">
        <f t="shared" si="0"/>
        <v>C</v>
      </c>
      <c r="E43" s="129"/>
      <c r="F43" s="130"/>
      <c r="G43" s="130"/>
      <c r="H43" s="131"/>
      <c r="I43" s="129"/>
      <c r="J43" s="132"/>
      <c r="K43" s="130"/>
      <c r="L43" s="130"/>
      <c r="M43" s="129"/>
      <c r="N43" s="131"/>
      <c r="O43" s="131"/>
      <c r="P43" s="133"/>
      <c r="Q43" s="129">
        <f t="shared" si="13"/>
        <v>0</v>
      </c>
      <c r="R43" s="134" t="str">
        <f t="shared" si="1"/>
        <v>C</v>
      </c>
      <c r="S43" s="130">
        <f t="shared" si="14"/>
        <v>0</v>
      </c>
      <c r="T43" s="135" t="str">
        <f t="shared" si="2"/>
        <v>C</v>
      </c>
      <c r="U43" s="129">
        <f t="shared" si="15"/>
        <v>0</v>
      </c>
      <c r="V43" s="130">
        <f t="shared" si="16"/>
        <v>0</v>
      </c>
      <c r="W43" s="130">
        <f t="shared" si="17"/>
        <v>0</v>
      </c>
      <c r="X43" s="131">
        <f t="shared" si="18"/>
        <v>0</v>
      </c>
      <c r="Y43" s="136">
        <f t="shared" si="4"/>
        <v>0</v>
      </c>
      <c r="Z43" s="137">
        <f t="shared" si="5"/>
        <v>21.461609620721553</v>
      </c>
      <c r="AA43" s="207"/>
      <c r="AB43" s="208">
        <v>20</v>
      </c>
      <c r="AC43" s="196">
        <f t="shared" si="6"/>
        <v>0</v>
      </c>
      <c r="AD43" s="197">
        <f t="shared" si="7"/>
        <v>0</v>
      </c>
      <c r="AE43" s="229">
        <f t="shared" si="8"/>
        <v>21.461609620721553</v>
      </c>
      <c r="AF43" s="67"/>
      <c r="AV43" s="206">
        <v>20</v>
      </c>
      <c r="AW43" s="199">
        <f t="shared" si="9"/>
        <v>0</v>
      </c>
      <c r="AX43" s="200">
        <f t="shared" si="10"/>
        <v>0</v>
      </c>
      <c r="AY43" s="201" t="e">
        <f t="shared" si="11"/>
        <v>#DIV/0!</v>
      </c>
      <c r="AZ43" s="244" t="e">
        <f t="shared" si="12"/>
        <v>#DIV/0!</v>
      </c>
      <c r="BB43" s="379"/>
      <c r="BC43" s="379"/>
      <c r="BD43" s="379"/>
      <c r="BE43" s="379"/>
      <c r="BF43" s="379"/>
      <c r="BG43" s="379"/>
      <c r="BH43" s="379"/>
      <c r="BI43" s="379"/>
    </row>
    <row r="44" spans="1:61" ht="14.25" customHeight="1" x14ac:dyDescent="0.2">
      <c r="A44" s="66"/>
      <c r="B44" s="60"/>
      <c r="C44" s="65"/>
      <c r="D44" s="33" t="str">
        <f t="shared" si="0"/>
        <v>C</v>
      </c>
      <c r="E44" s="68"/>
      <c r="F44" s="69"/>
      <c r="G44" s="69"/>
      <c r="H44" s="70"/>
      <c r="I44" s="68"/>
      <c r="J44" s="71"/>
      <c r="K44" s="69"/>
      <c r="L44" s="69"/>
      <c r="M44" s="68"/>
      <c r="N44" s="70"/>
      <c r="O44" s="70"/>
      <c r="P44" s="72"/>
      <c r="Q44" s="68">
        <f t="shared" si="13"/>
        <v>0</v>
      </c>
      <c r="R44" s="73" t="str">
        <f t="shared" si="1"/>
        <v>C</v>
      </c>
      <c r="S44" s="69">
        <f t="shared" si="14"/>
        <v>0</v>
      </c>
      <c r="T44" s="74" t="str">
        <f t="shared" si="2"/>
        <v>C</v>
      </c>
      <c r="U44" s="68">
        <f t="shared" si="15"/>
        <v>0</v>
      </c>
      <c r="V44" s="69">
        <f t="shared" si="16"/>
        <v>0</v>
      </c>
      <c r="W44" s="69">
        <f t="shared" si="17"/>
        <v>0</v>
      </c>
      <c r="X44" s="70">
        <f t="shared" si="18"/>
        <v>0</v>
      </c>
      <c r="Y44" s="75">
        <f t="shared" si="4"/>
        <v>0</v>
      </c>
      <c r="Z44" s="55">
        <f t="shared" si="5"/>
        <v>21.461609620721553</v>
      </c>
      <c r="AA44" s="207"/>
      <c r="AB44" s="208">
        <v>21</v>
      </c>
      <c r="AC44" s="196">
        <f t="shared" si="6"/>
        <v>0</v>
      </c>
      <c r="AD44" s="197">
        <f t="shared" si="7"/>
        <v>0</v>
      </c>
      <c r="AE44" s="229">
        <f t="shared" si="8"/>
        <v>21.461609620721553</v>
      </c>
      <c r="AF44" s="67"/>
      <c r="AV44" s="206">
        <v>21</v>
      </c>
      <c r="AW44" s="199">
        <f t="shared" si="9"/>
        <v>0</v>
      </c>
      <c r="AX44" s="200">
        <f t="shared" si="10"/>
        <v>0</v>
      </c>
      <c r="AY44" s="201" t="e">
        <f t="shared" si="11"/>
        <v>#DIV/0!</v>
      </c>
      <c r="AZ44" s="244" t="e">
        <f t="shared" si="12"/>
        <v>#DIV/0!</v>
      </c>
    </row>
    <row r="45" spans="1:61" ht="14.25" customHeight="1" x14ac:dyDescent="0.2">
      <c r="A45" s="125"/>
      <c r="B45" s="126"/>
      <c r="C45" s="127"/>
      <c r="D45" s="128" t="str">
        <f t="shared" si="0"/>
        <v>C</v>
      </c>
      <c r="E45" s="129"/>
      <c r="F45" s="130"/>
      <c r="G45" s="130"/>
      <c r="H45" s="131"/>
      <c r="I45" s="129"/>
      <c r="J45" s="132"/>
      <c r="K45" s="130"/>
      <c r="L45" s="130"/>
      <c r="M45" s="129"/>
      <c r="N45" s="131"/>
      <c r="O45" s="131"/>
      <c r="P45" s="133"/>
      <c r="Q45" s="129">
        <f t="shared" si="13"/>
        <v>0</v>
      </c>
      <c r="R45" s="134" t="str">
        <f t="shared" si="1"/>
        <v>C</v>
      </c>
      <c r="S45" s="130">
        <f t="shared" si="14"/>
        <v>0</v>
      </c>
      <c r="T45" s="135" t="str">
        <f t="shared" si="2"/>
        <v>C</v>
      </c>
      <c r="U45" s="129">
        <f t="shared" si="15"/>
        <v>0</v>
      </c>
      <c r="V45" s="130">
        <f t="shared" si="16"/>
        <v>0</v>
      </c>
      <c r="W45" s="130">
        <f t="shared" si="17"/>
        <v>0</v>
      </c>
      <c r="X45" s="131">
        <f t="shared" si="18"/>
        <v>0</v>
      </c>
      <c r="Y45" s="136">
        <f t="shared" si="4"/>
        <v>0</v>
      </c>
      <c r="Z45" s="137">
        <f t="shared" si="5"/>
        <v>21.461609620721553</v>
      </c>
      <c r="AA45" s="207"/>
      <c r="AB45" s="208">
        <v>22</v>
      </c>
      <c r="AC45" s="196">
        <f t="shared" si="6"/>
        <v>0</v>
      </c>
      <c r="AD45" s="197">
        <f t="shared" si="7"/>
        <v>0</v>
      </c>
      <c r="AE45" s="229">
        <f t="shared" si="8"/>
        <v>21.461609620721553</v>
      </c>
      <c r="AF45" s="67"/>
      <c r="AV45" s="206">
        <v>22</v>
      </c>
      <c r="AW45" s="199">
        <f t="shared" si="9"/>
        <v>0</v>
      </c>
      <c r="AX45" s="200">
        <f t="shared" si="10"/>
        <v>0</v>
      </c>
      <c r="AY45" s="201" t="e">
        <f t="shared" si="11"/>
        <v>#DIV/0!</v>
      </c>
      <c r="AZ45" s="244" t="e">
        <f t="shared" si="12"/>
        <v>#DIV/0!</v>
      </c>
    </row>
    <row r="46" spans="1:61" ht="14.25" customHeight="1" x14ac:dyDescent="0.2">
      <c r="A46" s="66"/>
      <c r="B46" s="60"/>
      <c r="C46" s="65"/>
      <c r="D46" s="33" t="str">
        <f t="shared" si="0"/>
        <v>C</v>
      </c>
      <c r="E46" s="68"/>
      <c r="F46" s="69"/>
      <c r="G46" s="69"/>
      <c r="H46" s="70"/>
      <c r="I46" s="68"/>
      <c r="J46" s="71"/>
      <c r="K46" s="69"/>
      <c r="L46" s="69"/>
      <c r="M46" s="68"/>
      <c r="N46" s="70"/>
      <c r="O46" s="70"/>
      <c r="P46" s="72"/>
      <c r="Q46" s="68">
        <f t="shared" si="13"/>
        <v>0</v>
      </c>
      <c r="R46" s="73" t="str">
        <f t="shared" si="1"/>
        <v>C</v>
      </c>
      <c r="S46" s="69">
        <f t="shared" si="14"/>
        <v>0</v>
      </c>
      <c r="T46" s="74" t="str">
        <f t="shared" si="2"/>
        <v>C</v>
      </c>
      <c r="U46" s="68">
        <f t="shared" si="15"/>
        <v>0</v>
      </c>
      <c r="V46" s="69">
        <f t="shared" si="16"/>
        <v>0</v>
      </c>
      <c r="W46" s="69">
        <f t="shared" si="17"/>
        <v>0</v>
      </c>
      <c r="X46" s="70">
        <f t="shared" si="18"/>
        <v>0</v>
      </c>
      <c r="Y46" s="75">
        <f t="shared" si="4"/>
        <v>0</v>
      </c>
      <c r="Z46" s="55">
        <f t="shared" si="5"/>
        <v>21.461609620721553</v>
      </c>
      <c r="AA46" s="207"/>
      <c r="AB46" s="208">
        <v>23</v>
      </c>
      <c r="AC46" s="196">
        <f t="shared" si="6"/>
        <v>0</v>
      </c>
      <c r="AD46" s="197">
        <f t="shared" si="7"/>
        <v>0</v>
      </c>
      <c r="AE46" s="229">
        <f t="shared" si="8"/>
        <v>21.461609620721553</v>
      </c>
      <c r="AF46" s="67"/>
      <c r="AV46" s="206">
        <v>23</v>
      </c>
      <c r="AW46" s="199">
        <f t="shared" si="9"/>
        <v>0</v>
      </c>
      <c r="AX46" s="200">
        <f t="shared" si="10"/>
        <v>0</v>
      </c>
      <c r="AY46" s="201" t="e">
        <f t="shared" si="11"/>
        <v>#DIV/0!</v>
      </c>
      <c r="AZ46" s="244" t="e">
        <f t="shared" si="12"/>
        <v>#DIV/0!</v>
      </c>
    </row>
    <row r="47" spans="1:61" ht="14.25" customHeight="1" x14ac:dyDescent="0.2">
      <c r="A47" s="125"/>
      <c r="B47" s="126"/>
      <c r="C47" s="127"/>
      <c r="D47" s="128" t="str">
        <f t="shared" si="0"/>
        <v>C</v>
      </c>
      <c r="E47" s="129"/>
      <c r="F47" s="130"/>
      <c r="G47" s="130"/>
      <c r="H47" s="131"/>
      <c r="I47" s="129"/>
      <c r="J47" s="132"/>
      <c r="K47" s="130"/>
      <c r="L47" s="130"/>
      <c r="M47" s="129"/>
      <c r="N47" s="131"/>
      <c r="O47" s="131"/>
      <c r="P47" s="133"/>
      <c r="Q47" s="129">
        <f t="shared" si="13"/>
        <v>0</v>
      </c>
      <c r="R47" s="134" t="str">
        <f t="shared" si="1"/>
        <v>C</v>
      </c>
      <c r="S47" s="130">
        <f t="shared" si="14"/>
        <v>0</v>
      </c>
      <c r="T47" s="135" t="str">
        <f t="shared" si="2"/>
        <v>C</v>
      </c>
      <c r="U47" s="129">
        <f t="shared" si="15"/>
        <v>0</v>
      </c>
      <c r="V47" s="130">
        <f t="shared" si="16"/>
        <v>0</v>
      </c>
      <c r="W47" s="130">
        <f t="shared" si="17"/>
        <v>0</v>
      </c>
      <c r="X47" s="131">
        <f t="shared" si="18"/>
        <v>0</v>
      </c>
      <c r="Y47" s="136">
        <f t="shared" si="4"/>
        <v>0</v>
      </c>
      <c r="Z47" s="137">
        <f t="shared" si="5"/>
        <v>21.461609620721553</v>
      </c>
      <c r="AA47" s="207"/>
      <c r="AB47" s="208">
        <v>24</v>
      </c>
      <c r="AC47" s="196">
        <f t="shared" si="6"/>
        <v>0</v>
      </c>
      <c r="AD47" s="197">
        <f t="shared" si="7"/>
        <v>0</v>
      </c>
      <c r="AE47" s="229">
        <f t="shared" si="8"/>
        <v>21.461609620721553</v>
      </c>
      <c r="AF47" s="67"/>
      <c r="AV47" s="206">
        <v>24</v>
      </c>
      <c r="AW47" s="199">
        <f t="shared" si="9"/>
        <v>0</v>
      </c>
      <c r="AX47" s="200">
        <f t="shared" si="10"/>
        <v>0</v>
      </c>
      <c r="AY47" s="201" t="e">
        <f t="shared" si="11"/>
        <v>#DIV/0!</v>
      </c>
      <c r="AZ47" s="244" t="e">
        <f t="shared" si="12"/>
        <v>#DIV/0!</v>
      </c>
    </row>
    <row r="48" spans="1:61" ht="14.25" customHeight="1" x14ac:dyDescent="0.2">
      <c r="A48" s="66"/>
      <c r="B48" s="60"/>
      <c r="C48" s="65"/>
      <c r="D48" s="33" t="str">
        <f t="shared" si="0"/>
        <v>C</v>
      </c>
      <c r="E48" s="68"/>
      <c r="F48" s="69"/>
      <c r="G48" s="69"/>
      <c r="H48" s="70"/>
      <c r="I48" s="68"/>
      <c r="J48" s="71"/>
      <c r="K48" s="69"/>
      <c r="L48" s="69"/>
      <c r="M48" s="68"/>
      <c r="N48" s="70"/>
      <c r="O48" s="70"/>
      <c r="P48" s="72"/>
      <c r="Q48" s="68">
        <f t="shared" si="13"/>
        <v>0</v>
      </c>
      <c r="R48" s="73" t="str">
        <f t="shared" si="1"/>
        <v>C</v>
      </c>
      <c r="S48" s="69">
        <f t="shared" si="14"/>
        <v>0</v>
      </c>
      <c r="T48" s="74" t="str">
        <f t="shared" si="2"/>
        <v>C</v>
      </c>
      <c r="U48" s="68">
        <f t="shared" si="15"/>
        <v>0</v>
      </c>
      <c r="V48" s="69">
        <f t="shared" si="16"/>
        <v>0</v>
      </c>
      <c r="W48" s="69">
        <f t="shared" si="17"/>
        <v>0</v>
      </c>
      <c r="X48" s="70">
        <f t="shared" si="18"/>
        <v>0</v>
      </c>
      <c r="Y48" s="75">
        <f t="shared" si="4"/>
        <v>0</v>
      </c>
      <c r="Z48" s="55">
        <f t="shared" si="5"/>
        <v>21.461609620721553</v>
      </c>
      <c r="AA48" s="207"/>
      <c r="AB48" s="208">
        <v>25</v>
      </c>
      <c r="AC48" s="196">
        <f t="shared" si="6"/>
        <v>0</v>
      </c>
      <c r="AD48" s="197">
        <f t="shared" si="7"/>
        <v>0</v>
      </c>
      <c r="AE48" s="229">
        <f t="shared" si="8"/>
        <v>21.461609620721553</v>
      </c>
      <c r="AF48" s="67"/>
      <c r="AV48" s="206">
        <v>25</v>
      </c>
      <c r="AW48" s="199">
        <f t="shared" si="9"/>
        <v>0</v>
      </c>
      <c r="AX48" s="200">
        <f t="shared" si="10"/>
        <v>0</v>
      </c>
      <c r="AY48" s="201" t="e">
        <f t="shared" si="11"/>
        <v>#DIV/0!</v>
      </c>
      <c r="AZ48" s="244" t="e">
        <f t="shared" si="12"/>
        <v>#DIV/0!</v>
      </c>
    </row>
    <row r="49" spans="1:52" ht="14.25" customHeight="1" x14ac:dyDescent="0.2">
      <c r="A49" s="125"/>
      <c r="B49" s="126"/>
      <c r="C49" s="127"/>
      <c r="D49" s="128" t="str">
        <f t="shared" si="0"/>
        <v>C</v>
      </c>
      <c r="E49" s="129"/>
      <c r="F49" s="130"/>
      <c r="G49" s="130"/>
      <c r="H49" s="131"/>
      <c r="I49" s="129"/>
      <c r="J49" s="132"/>
      <c r="K49" s="130"/>
      <c r="L49" s="130"/>
      <c r="M49" s="129"/>
      <c r="N49" s="131"/>
      <c r="O49" s="131"/>
      <c r="P49" s="133"/>
      <c r="Q49" s="129">
        <f t="shared" si="13"/>
        <v>0</v>
      </c>
      <c r="R49" s="134" t="str">
        <f t="shared" si="1"/>
        <v>C</v>
      </c>
      <c r="S49" s="130">
        <f t="shared" si="14"/>
        <v>0</v>
      </c>
      <c r="T49" s="135" t="str">
        <f t="shared" si="2"/>
        <v>C</v>
      </c>
      <c r="U49" s="129">
        <f t="shared" si="15"/>
        <v>0</v>
      </c>
      <c r="V49" s="130">
        <f t="shared" si="16"/>
        <v>0</v>
      </c>
      <c r="W49" s="130">
        <f t="shared" si="17"/>
        <v>0</v>
      </c>
      <c r="X49" s="131">
        <f t="shared" si="18"/>
        <v>0</v>
      </c>
      <c r="Y49" s="136">
        <f t="shared" si="4"/>
        <v>0</v>
      </c>
      <c r="Z49" s="137">
        <f t="shared" si="5"/>
        <v>21.461609620721553</v>
      </c>
      <c r="AA49" s="207"/>
      <c r="AB49" s="208">
        <v>26</v>
      </c>
      <c r="AC49" s="196">
        <f t="shared" si="6"/>
        <v>0</v>
      </c>
      <c r="AD49" s="197">
        <f t="shared" si="7"/>
        <v>0</v>
      </c>
      <c r="AE49" s="229">
        <f t="shared" si="8"/>
        <v>21.461609620721553</v>
      </c>
      <c r="AF49" s="67"/>
      <c r="AV49" s="206">
        <v>26</v>
      </c>
      <c r="AW49" s="199">
        <f t="shared" si="9"/>
        <v>0</v>
      </c>
      <c r="AX49" s="200">
        <f t="shared" si="10"/>
        <v>0</v>
      </c>
      <c r="AY49" s="201" t="e">
        <f t="shared" si="11"/>
        <v>#DIV/0!</v>
      </c>
      <c r="AZ49" s="244" t="e">
        <f t="shared" si="12"/>
        <v>#DIV/0!</v>
      </c>
    </row>
    <row r="50" spans="1:52" ht="14.25" customHeight="1" x14ac:dyDescent="0.2">
      <c r="A50" s="66"/>
      <c r="B50" s="60"/>
      <c r="C50" s="65"/>
      <c r="D50" s="33" t="str">
        <f t="shared" si="0"/>
        <v>C</v>
      </c>
      <c r="E50" s="68"/>
      <c r="F50" s="69"/>
      <c r="G50" s="69"/>
      <c r="H50" s="70"/>
      <c r="I50" s="68"/>
      <c r="J50" s="71"/>
      <c r="K50" s="69"/>
      <c r="L50" s="69"/>
      <c r="M50" s="68"/>
      <c r="N50" s="70"/>
      <c r="O50" s="70"/>
      <c r="P50" s="72"/>
      <c r="Q50" s="68">
        <f t="shared" si="13"/>
        <v>0</v>
      </c>
      <c r="R50" s="73" t="str">
        <f t="shared" si="1"/>
        <v>C</v>
      </c>
      <c r="S50" s="69">
        <f t="shared" si="14"/>
        <v>0</v>
      </c>
      <c r="T50" s="74" t="str">
        <f t="shared" si="2"/>
        <v>C</v>
      </c>
      <c r="U50" s="68">
        <f t="shared" si="15"/>
        <v>0</v>
      </c>
      <c r="V50" s="69">
        <f t="shared" si="16"/>
        <v>0</v>
      </c>
      <c r="W50" s="69">
        <f t="shared" si="17"/>
        <v>0</v>
      </c>
      <c r="X50" s="70">
        <f t="shared" si="18"/>
        <v>0</v>
      </c>
      <c r="Y50" s="75">
        <f t="shared" si="4"/>
        <v>0</v>
      </c>
      <c r="Z50" s="55">
        <f t="shared" si="5"/>
        <v>21.461609620721553</v>
      </c>
      <c r="AA50" s="207"/>
      <c r="AB50" s="208">
        <v>27</v>
      </c>
      <c r="AC50" s="196">
        <f t="shared" si="6"/>
        <v>0</v>
      </c>
      <c r="AD50" s="197">
        <f t="shared" si="7"/>
        <v>0</v>
      </c>
      <c r="AE50" s="229">
        <f t="shared" si="8"/>
        <v>21.461609620721553</v>
      </c>
      <c r="AF50" s="67"/>
      <c r="AG50" s="218"/>
      <c r="AH50" s="67"/>
      <c r="AI50" s="67"/>
      <c r="AJ50" s="67"/>
      <c r="AK50" s="67"/>
      <c r="AL50" s="67"/>
      <c r="AV50" s="206">
        <v>27</v>
      </c>
      <c r="AW50" s="199">
        <f t="shared" si="9"/>
        <v>0</v>
      </c>
      <c r="AX50" s="200">
        <f t="shared" si="10"/>
        <v>0</v>
      </c>
      <c r="AY50" s="201" t="e">
        <f t="shared" si="11"/>
        <v>#DIV/0!</v>
      </c>
      <c r="AZ50" s="244" t="e">
        <f t="shared" si="12"/>
        <v>#DIV/0!</v>
      </c>
    </row>
    <row r="51" spans="1:52" ht="14.25" customHeight="1" x14ac:dyDescent="0.2">
      <c r="A51" s="125"/>
      <c r="B51" s="126"/>
      <c r="C51" s="127"/>
      <c r="D51" s="128" t="str">
        <f t="shared" si="0"/>
        <v>C</v>
      </c>
      <c r="E51" s="129"/>
      <c r="F51" s="130"/>
      <c r="G51" s="130"/>
      <c r="H51" s="131"/>
      <c r="I51" s="129"/>
      <c r="J51" s="132"/>
      <c r="K51" s="130"/>
      <c r="L51" s="130"/>
      <c r="M51" s="129"/>
      <c r="N51" s="131"/>
      <c r="O51" s="131"/>
      <c r="P51" s="133"/>
      <c r="Q51" s="129">
        <f t="shared" si="13"/>
        <v>0</v>
      </c>
      <c r="R51" s="134" t="str">
        <f t="shared" si="1"/>
        <v>C</v>
      </c>
      <c r="S51" s="130">
        <f t="shared" si="14"/>
        <v>0</v>
      </c>
      <c r="T51" s="135" t="str">
        <f t="shared" si="2"/>
        <v>C</v>
      </c>
      <c r="U51" s="129">
        <f t="shared" si="15"/>
        <v>0</v>
      </c>
      <c r="V51" s="130">
        <f t="shared" si="16"/>
        <v>0</v>
      </c>
      <c r="W51" s="130">
        <f t="shared" si="17"/>
        <v>0</v>
      </c>
      <c r="X51" s="131">
        <f t="shared" si="18"/>
        <v>0</v>
      </c>
      <c r="Y51" s="136">
        <f t="shared" si="4"/>
        <v>0</v>
      </c>
      <c r="Z51" s="137">
        <f t="shared" si="5"/>
        <v>21.461609620721553</v>
      </c>
      <c r="AA51" s="207"/>
      <c r="AB51" s="208">
        <v>28</v>
      </c>
      <c r="AC51" s="196">
        <f t="shared" si="6"/>
        <v>0</v>
      </c>
      <c r="AD51" s="197">
        <f t="shared" si="7"/>
        <v>0</v>
      </c>
      <c r="AE51" s="229">
        <f t="shared" si="8"/>
        <v>21.461609620721553</v>
      </c>
      <c r="AF51" s="67"/>
      <c r="AG51" s="213"/>
      <c r="AH51" s="67"/>
      <c r="AI51" s="67"/>
      <c r="AJ51" s="67"/>
      <c r="AK51" s="67"/>
      <c r="AL51" s="67"/>
      <c r="AV51" s="198">
        <v>28</v>
      </c>
      <c r="AW51" s="199">
        <f t="shared" si="9"/>
        <v>0</v>
      </c>
      <c r="AX51" s="200">
        <f t="shared" si="10"/>
        <v>0</v>
      </c>
      <c r="AY51" s="201" t="e">
        <f t="shared" si="11"/>
        <v>#DIV/0!</v>
      </c>
      <c r="AZ51" s="244" t="e">
        <f t="shared" si="12"/>
        <v>#DIV/0!</v>
      </c>
    </row>
    <row r="52" spans="1:52" ht="14.25" customHeight="1" x14ac:dyDescent="0.2">
      <c r="A52" s="66"/>
      <c r="B52" s="60"/>
      <c r="C52" s="65"/>
      <c r="D52" s="33" t="str">
        <f t="shared" si="0"/>
        <v>C</v>
      </c>
      <c r="E52" s="68"/>
      <c r="F52" s="69"/>
      <c r="G52" s="69"/>
      <c r="H52" s="70"/>
      <c r="I52" s="68"/>
      <c r="J52" s="71"/>
      <c r="K52" s="69"/>
      <c r="L52" s="69"/>
      <c r="M52" s="68"/>
      <c r="N52" s="70"/>
      <c r="O52" s="70"/>
      <c r="P52" s="72"/>
      <c r="Q52" s="68">
        <f t="shared" si="13"/>
        <v>0</v>
      </c>
      <c r="R52" s="73" t="str">
        <f t="shared" si="1"/>
        <v>C</v>
      </c>
      <c r="S52" s="69">
        <f t="shared" si="14"/>
        <v>0</v>
      </c>
      <c r="T52" s="74" t="str">
        <f t="shared" si="2"/>
        <v>C</v>
      </c>
      <c r="U52" s="68">
        <f t="shared" si="15"/>
        <v>0</v>
      </c>
      <c r="V52" s="69">
        <f t="shared" si="16"/>
        <v>0</v>
      </c>
      <c r="W52" s="69">
        <f t="shared" si="17"/>
        <v>0</v>
      </c>
      <c r="X52" s="70">
        <f t="shared" si="18"/>
        <v>0</v>
      </c>
      <c r="Y52" s="75">
        <f t="shared" si="4"/>
        <v>0</v>
      </c>
      <c r="Z52" s="55">
        <f t="shared" si="5"/>
        <v>21.461609620721553</v>
      </c>
      <c r="AA52" s="207"/>
      <c r="AB52" s="208">
        <v>29</v>
      </c>
      <c r="AC52" s="196">
        <f t="shared" si="6"/>
        <v>0</v>
      </c>
      <c r="AD52" s="197">
        <f t="shared" si="7"/>
        <v>0</v>
      </c>
      <c r="AE52" s="229">
        <f t="shared" si="8"/>
        <v>21.461609620721553</v>
      </c>
      <c r="AF52" s="67"/>
      <c r="AG52" s="220"/>
      <c r="AH52" s="220"/>
      <c r="AI52" s="221"/>
      <c r="AJ52" s="212"/>
      <c r="AK52" s="212"/>
      <c r="AL52" s="212"/>
      <c r="AM52" s="212"/>
      <c r="AN52" s="207"/>
      <c r="AO52" s="212"/>
      <c r="AP52" s="212"/>
      <c r="AQ52" s="212"/>
      <c r="AR52" s="212"/>
      <c r="AV52" s="206">
        <v>29</v>
      </c>
      <c r="AW52" s="199">
        <f t="shared" si="9"/>
        <v>0</v>
      </c>
      <c r="AX52" s="200">
        <f t="shared" si="10"/>
        <v>0</v>
      </c>
      <c r="AY52" s="201" t="e">
        <f t="shared" si="11"/>
        <v>#DIV/0!</v>
      </c>
      <c r="AZ52" s="244" t="e">
        <f t="shared" si="12"/>
        <v>#DIV/0!</v>
      </c>
    </row>
    <row r="53" spans="1:52" ht="14.25" customHeight="1" x14ac:dyDescent="0.2">
      <c r="A53" s="125"/>
      <c r="B53" s="126"/>
      <c r="C53" s="127"/>
      <c r="D53" s="128" t="str">
        <f t="shared" si="0"/>
        <v>C</v>
      </c>
      <c r="E53" s="129"/>
      <c r="F53" s="130"/>
      <c r="G53" s="130"/>
      <c r="H53" s="131"/>
      <c r="I53" s="129"/>
      <c r="J53" s="132"/>
      <c r="K53" s="130"/>
      <c r="L53" s="130"/>
      <c r="M53" s="129"/>
      <c r="N53" s="131"/>
      <c r="O53" s="131"/>
      <c r="P53" s="133"/>
      <c r="Q53" s="129">
        <f t="shared" si="13"/>
        <v>0</v>
      </c>
      <c r="R53" s="134" t="str">
        <f t="shared" si="1"/>
        <v>C</v>
      </c>
      <c r="S53" s="130">
        <f t="shared" si="14"/>
        <v>0</v>
      </c>
      <c r="T53" s="135" t="str">
        <f t="shared" si="2"/>
        <v>C</v>
      </c>
      <c r="U53" s="129">
        <f t="shared" si="15"/>
        <v>0</v>
      </c>
      <c r="V53" s="130">
        <f t="shared" si="16"/>
        <v>0</v>
      </c>
      <c r="W53" s="130">
        <f t="shared" si="17"/>
        <v>0</v>
      </c>
      <c r="X53" s="131">
        <f t="shared" si="18"/>
        <v>0</v>
      </c>
      <c r="Y53" s="136">
        <f t="shared" si="4"/>
        <v>0</v>
      </c>
      <c r="Z53" s="137">
        <f t="shared" si="5"/>
        <v>21.461609620721553</v>
      </c>
      <c r="AA53" s="207"/>
      <c r="AB53" s="208">
        <v>30</v>
      </c>
      <c r="AC53" s="196">
        <f t="shared" si="6"/>
        <v>0</v>
      </c>
      <c r="AD53" s="197">
        <f t="shared" si="7"/>
        <v>0</v>
      </c>
      <c r="AE53" s="229">
        <f t="shared" si="8"/>
        <v>21.461609620721553</v>
      </c>
      <c r="AF53" s="67"/>
      <c r="AG53" s="222"/>
      <c r="AH53" s="222"/>
      <c r="AI53" s="223"/>
      <c r="AJ53" s="223"/>
      <c r="AK53" s="223"/>
      <c r="AL53" s="223"/>
      <c r="AM53" s="223"/>
      <c r="AN53" s="224"/>
      <c r="AO53" s="224"/>
      <c r="AP53" s="224"/>
      <c r="AQ53" s="224"/>
      <c r="AR53" s="224"/>
      <c r="AV53" s="206">
        <v>30</v>
      </c>
      <c r="AW53" s="199">
        <f t="shared" si="9"/>
        <v>0</v>
      </c>
      <c r="AX53" s="200">
        <f t="shared" si="10"/>
        <v>0</v>
      </c>
      <c r="AY53" s="201" t="e">
        <f t="shared" si="11"/>
        <v>#DIV/0!</v>
      </c>
      <c r="AZ53" s="244" t="e">
        <f t="shared" si="12"/>
        <v>#DIV/0!</v>
      </c>
    </row>
    <row r="54" spans="1:52" ht="14.25" customHeight="1" x14ac:dyDescent="0.2">
      <c r="A54" s="66"/>
      <c r="B54" s="60"/>
      <c r="C54" s="65"/>
      <c r="D54" s="33" t="str">
        <f t="shared" si="0"/>
        <v>C</v>
      </c>
      <c r="E54" s="68"/>
      <c r="F54" s="69"/>
      <c r="G54" s="69"/>
      <c r="H54" s="70"/>
      <c r="I54" s="68"/>
      <c r="J54" s="71"/>
      <c r="K54" s="69"/>
      <c r="L54" s="69"/>
      <c r="M54" s="68"/>
      <c r="N54" s="70"/>
      <c r="O54" s="70"/>
      <c r="P54" s="72"/>
      <c r="Q54" s="68">
        <f t="shared" si="13"/>
        <v>0</v>
      </c>
      <c r="R54" s="73" t="str">
        <f t="shared" si="1"/>
        <v>C</v>
      </c>
      <c r="S54" s="69">
        <f t="shared" si="14"/>
        <v>0</v>
      </c>
      <c r="T54" s="74" t="str">
        <f t="shared" si="2"/>
        <v>C</v>
      </c>
      <c r="U54" s="68">
        <f t="shared" si="15"/>
        <v>0</v>
      </c>
      <c r="V54" s="69">
        <f t="shared" si="16"/>
        <v>0</v>
      </c>
      <c r="W54" s="69">
        <f t="shared" si="17"/>
        <v>0</v>
      </c>
      <c r="X54" s="70">
        <f t="shared" si="18"/>
        <v>0</v>
      </c>
      <c r="Y54" s="75">
        <f t="shared" si="4"/>
        <v>0</v>
      </c>
      <c r="Z54" s="55">
        <f t="shared" si="5"/>
        <v>21.461609620721553</v>
      </c>
      <c r="AA54" s="207"/>
      <c r="AB54" s="208">
        <v>31</v>
      </c>
      <c r="AC54" s="196">
        <f t="shared" si="6"/>
        <v>0</v>
      </c>
      <c r="AD54" s="197">
        <f t="shared" si="7"/>
        <v>0</v>
      </c>
      <c r="AE54" s="229">
        <f t="shared" si="8"/>
        <v>21.461609620721553</v>
      </c>
      <c r="AF54" s="67"/>
      <c r="AG54" s="67"/>
      <c r="AH54" s="67"/>
      <c r="AI54" s="67"/>
      <c r="AJ54" s="67"/>
      <c r="AK54" s="67"/>
      <c r="AL54" s="67"/>
      <c r="AV54" s="206">
        <v>31</v>
      </c>
      <c r="AW54" s="199">
        <f t="shared" si="9"/>
        <v>0</v>
      </c>
      <c r="AX54" s="200">
        <f t="shared" si="10"/>
        <v>0</v>
      </c>
      <c r="AY54" s="201" t="e">
        <f t="shared" si="11"/>
        <v>#DIV/0!</v>
      </c>
      <c r="AZ54" s="244" t="e">
        <f t="shared" si="12"/>
        <v>#DIV/0!</v>
      </c>
    </row>
    <row r="55" spans="1:52" ht="14.25" customHeight="1" x14ac:dyDescent="0.2">
      <c r="A55" s="125"/>
      <c r="B55" s="126"/>
      <c r="C55" s="127"/>
      <c r="D55" s="128" t="str">
        <f t="shared" si="0"/>
        <v>C</v>
      </c>
      <c r="E55" s="129"/>
      <c r="F55" s="130"/>
      <c r="G55" s="130"/>
      <c r="H55" s="131"/>
      <c r="I55" s="129"/>
      <c r="J55" s="132"/>
      <c r="K55" s="130"/>
      <c r="L55" s="130"/>
      <c r="M55" s="129"/>
      <c r="N55" s="131"/>
      <c r="O55" s="131"/>
      <c r="P55" s="133"/>
      <c r="Q55" s="129">
        <f t="shared" si="13"/>
        <v>0</v>
      </c>
      <c r="R55" s="134" t="str">
        <f t="shared" si="1"/>
        <v>C</v>
      </c>
      <c r="S55" s="130">
        <f t="shared" si="14"/>
        <v>0</v>
      </c>
      <c r="T55" s="135" t="str">
        <f t="shared" si="2"/>
        <v>C</v>
      </c>
      <c r="U55" s="129">
        <f t="shared" si="15"/>
        <v>0</v>
      </c>
      <c r="V55" s="130">
        <f t="shared" si="16"/>
        <v>0</v>
      </c>
      <c r="W55" s="130">
        <f t="shared" si="17"/>
        <v>0</v>
      </c>
      <c r="X55" s="131">
        <f t="shared" si="18"/>
        <v>0</v>
      </c>
      <c r="Y55" s="136">
        <f t="shared" si="4"/>
        <v>0</v>
      </c>
      <c r="Z55" s="137">
        <f t="shared" si="5"/>
        <v>21.461609620721553</v>
      </c>
      <c r="AA55" s="207"/>
      <c r="AB55" s="208">
        <v>32</v>
      </c>
      <c r="AC55" s="196">
        <f t="shared" si="6"/>
        <v>0</v>
      </c>
      <c r="AD55" s="197">
        <f t="shared" si="7"/>
        <v>0</v>
      </c>
      <c r="AE55" s="229">
        <f t="shared" si="8"/>
        <v>21.461609620721553</v>
      </c>
      <c r="AF55" s="67"/>
      <c r="AG55" s="213"/>
      <c r="AH55" s="67"/>
      <c r="AI55" s="213"/>
      <c r="AJ55" s="67"/>
      <c r="AK55" s="67"/>
      <c r="AL55" s="67"/>
      <c r="AV55" s="206">
        <v>32</v>
      </c>
      <c r="AW55" s="199">
        <f t="shared" si="9"/>
        <v>0</v>
      </c>
      <c r="AX55" s="200">
        <f t="shared" si="10"/>
        <v>0</v>
      </c>
      <c r="AY55" s="201" t="e">
        <f t="shared" si="11"/>
        <v>#DIV/0!</v>
      </c>
      <c r="AZ55" s="244" t="e">
        <f t="shared" si="12"/>
        <v>#DIV/0!</v>
      </c>
    </row>
    <row r="56" spans="1:52" ht="14.25" customHeight="1" x14ac:dyDescent="0.2">
      <c r="A56" s="66"/>
      <c r="B56" s="60"/>
      <c r="C56" s="65"/>
      <c r="D56" s="33" t="str">
        <f t="shared" si="0"/>
        <v>C</v>
      </c>
      <c r="E56" s="68"/>
      <c r="F56" s="69"/>
      <c r="G56" s="69"/>
      <c r="H56" s="70"/>
      <c r="I56" s="68"/>
      <c r="J56" s="71"/>
      <c r="K56" s="69"/>
      <c r="L56" s="69"/>
      <c r="M56" s="68"/>
      <c r="N56" s="70"/>
      <c r="O56" s="70"/>
      <c r="P56" s="72"/>
      <c r="Q56" s="68">
        <f t="shared" si="13"/>
        <v>0</v>
      </c>
      <c r="R56" s="73" t="str">
        <f t="shared" si="1"/>
        <v>C</v>
      </c>
      <c r="S56" s="69">
        <f t="shared" si="14"/>
        <v>0</v>
      </c>
      <c r="T56" s="74" t="str">
        <f t="shared" si="2"/>
        <v>C</v>
      </c>
      <c r="U56" s="68">
        <f t="shared" si="15"/>
        <v>0</v>
      </c>
      <c r="V56" s="69">
        <f t="shared" si="16"/>
        <v>0</v>
      </c>
      <c r="W56" s="69">
        <f t="shared" si="17"/>
        <v>0</v>
      </c>
      <c r="X56" s="70">
        <f t="shared" si="18"/>
        <v>0</v>
      </c>
      <c r="Y56" s="75">
        <f t="shared" si="4"/>
        <v>0</v>
      </c>
      <c r="Z56" s="55">
        <f t="shared" si="5"/>
        <v>21.461609620721553</v>
      </c>
      <c r="AA56" s="207"/>
      <c r="AB56" s="208">
        <v>33</v>
      </c>
      <c r="AC56" s="196">
        <f t="shared" si="6"/>
        <v>0</v>
      </c>
      <c r="AD56" s="197">
        <f t="shared" si="7"/>
        <v>0</v>
      </c>
      <c r="AE56" s="229">
        <f t="shared" si="8"/>
        <v>21.461609620721553</v>
      </c>
      <c r="AF56" s="67"/>
      <c r="AG56" s="52"/>
      <c r="AH56" s="216"/>
      <c r="AI56" s="67"/>
      <c r="AJ56" s="67"/>
      <c r="AK56" s="67"/>
      <c r="AL56" s="67"/>
      <c r="AN56" s="216"/>
      <c r="AV56" s="206">
        <v>33</v>
      </c>
      <c r="AW56" s="199">
        <f t="shared" si="9"/>
        <v>0</v>
      </c>
      <c r="AX56" s="200">
        <f t="shared" si="10"/>
        <v>0</v>
      </c>
      <c r="AY56" s="201" t="e">
        <f t="shared" si="11"/>
        <v>#DIV/0!</v>
      </c>
      <c r="AZ56" s="244" t="e">
        <f t="shared" si="12"/>
        <v>#DIV/0!</v>
      </c>
    </row>
    <row r="57" spans="1:52" ht="14.25" customHeight="1" x14ac:dyDescent="0.2">
      <c r="A57" s="125"/>
      <c r="B57" s="126"/>
      <c r="C57" s="127"/>
      <c r="D57" s="128" t="str">
        <f t="shared" si="0"/>
        <v>C</v>
      </c>
      <c r="E57" s="129"/>
      <c r="F57" s="130"/>
      <c r="G57" s="130"/>
      <c r="H57" s="131"/>
      <c r="I57" s="129"/>
      <c r="J57" s="132"/>
      <c r="K57" s="130"/>
      <c r="L57" s="130"/>
      <c r="M57" s="129"/>
      <c r="N57" s="131"/>
      <c r="O57" s="131"/>
      <c r="P57" s="133"/>
      <c r="Q57" s="129">
        <f t="shared" si="13"/>
        <v>0</v>
      </c>
      <c r="R57" s="134" t="str">
        <f t="shared" si="1"/>
        <v>C</v>
      </c>
      <c r="S57" s="130">
        <f t="shared" si="14"/>
        <v>0</v>
      </c>
      <c r="T57" s="135" t="str">
        <f t="shared" si="2"/>
        <v>C</v>
      </c>
      <c r="U57" s="129">
        <f t="shared" si="15"/>
        <v>0</v>
      </c>
      <c r="V57" s="130">
        <f t="shared" si="16"/>
        <v>0</v>
      </c>
      <c r="W57" s="130">
        <f t="shared" si="17"/>
        <v>0</v>
      </c>
      <c r="X57" s="131">
        <f t="shared" si="18"/>
        <v>0</v>
      </c>
      <c r="Y57" s="136">
        <f t="shared" si="4"/>
        <v>0</v>
      </c>
      <c r="Z57" s="137">
        <f t="shared" si="5"/>
        <v>21.461609620721553</v>
      </c>
      <c r="AA57" s="207"/>
      <c r="AB57" s="208">
        <v>34</v>
      </c>
      <c r="AC57" s="196">
        <f t="shared" si="6"/>
        <v>0</v>
      </c>
      <c r="AD57" s="197">
        <f t="shared" si="7"/>
        <v>0</v>
      </c>
      <c r="AE57" s="229">
        <f t="shared" si="8"/>
        <v>21.461609620721553</v>
      </c>
      <c r="AF57" s="67"/>
      <c r="AG57" s="52"/>
      <c r="AH57" s="52"/>
      <c r="AI57" s="52"/>
      <c r="AJ57" s="52"/>
      <c r="AK57" s="52"/>
      <c r="AL57" s="52"/>
      <c r="AV57" s="206">
        <v>34</v>
      </c>
      <c r="AW57" s="199">
        <f t="shared" si="9"/>
        <v>0</v>
      </c>
      <c r="AX57" s="200">
        <f t="shared" si="10"/>
        <v>0</v>
      </c>
      <c r="AY57" s="201" t="e">
        <f t="shared" si="11"/>
        <v>#DIV/0!</v>
      </c>
      <c r="AZ57" s="244" t="e">
        <f t="shared" si="12"/>
        <v>#DIV/0!</v>
      </c>
    </row>
    <row r="58" spans="1:52" ht="14.25" customHeight="1" x14ac:dyDescent="0.2">
      <c r="A58" s="66"/>
      <c r="B58" s="60"/>
      <c r="C58" s="65"/>
      <c r="D58" s="33" t="str">
        <f t="shared" si="0"/>
        <v>C</v>
      </c>
      <c r="E58" s="68"/>
      <c r="F58" s="69"/>
      <c r="G58" s="69"/>
      <c r="H58" s="70"/>
      <c r="I58" s="68"/>
      <c r="J58" s="71"/>
      <c r="K58" s="69"/>
      <c r="L58" s="69"/>
      <c r="M58" s="68"/>
      <c r="N58" s="70"/>
      <c r="O58" s="70"/>
      <c r="P58" s="72"/>
      <c r="Q58" s="68">
        <f t="shared" si="13"/>
        <v>0</v>
      </c>
      <c r="R58" s="73" t="str">
        <f t="shared" si="1"/>
        <v>C</v>
      </c>
      <c r="S58" s="69">
        <f t="shared" si="14"/>
        <v>0</v>
      </c>
      <c r="T58" s="74" t="str">
        <f t="shared" si="2"/>
        <v>C</v>
      </c>
      <c r="U58" s="68">
        <f t="shared" si="15"/>
        <v>0</v>
      </c>
      <c r="V58" s="69">
        <f t="shared" si="16"/>
        <v>0</v>
      </c>
      <c r="W58" s="69">
        <f t="shared" si="17"/>
        <v>0</v>
      </c>
      <c r="X58" s="70">
        <f t="shared" si="18"/>
        <v>0</v>
      </c>
      <c r="Y58" s="75">
        <f t="shared" si="4"/>
        <v>0</v>
      </c>
      <c r="Z58" s="55">
        <f t="shared" si="5"/>
        <v>21.461609620721553</v>
      </c>
      <c r="AA58" s="207"/>
      <c r="AB58" s="208">
        <v>35</v>
      </c>
      <c r="AC58" s="196">
        <f t="shared" si="6"/>
        <v>0</v>
      </c>
      <c r="AD58" s="197">
        <f t="shared" si="7"/>
        <v>0</v>
      </c>
      <c r="AE58" s="229">
        <f t="shared" si="8"/>
        <v>21.461609620721553</v>
      </c>
      <c r="AF58" s="67"/>
      <c r="AG58" s="52"/>
      <c r="AH58" s="52"/>
      <c r="AI58" s="52"/>
      <c r="AJ58" s="52"/>
      <c r="AK58" s="52"/>
      <c r="AL58" s="52"/>
      <c r="AV58" s="206">
        <v>35</v>
      </c>
      <c r="AW58" s="199">
        <f t="shared" si="9"/>
        <v>0</v>
      </c>
      <c r="AX58" s="200">
        <f t="shared" si="10"/>
        <v>0</v>
      </c>
      <c r="AY58" s="201" t="e">
        <f t="shared" si="11"/>
        <v>#DIV/0!</v>
      </c>
      <c r="AZ58" s="244" t="e">
        <f t="shared" si="12"/>
        <v>#DIV/0!</v>
      </c>
    </row>
    <row r="59" spans="1:52" ht="14.25" customHeight="1" x14ac:dyDescent="0.2">
      <c r="A59" s="125"/>
      <c r="B59" s="126"/>
      <c r="C59" s="127"/>
      <c r="D59" s="128" t="str">
        <f t="shared" si="0"/>
        <v>C</v>
      </c>
      <c r="E59" s="129"/>
      <c r="F59" s="130"/>
      <c r="G59" s="130"/>
      <c r="H59" s="131"/>
      <c r="I59" s="129"/>
      <c r="J59" s="132"/>
      <c r="K59" s="130"/>
      <c r="L59" s="130"/>
      <c r="M59" s="129"/>
      <c r="N59" s="131"/>
      <c r="O59" s="131"/>
      <c r="P59" s="133"/>
      <c r="Q59" s="129">
        <f t="shared" si="13"/>
        <v>0</v>
      </c>
      <c r="R59" s="134" t="str">
        <f t="shared" si="1"/>
        <v>C</v>
      </c>
      <c r="S59" s="130">
        <f t="shared" si="14"/>
        <v>0</v>
      </c>
      <c r="T59" s="135" t="str">
        <f t="shared" si="2"/>
        <v>C</v>
      </c>
      <c r="U59" s="129">
        <f t="shared" si="15"/>
        <v>0</v>
      </c>
      <c r="V59" s="130">
        <f t="shared" si="16"/>
        <v>0</v>
      </c>
      <c r="W59" s="130">
        <f t="shared" si="17"/>
        <v>0</v>
      </c>
      <c r="X59" s="131">
        <f t="shared" si="18"/>
        <v>0</v>
      </c>
      <c r="Y59" s="136">
        <f t="shared" si="4"/>
        <v>0</v>
      </c>
      <c r="Z59" s="137">
        <f t="shared" si="5"/>
        <v>21.461609620721553</v>
      </c>
      <c r="AA59" s="207"/>
      <c r="AB59" s="208">
        <v>36</v>
      </c>
      <c r="AC59" s="196">
        <f t="shared" si="6"/>
        <v>0</v>
      </c>
      <c r="AD59" s="197">
        <f t="shared" si="7"/>
        <v>0</v>
      </c>
      <c r="AE59" s="229">
        <f t="shared" si="8"/>
        <v>21.461609620721553</v>
      </c>
      <c r="AF59" s="67"/>
      <c r="AG59" s="67"/>
      <c r="AH59" s="67"/>
      <c r="AI59" s="67"/>
      <c r="AJ59" s="67"/>
      <c r="AK59" s="67"/>
      <c r="AL59" s="67"/>
      <c r="AV59" s="206">
        <v>36</v>
      </c>
      <c r="AW59" s="199">
        <f t="shared" si="9"/>
        <v>0</v>
      </c>
      <c r="AX59" s="200">
        <f t="shared" si="10"/>
        <v>0</v>
      </c>
      <c r="AY59" s="201" t="e">
        <f t="shared" si="11"/>
        <v>#DIV/0!</v>
      </c>
      <c r="AZ59" s="244" t="e">
        <f t="shared" si="12"/>
        <v>#DIV/0!</v>
      </c>
    </row>
    <row r="60" spans="1:52" ht="14.25" customHeight="1" x14ac:dyDescent="0.2">
      <c r="A60" s="66"/>
      <c r="B60" s="60"/>
      <c r="C60" s="65"/>
      <c r="D60" s="33" t="str">
        <f t="shared" si="0"/>
        <v>C</v>
      </c>
      <c r="E60" s="68"/>
      <c r="F60" s="69"/>
      <c r="G60" s="69"/>
      <c r="H60" s="70"/>
      <c r="I60" s="68"/>
      <c r="J60" s="71"/>
      <c r="K60" s="69"/>
      <c r="L60" s="69"/>
      <c r="M60" s="68"/>
      <c r="N60" s="70"/>
      <c r="O60" s="70"/>
      <c r="P60" s="72"/>
      <c r="Q60" s="68">
        <f t="shared" si="13"/>
        <v>0</v>
      </c>
      <c r="R60" s="73" t="str">
        <f t="shared" si="1"/>
        <v>C</v>
      </c>
      <c r="S60" s="69">
        <f t="shared" si="14"/>
        <v>0</v>
      </c>
      <c r="T60" s="74" t="str">
        <f t="shared" si="2"/>
        <v>C</v>
      </c>
      <c r="U60" s="68">
        <f t="shared" si="15"/>
        <v>0</v>
      </c>
      <c r="V60" s="69">
        <f t="shared" si="16"/>
        <v>0</v>
      </c>
      <c r="W60" s="69">
        <f t="shared" si="17"/>
        <v>0</v>
      </c>
      <c r="X60" s="70">
        <f t="shared" si="18"/>
        <v>0</v>
      </c>
      <c r="Y60" s="75">
        <f t="shared" si="4"/>
        <v>0</v>
      </c>
      <c r="Z60" s="55">
        <f t="shared" si="5"/>
        <v>21.461609620721553</v>
      </c>
      <c r="AA60" s="207"/>
      <c r="AB60" s="208">
        <v>37</v>
      </c>
      <c r="AC60" s="196">
        <f t="shared" si="6"/>
        <v>0</v>
      </c>
      <c r="AD60" s="197">
        <f t="shared" si="7"/>
        <v>0</v>
      </c>
      <c r="AE60" s="229">
        <f t="shared" si="8"/>
        <v>21.461609620721553</v>
      </c>
      <c r="AF60" s="67"/>
      <c r="AG60" s="67"/>
      <c r="AH60" s="67"/>
      <c r="AI60" s="67"/>
      <c r="AJ60" s="67"/>
      <c r="AK60" s="67"/>
      <c r="AL60" s="67"/>
      <c r="AV60" s="206">
        <v>37</v>
      </c>
      <c r="AW60" s="199">
        <f t="shared" si="9"/>
        <v>0</v>
      </c>
      <c r="AX60" s="200">
        <f t="shared" si="10"/>
        <v>0</v>
      </c>
      <c r="AY60" s="201" t="e">
        <f t="shared" si="11"/>
        <v>#DIV/0!</v>
      </c>
      <c r="AZ60" s="244" t="e">
        <f t="shared" si="12"/>
        <v>#DIV/0!</v>
      </c>
    </row>
    <row r="61" spans="1:52" ht="14.25" customHeight="1" x14ac:dyDescent="0.2">
      <c r="A61" s="125"/>
      <c r="B61" s="126"/>
      <c r="C61" s="127"/>
      <c r="D61" s="128" t="str">
        <f t="shared" si="0"/>
        <v>C</v>
      </c>
      <c r="E61" s="129"/>
      <c r="F61" s="130"/>
      <c r="G61" s="130"/>
      <c r="H61" s="131"/>
      <c r="I61" s="129"/>
      <c r="J61" s="132"/>
      <c r="K61" s="130"/>
      <c r="L61" s="130"/>
      <c r="M61" s="129"/>
      <c r="N61" s="131"/>
      <c r="O61" s="131"/>
      <c r="P61" s="133"/>
      <c r="Q61" s="129">
        <f t="shared" si="13"/>
        <v>0</v>
      </c>
      <c r="R61" s="134" t="str">
        <f t="shared" si="1"/>
        <v>C</v>
      </c>
      <c r="S61" s="130">
        <f t="shared" si="14"/>
        <v>0</v>
      </c>
      <c r="T61" s="135" t="str">
        <f t="shared" si="2"/>
        <v>C</v>
      </c>
      <c r="U61" s="129">
        <f t="shared" si="15"/>
        <v>0</v>
      </c>
      <c r="V61" s="130">
        <f t="shared" si="16"/>
        <v>0</v>
      </c>
      <c r="W61" s="130">
        <f t="shared" si="17"/>
        <v>0</v>
      </c>
      <c r="X61" s="131">
        <f t="shared" si="18"/>
        <v>0</v>
      </c>
      <c r="Y61" s="136">
        <f>Q61+S61</f>
        <v>0</v>
      </c>
      <c r="Z61" s="137">
        <f t="shared" si="5"/>
        <v>21.461609620721553</v>
      </c>
      <c r="AA61" s="207"/>
      <c r="AB61" s="208">
        <v>38</v>
      </c>
      <c r="AC61" s="196">
        <f t="shared" si="6"/>
        <v>0</v>
      </c>
      <c r="AD61" s="197">
        <f t="shared" si="7"/>
        <v>0</v>
      </c>
      <c r="AE61" s="229">
        <f t="shared" si="8"/>
        <v>21.461609620721553</v>
      </c>
      <c r="AF61" s="67"/>
      <c r="AG61" s="67"/>
      <c r="AH61" s="67"/>
      <c r="AI61" s="67"/>
      <c r="AJ61" s="67"/>
      <c r="AK61" s="67"/>
      <c r="AL61" s="67"/>
      <c r="AV61" s="198">
        <v>38</v>
      </c>
      <c r="AW61" s="199">
        <f t="shared" si="9"/>
        <v>0</v>
      </c>
      <c r="AX61" s="200">
        <f t="shared" si="10"/>
        <v>0</v>
      </c>
      <c r="AY61" s="201" t="e">
        <f t="shared" si="11"/>
        <v>#DIV/0!</v>
      </c>
      <c r="AZ61" s="244" t="e">
        <f t="shared" si="12"/>
        <v>#DIV/0!</v>
      </c>
    </row>
    <row r="62" spans="1:52" ht="14.25" customHeight="1" x14ac:dyDescent="0.2">
      <c r="A62" s="66"/>
      <c r="B62" s="60"/>
      <c r="C62" s="65"/>
      <c r="D62" s="33" t="str">
        <f t="shared" si="0"/>
        <v>C</v>
      </c>
      <c r="E62" s="68"/>
      <c r="F62" s="69"/>
      <c r="G62" s="69"/>
      <c r="H62" s="70"/>
      <c r="I62" s="68"/>
      <c r="J62" s="71"/>
      <c r="K62" s="69"/>
      <c r="L62" s="69"/>
      <c r="M62" s="68"/>
      <c r="N62" s="70"/>
      <c r="O62" s="70"/>
      <c r="P62" s="72"/>
      <c r="Q62" s="68">
        <f t="shared" si="13"/>
        <v>0</v>
      </c>
      <c r="R62" s="73" t="str">
        <f t="shared" si="1"/>
        <v>C</v>
      </c>
      <c r="S62" s="69">
        <f t="shared" si="14"/>
        <v>0</v>
      </c>
      <c r="T62" s="74" t="str">
        <f t="shared" si="2"/>
        <v>C</v>
      </c>
      <c r="U62" s="68">
        <f t="shared" si="15"/>
        <v>0</v>
      </c>
      <c r="V62" s="69">
        <f t="shared" si="16"/>
        <v>0</v>
      </c>
      <c r="W62" s="69">
        <f t="shared" si="17"/>
        <v>0</v>
      </c>
      <c r="X62" s="70">
        <f t="shared" si="18"/>
        <v>0</v>
      </c>
      <c r="Y62" s="75">
        <f t="shared" si="4"/>
        <v>0</v>
      </c>
      <c r="Z62" s="55">
        <f t="shared" si="5"/>
        <v>21.461609620721553</v>
      </c>
      <c r="AA62" s="207"/>
      <c r="AB62" s="208">
        <v>39</v>
      </c>
      <c r="AC62" s="196">
        <f t="shared" si="6"/>
        <v>0</v>
      </c>
      <c r="AD62" s="197">
        <f t="shared" si="7"/>
        <v>0</v>
      </c>
      <c r="AE62" s="229">
        <f t="shared" si="8"/>
        <v>21.461609620721553</v>
      </c>
      <c r="AF62" s="67"/>
      <c r="AG62" s="67"/>
      <c r="AH62" s="67"/>
      <c r="AI62" s="67"/>
      <c r="AJ62" s="67"/>
      <c r="AK62" s="67"/>
      <c r="AL62" s="67"/>
      <c r="AV62" s="206">
        <v>39</v>
      </c>
      <c r="AW62" s="199">
        <f t="shared" si="9"/>
        <v>0</v>
      </c>
      <c r="AX62" s="200">
        <f t="shared" si="10"/>
        <v>0</v>
      </c>
      <c r="AY62" s="201" t="e">
        <f t="shared" si="11"/>
        <v>#DIV/0!</v>
      </c>
      <c r="AZ62" s="244" t="e">
        <f t="shared" si="12"/>
        <v>#DIV/0!</v>
      </c>
    </row>
    <row r="63" spans="1:52" ht="14.25" customHeight="1" thickBot="1" x14ac:dyDescent="0.25">
      <c r="A63" s="138"/>
      <c r="B63" s="139"/>
      <c r="C63" s="140"/>
      <c r="D63" s="128" t="str">
        <f t="shared" si="0"/>
        <v>C</v>
      </c>
      <c r="E63" s="141"/>
      <c r="F63" s="142"/>
      <c r="G63" s="142"/>
      <c r="H63" s="143"/>
      <c r="I63" s="141"/>
      <c r="J63" s="144"/>
      <c r="K63" s="142"/>
      <c r="L63" s="142"/>
      <c r="M63" s="141"/>
      <c r="N63" s="143"/>
      <c r="O63" s="143"/>
      <c r="P63" s="145"/>
      <c r="Q63" s="129">
        <f t="shared" si="13"/>
        <v>0</v>
      </c>
      <c r="R63" s="134" t="str">
        <f t="shared" si="1"/>
        <v>C</v>
      </c>
      <c r="S63" s="142">
        <f t="shared" si="14"/>
        <v>0</v>
      </c>
      <c r="T63" s="135" t="str">
        <f t="shared" si="2"/>
        <v>C</v>
      </c>
      <c r="U63" s="129">
        <f t="shared" si="15"/>
        <v>0</v>
      </c>
      <c r="V63" s="130">
        <f t="shared" si="16"/>
        <v>0</v>
      </c>
      <c r="W63" s="130">
        <f t="shared" si="17"/>
        <v>0</v>
      </c>
      <c r="X63" s="131">
        <f t="shared" si="18"/>
        <v>0</v>
      </c>
      <c r="Y63" s="136">
        <f t="shared" si="4"/>
        <v>0</v>
      </c>
      <c r="Z63" s="146">
        <f t="shared" si="5"/>
        <v>21.461609620721553</v>
      </c>
      <c r="AA63" s="207"/>
      <c r="AB63" s="225">
        <v>40</v>
      </c>
      <c r="AC63" s="233">
        <f t="shared" si="6"/>
        <v>0</v>
      </c>
      <c r="AD63" s="234">
        <f t="shared" si="7"/>
        <v>0</v>
      </c>
      <c r="AE63" s="235">
        <f t="shared" si="8"/>
        <v>21.461609620721553</v>
      </c>
      <c r="AF63" s="67"/>
      <c r="AG63" s="67"/>
      <c r="AH63" s="67"/>
      <c r="AI63" s="67"/>
      <c r="AJ63" s="67"/>
      <c r="AK63" s="67"/>
      <c r="AL63" s="67"/>
      <c r="AV63" s="64">
        <v>40</v>
      </c>
      <c r="AW63" s="238">
        <f t="shared" si="9"/>
        <v>0</v>
      </c>
      <c r="AX63" s="239">
        <f t="shared" si="10"/>
        <v>0</v>
      </c>
      <c r="AY63" s="243" t="e">
        <f t="shared" si="11"/>
        <v>#DIV/0!</v>
      </c>
      <c r="AZ63" s="245" t="e">
        <f t="shared" si="12"/>
        <v>#DIV/0!</v>
      </c>
    </row>
    <row r="64" spans="1:52" ht="14.25" customHeight="1" x14ac:dyDescent="0.2">
      <c r="A64" s="297" t="s">
        <v>0</v>
      </c>
      <c r="B64" s="298"/>
      <c r="C64" s="24"/>
      <c r="D64" s="25"/>
      <c r="E64" s="76">
        <f>SUM(E24:E63)</f>
        <v>0</v>
      </c>
      <c r="F64" s="77">
        <f>SUM(F24:F63)</f>
        <v>0</v>
      </c>
      <c r="G64" s="77">
        <f>SUM(G24:G63)</f>
        <v>0</v>
      </c>
      <c r="H64" s="78">
        <f>SUM(H24:H63)</f>
        <v>0</v>
      </c>
      <c r="I64" s="76">
        <f t="shared" ref="I64:P64" si="19">SUM(I24:I63)</f>
        <v>0</v>
      </c>
      <c r="J64" s="77">
        <f t="shared" si="19"/>
        <v>0</v>
      </c>
      <c r="K64" s="77">
        <f t="shared" si="19"/>
        <v>0</v>
      </c>
      <c r="L64" s="78">
        <f t="shared" si="19"/>
        <v>0</v>
      </c>
      <c r="M64" s="76">
        <f t="shared" si="19"/>
        <v>0</v>
      </c>
      <c r="N64" s="77">
        <f t="shared" si="19"/>
        <v>0</v>
      </c>
      <c r="O64" s="77">
        <f t="shared" si="19"/>
        <v>0</v>
      </c>
      <c r="P64" s="78">
        <f t="shared" si="19"/>
        <v>0</v>
      </c>
      <c r="Q64" s="76">
        <f>SUM(Q24:Q63)</f>
        <v>0</v>
      </c>
      <c r="R64" s="77"/>
      <c r="S64" s="77">
        <f>SUM(S24:S63)</f>
        <v>0</v>
      </c>
      <c r="T64" s="79"/>
      <c r="U64" s="76">
        <f>SUM(U24:U63)</f>
        <v>0</v>
      </c>
      <c r="V64" s="77">
        <f>SUM(V24:V63)</f>
        <v>0</v>
      </c>
      <c r="W64" s="77">
        <f>SUM(W24:W63)</f>
        <v>0</v>
      </c>
      <c r="X64" s="78">
        <f>SUM(X24:X63)</f>
        <v>0</v>
      </c>
      <c r="Y64" s="80">
        <f>SUM(Y24:Y63)</f>
        <v>0</v>
      </c>
      <c r="Z64" s="315"/>
      <c r="AA64" s="207"/>
      <c r="AB64" s="49"/>
      <c r="AC64" s="67"/>
      <c r="AD64" s="67"/>
      <c r="AE64" s="67"/>
      <c r="AF64" s="226"/>
      <c r="AG64" s="67"/>
      <c r="AH64" s="67"/>
      <c r="AI64" s="67"/>
      <c r="AJ64" s="67"/>
      <c r="AK64" s="67"/>
      <c r="AL64" s="67"/>
    </row>
    <row r="65" spans="1:52" ht="14.25" customHeight="1" x14ac:dyDescent="0.2">
      <c r="A65" s="299" t="s">
        <v>1</v>
      </c>
      <c r="B65" s="300"/>
      <c r="C65" s="242" t="s">
        <v>20</v>
      </c>
      <c r="D65" s="266">
        <f>COUNTA(A24:A63)</f>
        <v>0</v>
      </c>
      <c r="E65" s="68">
        <f>E23*$D$65</f>
        <v>0</v>
      </c>
      <c r="F65" s="69">
        <f t="shared" ref="F65:Y65" si="20">F23*$D$65</f>
        <v>0</v>
      </c>
      <c r="G65" s="69">
        <f t="shared" si="20"/>
        <v>0</v>
      </c>
      <c r="H65" s="72">
        <f t="shared" si="20"/>
        <v>0</v>
      </c>
      <c r="I65" s="68">
        <f t="shared" si="20"/>
        <v>0</v>
      </c>
      <c r="J65" s="69">
        <f t="shared" si="20"/>
        <v>0</v>
      </c>
      <c r="K65" s="69">
        <f t="shared" si="20"/>
        <v>0</v>
      </c>
      <c r="L65" s="72">
        <f t="shared" si="20"/>
        <v>0</v>
      </c>
      <c r="M65" s="68">
        <f t="shared" si="20"/>
        <v>0</v>
      </c>
      <c r="N65" s="69">
        <f t="shared" si="20"/>
        <v>0</v>
      </c>
      <c r="O65" s="69">
        <f t="shared" si="20"/>
        <v>0</v>
      </c>
      <c r="P65" s="72">
        <f t="shared" si="20"/>
        <v>0</v>
      </c>
      <c r="Q65" s="68">
        <f t="shared" si="20"/>
        <v>0</v>
      </c>
      <c r="R65" s="69"/>
      <c r="S65" s="69">
        <f t="shared" si="20"/>
        <v>0</v>
      </c>
      <c r="T65" s="72"/>
      <c r="U65" s="68">
        <f t="shared" si="20"/>
        <v>0</v>
      </c>
      <c r="V65" s="69">
        <f t="shared" si="20"/>
        <v>0</v>
      </c>
      <c r="W65" s="69">
        <f t="shared" si="20"/>
        <v>0</v>
      </c>
      <c r="X65" s="72">
        <f t="shared" si="20"/>
        <v>0</v>
      </c>
      <c r="Y65" s="75">
        <f t="shared" si="20"/>
        <v>0</v>
      </c>
      <c r="Z65" s="316"/>
      <c r="AB65" s="380" t="s">
        <v>103</v>
      </c>
      <c r="AC65" s="380"/>
      <c r="AD65" s="380"/>
      <c r="AE65" s="380"/>
      <c r="AF65" s="226"/>
      <c r="AG65" s="52"/>
      <c r="AH65" s="52"/>
      <c r="AI65" s="52"/>
      <c r="AJ65" s="52"/>
      <c r="AK65" s="52"/>
      <c r="AL65" s="52"/>
      <c r="AV65" s="402" t="s">
        <v>104</v>
      </c>
      <c r="AW65" s="403"/>
      <c r="AX65" s="403"/>
      <c r="AY65" s="403"/>
      <c r="AZ65" s="403"/>
    </row>
    <row r="66" spans="1:52" ht="14.25" customHeight="1" thickBot="1" x14ac:dyDescent="0.25">
      <c r="A66" s="301" t="s">
        <v>5</v>
      </c>
      <c r="B66" s="302"/>
      <c r="C66" s="28" t="s">
        <v>33</v>
      </c>
      <c r="D66" s="27"/>
      <c r="E66" s="81" t="e">
        <f>E64/E65*100</f>
        <v>#DIV/0!</v>
      </c>
      <c r="F66" s="82" t="e">
        <f>F64/F65*100</f>
        <v>#DIV/0!</v>
      </c>
      <c r="G66" s="83" t="e">
        <f>G64/G65*100</f>
        <v>#DIV/0!</v>
      </c>
      <c r="H66" s="84" t="e">
        <f t="shared" ref="H66:P66" si="21">H64/H65*100</f>
        <v>#DIV/0!</v>
      </c>
      <c r="I66" s="85" t="e">
        <f t="shared" si="21"/>
        <v>#DIV/0!</v>
      </c>
      <c r="J66" s="82" t="e">
        <f t="shared" si="21"/>
        <v>#DIV/0!</v>
      </c>
      <c r="K66" s="81" t="e">
        <f t="shared" si="21"/>
        <v>#DIV/0!</v>
      </c>
      <c r="L66" s="83" t="e">
        <f t="shared" si="21"/>
        <v>#DIV/0!</v>
      </c>
      <c r="M66" s="81" t="e">
        <f t="shared" si="21"/>
        <v>#DIV/0!</v>
      </c>
      <c r="N66" s="85" t="e">
        <f t="shared" si="21"/>
        <v>#DIV/0!</v>
      </c>
      <c r="O66" s="82" t="e">
        <f t="shared" si="21"/>
        <v>#DIV/0!</v>
      </c>
      <c r="P66" s="82" t="e">
        <f t="shared" si="21"/>
        <v>#DIV/0!</v>
      </c>
      <c r="Q66" s="81" t="e">
        <f>Q64/Q65*100</f>
        <v>#DIV/0!</v>
      </c>
      <c r="R66" s="82"/>
      <c r="S66" s="82" t="e">
        <f>S64/S65*100</f>
        <v>#DIV/0!</v>
      </c>
      <c r="T66" s="84"/>
      <c r="U66" s="81" t="e">
        <f>U64/U65*100</f>
        <v>#DIV/0!</v>
      </c>
      <c r="V66" s="82" t="e">
        <f>V64/V65*100</f>
        <v>#DIV/0!</v>
      </c>
      <c r="W66" s="82" t="e">
        <f>W64/W65*100</f>
        <v>#DIV/0!</v>
      </c>
      <c r="X66" s="83" t="e">
        <f>X64/X65*100</f>
        <v>#DIV/0!</v>
      </c>
      <c r="Y66" s="86" t="e">
        <f>Y64/Y65*100</f>
        <v>#DIV/0!</v>
      </c>
      <c r="Z66" s="316"/>
      <c r="AB66" s="380"/>
      <c r="AC66" s="380"/>
      <c r="AD66" s="380"/>
      <c r="AE66" s="380"/>
      <c r="AF66" s="226"/>
      <c r="AG66" s="52"/>
      <c r="AH66" s="52"/>
      <c r="AI66" s="52"/>
      <c r="AJ66" s="52"/>
      <c r="AK66" s="52"/>
      <c r="AL66" s="52"/>
      <c r="AV66" s="403"/>
      <c r="AW66" s="403"/>
      <c r="AX66" s="403"/>
      <c r="AY66" s="403"/>
      <c r="AZ66" s="403"/>
    </row>
    <row r="67" spans="1:52" ht="13.8" thickBot="1" x14ac:dyDescent="0.25">
      <c r="A67" s="386" t="s">
        <v>55</v>
      </c>
      <c r="B67" s="387"/>
      <c r="C67" s="51" t="s">
        <v>21</v>
      </c>
      <c r="D67" s="50"/>
      <c r="E67" s="87">
        <v>70.7</v>
      </c>
      <c r="F67" s="88">
        <v>78.8</v>
      </c>
      <c r="G67" s="88">
        <v>64</v>
      </c>
      <c r="H67" s="89">
        <v>78.599999999999994</v>
      </c>
      <c r="I67" s="90">
        <v>65.599999999999994</v>
      </c>
      <c r="J67" s="88">
        <v>66.3</v>
      </c>
      <c r="K67" s="88">
        <v>65.8</v>
      </c>
      <c r="L67" s="89">
        <v>67.8</v>
      </c>
      <c r="M67" s="90">
        <v>44.2</v>
      </c>
      <c r="N67" s="88">
        <v>38.1</v>
      </c>
      <c r="O67" s="88">
        <v>51.4</v>
      </c>
      <c r="P67" s="89">
        <v>42.8</v>
      </c>
      <c r="Q67" s="90">
        <v>69.900000000000006</v>
      </c>
      <c r="R67" s="88"/>
      <c r="S67" s="88">
        <v>42.6</v>
      </c>
      <c r="T67" s="89"/>
      <c r="U67" s="90">
        <v>61.8</v>
      </c>
      <c r="V67" s="88">
        <v>61.7</v>
      </c>
      <c r="W67" s="88">
        <v>60.9</v>
      </c>
      <c r="X67" s="89">
        <v>63.1</v>
      </c>
      <c r="Y67" s="91">
        <v>61.7</v>
      </c>
      <c r="Z67" s="317"/>
      <c r="AB67" s="380"/>
      <c r="AC67" s="380"/>
      <c r="AD67" s="380"/>
      <c r="AE67" s="380"/>
      <c r="AF67" s="227"/>
      <c r="AG67" s="52"/>
      <c r="AH67" s="52"/>
      <c r="AI67" s="52"/>
      <c r="AJ67" s="52"/>
      <c r="AK67" s="52"/>
      <c r="AL67" s="52"/>
    </row>
    <row r="68" spans="1:52" x14ac:dyDescent="0.2">
      <c r="C68" s="35" t="s">
        <v>54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56"/>
      <c r="Z68" s="56"/>
      <c r="AB68" s="228"/>
      <c r="AC68" s="227"/>
      <c r="AD68" s="227"/>
      <c r="AE68" s="227"/>
      <c r="AF68" s="227"/>
      <c r="AG68" s="52"/>
      <c r="AH68" s="52"/>
      <c r="AI68" s="52"/>
      <c r="AJ68" s="52"/>
      <c r="AK68" s="52"/>
      <c r="AL68" s="52"/>
    </row>
    <row r="69" spans="1:52" ht="7.5" customHeight="1" x14ac:dyDescent="0.2">
      <c r="AG69" s="52"/>
      <c r="AH69" s="52"/>
      <c r="AI69" s="52"/>
      <c r="AJ69" s="52"/>
      <c r="AK69" s="52"/>
      <c r="AL69" s="52"/>
    </row>
    <row r="70" spans="1:52" ht="7.5" customHeight="1" x14ac:dyDescent="0.2">
      <c r="B70" s="26" t="s">
        <v>12</v>
      </c>
      <c r="C70" s="318" t="s">
        <v>13</v>
      </c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26"/>
      <c r="Q70" s="26"/>
      <c r="AG70" s="52"/>
      <c r="AH70" s="52"/>
      <c r="AI70" s="52"/>
      <c r="AJ70" s="52"/>
      <c r="AK70" s="52"/>
      <c r="AL70" s="52"/>
    </row>
    <row r="71" spans="1:52" ht="7.5" customHeight="1" x14ac:dyDescent="0.2">
      <c r="B71" s="26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26"/>
      <c r="Q71" s="26"/>
    </row>
    <row r="72" spans="1:52" ht="7.5" customHeight="1" x14ac:dyDescent="0.2">
      <c r="B72" s="26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26"/>
      <c r="Q72" s="26"/>
    </row>
    <row r="73" spans="1:52" ht="7.5" customHeight="1" x14ac:dyDescent="0.2"/>
    <row r="74" spans="1:52" ht="7.5" customHeight="1" x14ac:dyDescent="0.2">
      <c r="P74" s="10"/>
      <c r="R74" s="319" t="s">
        <v>19</v>
      </c>
      <c r="S74" s="319"/>
      <c r="T74" s="319"/>
      <c r="U74" s="319"/>
      <c r="V74" s="319"/>
      <c r="W74" s="319"/>
      <c r="X74" s="319"/>
      <c r="Y74" s="319"/>
      <c r="Z74" s="53"/>
    </row>
    <row r="75" spans="1:52" ht="7.5" customHeight="1" x14ac:dyDescent="0.2">
      <c r="R75" s="319"/>
      <c r="S75" s="319"/>
      <c r="T75" s="319"/>
      <c r="U75" s="319"/>
      <c r="V75" s="319"/>
      <c r="W75" s="319"/>
      <c r="X75" s="319"/>
      <c r="Y75" s="319"/>
      <c r="Z75" s="53"/>
    </row>
    <row r="76" spans="1:52" ht="8.25" customHeight="1" x14ac:dyDescent="0.15">
      <c r="C76" s="327" t="s">
        <v>34</v>
      </c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281" t="s">
        <v>31</v>
      </c>
      <c r="S76" s="281"/>
      <c r="T76" s="281"/>
      <c r="U76" s="281"/>
      <c r="V76" s="281"/>
      <c r="W76" s="281"/>
      <c r="X76" s="281"/>
      <c r="Y76" s="281"/>
      <c r="Z76" s="54"/>
    </row>
    <row r="77" spans="1:52" ht="8.25" customHeight="1" x14ac:dyDescent="0.15"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281"/>
      <c r="S77" s="281"/>
      <c r="T77" s="281"/>
      <c r="U77" s="281"/>
      <c r="V77" s="281"/>
      <c r="W77" s="281"/>
      <c r="X77" s="281"/>
      <c r="Y77" s="281"/>
      <c r="Z77" s="54"/>
    </row>
    <row r="78" spans="1:52" ht="8.25" customHeight="1" x14ac:dyDescent="0.15"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281" t="s">
        <v>6</v>
      </c>
      <c r="S78" s="281"/>
      <c r="T78" s="281"/>
      <c r="U78" s="281"/>
      <c r="V78" s="281"/>
      <c r="W78" s="281"/>
      <c r="X78" s="281"/>
      <c r="Y78" s="281"/>
      <c r="Z78" s="54"/>
    </row>
    <row r="79" spans="1:52" ht="8.25" customHeight="1" x14ac:dyDescent="0.2">
      <c r="P79" s="11"/>
      <c r="Q79" s="11"/>
      <c r="R79" s="281"/>
      <c r="S79" s="281"/>
      <c r="T79" s="281"/>
      <c r="U79" s="281"/>
      <c r="V79" s="281"/>
      <c r="W79" s="281"/>
      <c r="X79" s="281"/>
      <c r="Y79" s="281"/>
      <c r="Z79" s="54"/>
    </row>
    <row r="80" spans="1:52" ht="8.25" customHeight="1" thickBot="1" x14ac:dyDescent="0.25">
      <c r="B80" s="1"/>
    </row>
    <row r="81" spans="1:26" ht="10.5" customHeight="1" x14ac:dyDescent="0.2">
      <c r="A81" s="308" t="s">
        <v>3</v>
      </c>
      <c r="B81" s="305" t="s">
        <v>24</v>
      </c>
      <c r="C81" s="14">
        <v>1</v>
      </c>
      <c r="D81" s="320" t="s">
        <v>26</v>
      </c>
      <c r="E81" s="322" t="s">
        <v>7</v>
      </c>
      <c r="F81" s="323"/>
      <c r="G81" s="323"/>
      <c r="H81" s="323"/>
      <c r="I81" s="323"/>
      <c r="J81" s="323"/>
      <c r="K81" s="323"/>
      <c r="L81" s="323"/>
      <c r="M81" s="322" t="s">
        <v>2</v>
      </c>
      <c r="N81" s="323"/>
      <c r="O81" s="323"/>
      <c r="P81" s="323"/>
      <c r="Q81" s="13">
        <v>2</v>
      </c>
      <c r="R81" s="288" t="s">
        <v>28</v>
      </c>
      <c r="S81" s="12">
        <v>3</v>
      </c>
      <c r="T81" s="291" t="s">
        <v>28</v>
      </c>
      <c r="U81" s="282" t="s">
        <v>8</v>
      </c>
      <c r="V81" s="285" t="s">
        <v>9</v>
      </c>
      <c r="W81" s="285" t="s">
        <v>10</v>
      </c>
      <c r="X81" s="328" t="s">
        <v>30</v>
      </c>
      <c r="Y81" s="312" t="s">
        <v>14</v>
      </c>
      <c r="Z81" s="48"/>
    </row>
    <row r="82" spans="1:26" ht="10.5" customHeight="1" x14ac:dyDescent="0.2">
      <c r="A82" s="309"/>
      <c r="B82" s="306"/>
      <c r="C82" s="331" t="s">
        <v>25</v>
      </c>
      <c r="D82" s="321"/>
      <c r="E82" s="324"/>
      <c r="F82" s="325"/>
      <c r="G82" s="325"/>
      <c r="H82" s="325"/>
      <c r="I82" s="325"/>
      <c r="J82" s="325"/>
      <c r="K82" s="325"/>
      <c r="L82" s="325"/>
      <c r="M82" s="324"/>
      <c r="N82" s="325"/>
      <c r="O82" s="325"/>
      <c r="P82" s="326"/>
      <c r="Q82" s="334" t="s">
        <v>27</v>
      </c>
      <c r="R82" s="289"/>
      <c r="S82" s="278" t="s">
        <v>29</v>
      </c>
      <c r="T82" s="292"/>
      <c r="U82" s="283"/>
      <c r="V82" s="286"/>
      <c r="W82" s="286"/>
      <c r="X82" s="329"/>
      <c r="Y82" s="313"/>
      <c r="Z82" s="48"/>
    </row>
    <row r="83" spans="1:26" ht="10.5" customHeight="1" x14ac:dyDescent="0.2">
      <c r="A83" s="309"/>
      <c r="B83" s="306"/>
      <c r="C83" s="332"/>
      <c r="D83" s="321"/>
      <c r="E83" s="249"/>
      <c r="F83" s="252"/>
      <c r="G83" s="252"/>
      <c r="H83" s="257"/>
      <c r="I83" s="249"/>
      <c r="J83" s="255"/>
      <c r="K83" s="255"/>
      <c r="L83" s="255"/>
      <c r="M83" s="249"/>
      <c r="N83" s="255"/>
      <c r="O83" s="255"/>
      <c r="P83" s="261"/>
      <c r="Q83" s="335"/>
      <c r="R83" s="289"/>
      <c r="S83" s="279"/>
      <c r="T83" s="292"/>
      <c r="U83" s="283"/>
      <c r="V83" s="286"/>
      <c r="W83" s="286"/>
      <c r="X83" s="329"/>
      <c r="Y83" s="313"/>
      <c r="Z83" s="48"/>
    </row>
    <row r="84" spans="1:26" ht="10.5" customHeight="1" x14ac:dyDescent="0.2">
      <c r="A84" s="309"/>
      <c r="B84" s="306"/>
      <c r="C84" s="332"/>
      <c r="D84" s="321"/>
      <c r="E84" s="268" t="s">
        <v>105</v>
      </c>
      <c r="F84" s="296" t="s">
        <v>106</v>
      </c>
      <c r="G84" s="269" t="s">
        <v>107</v>
      </c>
      <c r="H84" s="271" t="s">
        <v>108</v>
      </c>
      <c r="I84" s="268" t="s">
        <v>105</v>
      </c>
      <c r="J84" s="269" t="s">
        <v>106</v>
      </c>
      <c r="K84" s="269" t="s">
        <v>107</v>
      </c>
      <c r="L84" s="271" t="s">
        <v>108</v>
      </c>
      <c r="M84" s="268" t="s">
        <v>105</v>
      </c>
      <c r="N84" s="269" t="s">
        <v>106</v>
      </c>
      <c r="O84" s="269" t="s">
        <v>107</v>
      </c>
      <c r="P84" s="271" t="s">
        <v>108</v>
      </c>
      <c r="Q84" s="335"/>
      <c r="R84" s="289"/>
      <c r="S84" s="279"/>
      <c r="T84" s="292"/>
      <c r="U84" s="283"/>
      <c r="V84" s="286"/>
      <c r="W84" s="286"/>
      <c r="X84" s="329"/>
      <c r="Y84" s="313"/>
      <c r="Z84" s="48"/>
    </row>
    <row r="85" spans="1:26" ht="10.5" customHeight="1" x14ac:dyDescent="0.2">
      <c r="A85" s="309"/>
      <c r="B85" s="306"/>
      <c r="C85" s="332"/>
      <c r="D85" s="321"/>
      <c r="E85" s="268"/>
      <c r="F85" s="296"/>
      <c r="G85" s="269"/>
      <c r="H85" s="271"/>
      <c r="I85" s="268"/>
      <c r="J85" s="270"/>
      <c r="K85" s="270"/>
      <c r="L85" s="272"/>
      <c r="M85" s="273"/>
      <c r="N85" s="270"/>
      <c r="O85" s="270"/>
      <c r="P85" s="272"/>
      <c r="Q85" s="335"/>
      <c r="R85" s="289"/>
      <c r="S85" s="279"/>
      <c r="T85" s="292"/>
      <c r="U85" s="283"/>
      <c r="V85" s="286"/>
      <c r="W85" s="286"/>
      <c r="X85" s="329"/>
      <c r="Y85" s="313"/>
      <c r="Z85" s="48"/>
    </row>
    <row r="86" spans="1:26" ht="10.5" customHeight="1" x14ac:dyDescent="0.2">
      <c r="A86" s="309"/>
      <c r="B86" s="306"/>
      <c r="C86" s="332"/>
      <c r="D86" s="321"/>
      <c r="E86" s="274">
        <v>1</v>
      </c>
      <c r="F86" s="277">
        <v>2</v>
      </c>
      <c r="G86" s="275">
        <v>3</v>
      </c>
      <c r="H86" s="276">
        <v>4</v>
      </c>
      <c r="I86" s="274">
        <v>5</v>
      </c>
      <c r="J86" s="275">
        <v>6</v>
      </c>
      <c r="K86" s="275">
        <v>7</v>
      </c>
      <c r="L86" s="276">
        <v>8</v>
      </c>
      <c r="M86" s="274">
        <v>9</v>
      </c>
      <c r="N86" s="275">
        <v>10</v>
      </c>
      <c r="O86" s="275">
        <v>11</v>
      </c>
      <c r="P86" s="276">
        <v>12</v>
      </c>
      <c r="Q86" s="335"/>
      <c r="R86" s="289"/>
      <c r="S86" s="279"/>
      <c r="T86" s="292"/>
      <c r="U86" s="283"/>
      <c r="V86" s="286"/>
      <c r="W86" s="286"/>
      <c r="X86" s="329"/>
      <c r="Y86" s="313"/>
      <c r="Z86" s="48"/>
    </row>
    <row r="87" spans="1:26" ht="10.5" customHeight="1" x14ac:dyDescent="0.2">
      <c r="A87" s="309"/>
      <c r="B87" s="306"/>
      <c r="C87" s="332"/>
      <c r="D87" s="321"/>
      <c r="E87" s="274"/>
      <c r="F87" s="277"/>
      <c r="G87" s="275"/>
      <c r="H87" s="276"/>
      <c r="I87" s="274"/>
      <c r="J87" s="275"/>
      <c r="K87" s="275"/>
      <c r="L87" s="276"/>
      <c r="M87" s="274"/>
      <c r="N87" s="275"/>
      <c r="O87" s="275"/>
      <c r="P87" s="276"/>
      <c r="Q87" s="335"/>
      <c r="R87" s="289"/>
      <c r="S87" s="279"/>
      <c r="T87" s="292"/>
      <c r="U87" s="283"/>
      <c r="V87" s="286"/>
      <c r="W87" s="286"/>
      <c r="X87" s="329"/>
      <c r="Y87" s="313"/>
      <c r="Z87" s="48"/>
    </row>
    <row r="88" spans="1:26" ht="10.5" customHeight="1" x14ac:dyDescent="0.2">
      <c r="A88" s="309"/>
      <c r="B88" s="306"/>
      <c r="C88" s="332"/>
      <c r="D88" s="321"/>
      <c r="E88" s="250"/>
      <c r="F88" s="255"/>
      <c r="G88" s="253"/>
      <c r="H88" s="260"/>
      <c r="I88" s="250"/>
      <c r="J88" s="253"/>
      <c r="K88" s="253"/>
      <c r="L88" s="253"/>
      <c r="M88" s="250"/>
      <c r="N88" s="253"/>
      <c r="O88" s="253"/>
      <c r="P88" s="260"/>
      <c r="Q88" s="335"/>
      <c r="R88" s="289"/>
      <c r="S88" s="279"/>
      <c r="T88" s="292"/>
      <c r="U88" s="283"/>
      <c r="V88" s="286"/>
      <c r="W88" s="286"/>
      <c r="X88" s="329"/>
      <c r="Y88" s="313"/>
      <c r="Z88" s="48"/>
    </row>
    <row r="89" spans="1:26" ht="10.5" customHeight="1" x14ac:dyDescent="0.2">
      <c r="A89" s="309"/>
      <c r="B89" s="306"/>
      <c r="C89" s="332"/>
      <c r="D89" s="321"/>
      <c r="E89" s="250"/>
      <c r="F89" s="255"/>
      <c r="G89" s="253"/>
      <c r="H89" s="258"/>
      <c r="I89" s="250"/>
      <c r="J89" s="253"/>
      <c r="K89" s="253"/>
      <c r="L89" s="253"/>
      <c r="M89" s="250"/>
      <c r="N89" s="253"/>
      <c r="O89" s="253"/>
      <c r="P89" s="260"/>
      <c r="Q89" s="335"/>
      <c r="R89" s="289"/>
      <c r="S89" s="279"/>
      <c r="T89" s="292"/>
      <c r="U89" s="283"/>
      <c r="V89" s="286"/>
      <c r="W89" s="286"/>
      <c r="X89" s="329"/>
      <c r="Y89" s="313"/>
      <c r="Z89" s="48"/>
    </row>
    <row r="90" spans="1:26" ht="10.5" customHeight="1" x14ac:dyDescent="0.2">
      <c r="A90" s="309"/>
      <c r="B90" s="306"/>
      <c r="C90" s="333"/>
      <c r="D90" s="321"/>
      <c r="E90" s="251"/>
      <c r="F90" s="256"/>
      <c r="G90" s="254"/>
      <c r="H90" s="259"/>
      <c r="I90" s="251"/>
      <c r="J90" s="254"/>
      <c r="K90" s="254"/>
      <c r="L90" s="254"/>
      <c r="M90" s="251"/>
      <c r="N90" s="254"/>
      <c r="O90" s="254"/>
      <c r="P90" s="262"/>
      <c r="Q90" s="335"/>
      <c r="R90" s="290"/>
      <c r="S90" s="280"/>
      <c r="T90" s="293"/>
      <c r="U90" s="284"/>
      <c r="V90" s="287"/>
      <c r="W90" s="287"/>
      <c r="X90" s="330"/>
      <c r="Y90" s="314"/>
      <c r="Z90" s="48"/>
    </row>
    <row r="91" spans="1:26" ht="10.5" customHeight="1" x14ac:dyDescent="0.2">
      <c r="A91" s="309"/>
      <c r="B91" s="307"/>
      <c r="C91" s="15">
        <v>10</v>
      </c>
      <c r="D91" s="3"/>
      <c r="E91" s="4">
        <v>18</v>
      </c>
      <c r="F91" s="2">
        <v>14</v>
      </c>
      <c r="G91" s="2">
        <v>6</v>
      </c>
      <c r="H91" s="7">
        <v>2</v>
      </c>
      <c r="I91" s="4">
        <v>14</v>
      </c>
      <c r="J91" s="9">
        <v>10</v>
      </c>
      <c r="K91" s="2">
        <v>4</v>
      </c>
      <c r="L91" s="2">
        <v>2</v>
      </c>
      <c r="M91" s="4">
        <v>12</v>
      </c>
      <c r="N91" s="2">
        <v>12</v>
      </c>
      <c r="O91" s="2">
        <v>4</v>
      </c>
      <c r="P91" s="3">
        <v>2</v>
      </c>
      <c r="Q91" s="6">
        <v>70</v>
      </c>
      <c r="R91" s="2"/>
      <c r="S91" s="5">
        <v>30</v>
      </c>
      <c r="T91" s="3"/>
      <c r="U91" s="4">
        <v>44</v>
      </c>
      <c r="V91" s="2">
        <v>36</v>
      </c>
      <c r="W91" s="2">
        <v>14</v>
      </c>
      <c r="X91" s="7">
        <v>6</v>
      </c>
      <c r="Y91" s="8">
        <v>100</v>
      </c>
      <c r="Z91" s="49"/>
    </row>
    <row r="92" spans="1:26" ht="14.25" customHeight="1" x14ac:dyDescent="0.2">
      <c r="A92" s="29">
        <f>A24</f>
        <v>0</v>
      </c>
      <c r="B92" s="60">
        <f>B24</f>
        <v>0</v>
      </c>
      <c r="C92" s="65">
        <f>C24</f>
        <v>0</v>
      </c>
      <c r="D92" s="33" t="str">
        <f>D24</f>
        <v>C</v>
      </c>
      <c r="E92" s="92">
        <f>E24/$E$23*100</f>
        <v>0</v>
      </c>
      <c r="F92" s="93">
        <f>F24/$F$23*100</f>
        <v>0</v>
      </c>
      <c r="G92" s="93">
        <f>G24/$G$23*100</f>
        <v>0</v>
      </c>
      <c r="H92" s="94">
        <f>H24/$H$23*100</f>
        <v>0</v>
      </c>
      <c r="I92" s="92">
        <f>I24/$I$23*100</f>
        <v>0</v>
      </c>
      <c r="J92" s="95">
        <f>J24/$J$23*100</f>
        <v>0</v>
      </c>
      <c r="K92" s="93">
        <f>K24/$K$23*100</f>
        <v>0</v>
      </c>
      <c r="L92" s="93">
        <f>L24/$L$23*100</f>
        <v>0</v>
      </c>
      <c r="M92" s="92">
        <f>M24/$M$23*100</f>
        <v>0</v>
      </c>
      <c r="N92" s="94">
        <f>N24/$N$23*100</f>
        <v>0</v>
      </c>
      <c r="O92" s="94">
        <f>O24/$O$23*100</f>
        <v>0</v>
      </c>
      <c r="P92" s="96">
        <f>P24/$P$23*100</f>
        <v>0</v>
      </c>
      <c r="Q92" s="97">
        <f>Q24/$Q$23*100</f>
        <v>0</v>
      </c>
      <c r="R92" s="98" t="str">
        <f>R24</f>
        <v>C</v>
      </c>
      <c r="S92" s="99">
        <f>S24/$S$23*100</f>
        <v>0</v>
      </c>
      <c r="T92" s="100" t="str">
        <f>T24</f>
        <v>C</v>
      </c>
      <c r="U92" s="97">
        <f>U24/$U$23*100</f>
        <v>0</v>
      </c>
      <c r="V92" s="99">
        <f>V24/$V$23*100</f>
        <v>0</v>
      </c>
      <c r="W92" s="99">
        <f>W24/$W$23*100</f>
        <v>0</v>
      </c>
      <c r="X92" s="101">
        <f>X24/$X$23*100</f>
        <v>0</v>
      </c>
      <c r="Y92" s="102">
        <f>Y24</f>
        <v>0</v>
      </c>
      <c r="Z92" s="57"/>
    </row>
    <row r="93" spans="1:26" ht="14.25" customHeight="1" x14ac:dyDescent="0.2">
      <c r="A93" s="147">
        <f t="shared" ref="A93:D93" si="22">A25</f>
        <v>0</v>
      </c>
      <c r="B93" s="126">
        <f t="shared" si="22"/>
        <v>0</v>
      </c>
      <c r="C93" s="127">
        <f t="shared" si="22"/>
        <v>0</v>
      </c>
      <c r="D93" s="128" t="str">
        <f t="shared" si="22"/>
        <v>C</v>
      </c>
      <c r="E93" s="148">
        <f t="shared" ref="E93:E131" si="23">E25/$E$23*100</f>
        <v>0</v>
      </c>
      <c r="F93" s="149">
        <f t="shared" ref="F93:F131" si="24">F25/$F$23*100</f>
        <v>0</v>
      </c>
      <c r="G93" s="149">
        <f t="shared" ref="G93:G131" si="25">G25/$G$23*100</f>
        <v>0</v>
      </c>
      <c r="H93" s="150">
        <f t="shared" ref="H93:H131" si="26">H25/$H$23*100</f>
        <v>0</v>
      </c>
      <c r="I93" s="148">
        <f t="shared" ref="I93:I131" si="27">I25/$I$23*100</f>
        <v>0</v>
      </c>
      <c r="J93" s="151">
        <f t="shared" ref="J93:J131" si="28">J25/$J$23*100</f>
        <v>0</v>
      </c>
      <c r="K93" s="149">
        <f t="shared" ref="K93:K131" si="29">K25/$K$23*100</f>
        <v>0</v>
      </c>
      <c r="L93" s="149">
        <f t="shared" ref="L93:L131" si="30">L25/$L$23*100</f>
        <v>0</v>
      </c>
      <c r="M93" s="148">
        <f t="shared" ref="M93:M131" si="31">M25/$M$23*100</f>
        <v>0</v>
      </c>
      <c r="N93" s="150">
        <f t="shared" ref="N93:N131" si="32">N25/$N$23*100</f>
        <v>0</v>
      </c>
      <c r="O93" s="150">
        <f t="shared" ref="O93:O131" si="33">O25/$O$23*100</f>
        <v>0</v>
      </c>
      <c r="P93" s="152">
        <f t="shared" ref="P93:P131" si="34">P25/$P$23*100</f>
        <v>0</v>
      </c>
      <c r="Q93" s="153">
        <f t="shared" ref="Q93:Q131" si="35">Q25/$Q$23*100</f>
        <v>0</v>
      </c>
      <c r="R93" s="154" t="str">
        <f t="shared" ref="R93:R131" si="36">R25</f>
        <v>C</v>
      </c>
      <c r="S93" s="155">
        <f t="shared" ref="S93:S131" si="37">S25/$S$23*100</f>
        <v>0</v>
      </c>
      <c r="T93" s="156" t="str">
        <f t="shared" ref="T93:T131" si="38">T25</f>
        <v>C</v>
      </c>
      <c r="U93" s="153">
        <f t="shared" ref="U93:U131" si="39">U25/$U$23*100</f>
        <v>0</v>
      </c>
      <c r="V93" s="155">
        <f t="shared" ref="V93:V131" si="40">V25/$V$23*100</f>
        <v>0</v>
      </c>
      <c r="W93" s="155">
        <f t="shared" ref="W93:W131" si="41">W25/$W$23*100</f>
        <v>0</v>
      </c>
      <c r="X93" s="157">
        <f t="shared" ref="X93:X131" si="42">X25/$X$23*100</f>
        <v>0</v>
      </c>
      <c r="Y93" s="158">
        <f t="shared" ref="Y93:Y131" si="43">Y25</f>
        <v>0</v>
      </c>
      <c r="Z93" s="57"/>
    </row>
    <row r="94" spans="1:26" ht="14.25" customHeight="1" x14ac:dyDescent="0.2">
      <c r="A94" s="29">
        <f t="shared" ref="A94:D94" si="44">A26</f>
        <v>0</v>
      </c>
      <c r="B94" s="60">
        <f t="shared" si="44"/>
        <v>0</v>
      </c>
      <c r="C94" s="65">
        <f t="shared" si="44"/>
        <v>0</v>
      </c>
      <c r="D94" s="33" t="str">
        <f t="shared" si="44"/>
        <v>C</v>
      </c>
      <c r="E94" s="92">
        <f t="shared" si="23"/>
        <v>0</v>
      </c>
      <c r="F94" s="93">
        <f t="shared" si="24"/>
        <v>0</v>
      </c>
      <c r="G94" s="93">
        <f t="shared" si="25"/>
        <v>0</v>
      </c>
      <c r="H94" s="94">
        <f t="shared" si="26"/>
        <v>0</v>
      </c>
      <c r="I94" s="92">
        <f t="shared" si="27"/>
        <v>0</v>
      </c>
      <c r="J94" s="95">
        <f t="shared" si="28"/>
        <v>0</v>
      </c>
      <c r="K94" s="93">
        <f t="shared" si="29"/>
        <v>0</v>
      </c>
      <c r="L94" s="93">
        <f t="shared" si="30"/>
        <v>0</v>
      </c>
      <c r="M94" s="92">
        <f t="shared" si="31"/>
        <v>0</v>
      </c>
      <c r="N94" s="94">
        <f t="shared" si="32"/>
        <v>0</v>
      </c>
      <c r="O94" s="94">
        <f t="shared" si="33"/>
        <v>0</v>
      </c>
      <c r="P94" s="96">
        <f t="shared" si="34"/>
        <v>0</v>
      </c>
      <c r="Q94" s="97">
        <f t="shared" si="35"/>
        <v>0</v>
      </c>
      <c r="R94" s="98" t="str">
        <f t="shared" si="36"/>
        <v>C</v>
      </c>
      <c r="S94" s="99">
        <f t="shared" si="37"/>
        <v>0</v>
      </c>
      <c r="T94" s="100" t="str">
        <f t="shared" si="38"/>
        <v>C</v>
      </c>
      <c r="U94" s="97">
        <f t="shared" si="39"/>
        <v>0</v>
      </c>
      <c r="V94" s="99">
        <f t="shared" si="40"/>
        <v>0</v>
      </c>
      <c r="W94" s="99">
        <f t="shared" si="41"/>
        <v>0</v>
      </c>
      <c r="X94" s="101">
        <f t="shared" si="42"/>
        <v>0</v>
      </c>
      <c r="Y94" s="102">
        <f t="shared" si="43"/>
        <v>0</v>
      </c>
      <c r="Z94" s="57"/>
    </row>
    <row r="95" spans="1:26" ht="14.25" customHeight="1" x14ac:dyDescent="0.2">
      <c r="A95" s="147">
        <f t="shared" ref="A95:D95" si="45">A27</f>
        <v>0</v>
      </c>
      <c r="B95" s="126">
        <f t="shared" si="45"/>
        <v>0</v>
      </c>
      <c r="C95" s="127">
        <f t="shared" si="45"/>
        <v>0</v>
      </c>
      <c r="D95" s="128" t="str">
        <f t="shared" si="45"/>
        <v>C</v>
      </c>
      <c r="E95" s="148">
        <f t="shared" si="23"/>
        <v>0</v>
      </c>
      <c r="F95" s="149">
        <f t="shared" si="24"/>
        <v>0</v>
      </c>
      <c r="G95" s="149">
        <f t="shared" si="25"/>
        <v>0</v>
      </c>
      <c r="H95" s="150">
        <f t="shared" si="26"/>
        <v>0</v>
      </c>
      <c r="I95" s="148">
        <f t="shared" si="27"/>
        <v>0</v>
      </c>
      <c r="J95" s="151">
        <f t="shared" si="28"/>
        <v>0</v>
      </c>
      <c r="K95" s="149">
        <f t="shared" si="29"/>
        <v>0</v>
      </c>
      <c r="L95" s="149">
        <f t="shared" si="30"/>
        <v>0</v>
      </c>
      <c r="M95" s="148">
        <f t="shared" si="31"/>
        <v>0</v>
      </c>
      <c r="N95" s="150">
        <f t="shared" si="32"/>
        <v>0</v>
      </c>
      <c r="O95" s="150">
        <f t="shared" si="33"/>
        <v>0</v>
      </c>
      <c r="P95" s="152">
        <f t="shared" si="34"/>
        <v>0</v>
      </c>
      <c r="Q95" s="153">
        <f t="shared" si="35"/>
        <v>0</v>
      </c>
      <c r="R95" s="154" t="str">
        <f t="shared" si="36"/>
        <v>C</v>
      </c>
      <c r="S95" s="155">
        <f t="shared" si="37"/>
        <v>0</v>
      </c>
      <c r="T95" s="156" t="str">
        <f t="shared" si="38"/>
        <v>C</v>
      </c>
      <c r="U95" s="153">
        <f t="shared" si="39"/>
        <v>0</v>
      </c>
      <c r="V95" s="155">
        <f t="shared" si="40"/>
        <v>0</v>
      </c>
      <c r="W95" s="155">
        <f t="shared" si="41"/>
        <v>0</v>
      </c>
      <c r="X95" s="157">
        <f t="shared" si="42"/>
        <v>0</v>
      </c>
      <c r="Y95" s="158">
        <f t="shared" si="43"/>
        <v>0</v>
      </c>
      <c r="Z95" s="57"/>
    </row>
    <row r="96" spans="1:26" ht="14.25" customHeight="1" x14ac:dyDescent="0.2">
      <c r="A96" s="29">
        <f t="shared" ref="A96:D96" si="46">A28</f>
        <v>0</v>
      </c>
      <c r="B96" s="60">
        <f t="shared" si="46"/>
        <v>0</v>
      </c>
      <c r="C96" s="65">
        <f t="shared" si="46"/>
        <v>0</v>
      </c>
      <c r="D96" s="33" t="str">
        <f t="shared" si="46"/>
        <v>C</v>
      </c>
      <c r="E96" s="92">
        <f t="shared" si="23"/>
        <v>0</v>
      </c>
      <c r="F96" s="93">
        <f t="shared" si="24"/>
        <v>0</v>
      </c>
      <c r="G96" s="93">
        <f t="shared" si="25"/>
        <v>0</v>
      </c>
      <c r="H96" s="94">
        <f t="shared" si="26"/>
        <v>0</v>
      </c>
      <c r="I96" s="92">
        <f t="shared" si="27"/>
        <v>0</v>
      </c>
      <c r="J96" s="95">
        <f t="shared" si="28"/>
        <v>0</v>
      </c>
      <c r="K96" s="93">
        <f t="shared" si="29"/>
        <v>0</v>
      </c>
      <c r="L96" s="93">
        <f t="shared" si="30"/>
        <v>0</v>
      </c>
      <c r="M96" s="92">
        <f t="shared" si="31"/>
        <v>0</v>
      </c>
      <c r="N96" s="94">
        <f t="shared" si="32"/>
        <v>0</v>
      </c>
      <c r="O96" s="94">
        <f t="shared" si="33"/>
        <v>0</v>
      </c>
      <c r="P96" s="96">
        <f t="shared" si="34"/>
        <v>0</v>
      </c>
      <c r="Q96" s="97">
        <f t="shared" si="35"/>
        <v>0</v>
      </c>
      <c r="R96" s="98" t="str">
        <f t="shared" si="36"/>
        <v>C</v>
      </c>
      <c r="S96" s="99">
        <f t="shared" si="37"/>
        <v>0</v>
      </c>
      <c r="T96" s="100" t="str">
        <f t="shared" si="38"/>
        <v>C</v>
      </c>
      <c r="U96" s="97">
        <f t="shared" si="39"/>
        <v>0</v>
      </c>
      <c r="V96" s="99">
        <f t="shared" si="40"/>
        <v>0</v>
      </c>
      <c r="W96" s="99">
        <f t="shared" si="41"/>
        <v>0</v>
      </c>
      <c r="X96" s="101">
        <f t="shared" si="42"/>
        <v>0</v>
      </c>
      <c r="Y96" s="102">
        <f t="shared" si="43"/>
        <v>0</v>
      </c>
      <c r="Z96" s="57"/>
    </row>
    <row r="97" spans="1:26" ht="14.25" customHeight="1" x14ac:dyDescent="0.2">
      <c r="A97" s="147">
        <f t="shared" ref="A97:D97" si="47">A29</f>
        <v>0</v>
      </c>
      <c r="B97" s="126">
        <f t="shared" si="47"/>
        <v>0</v>
      </c>
      <c r="C97" s="127">
        <f t="shared" si="47"/>
        <v>0</v>
      </c>
      <c r="D97" s="128" t="str">
        <f t="shared" si="47"/>
        <v>C</v>
      </c>
      <c r="E97" s="148">
        <f t="shared" si="23"/>
        <v>0</v>
      </c>
      <c r="F97" s="149">
        <f t="shared" si="24"/>
        <v>0</v>
      </c>
      <c r="G97" s="149">
        <f t="shared" si="25"/>
        <v>0</v>
      </c>
      <c r="H97" s="150">
        <f t="shared" si="26"/>
        <v>0</v>
      </c>
      <c r="I97" s="148">
        <f t="shared" si="27"/>
        <v>0</v>
      </c>
      <c r="J97" s="151">
        <f t="shared" si="28"/>
        <v>0</v>
      </c>
      <c r="K97" s="149">
        <f t="shared" si="29"/>
        <v>0</v>
      </c>
      <c r="L97" s="149">
        <f t="shared" si="30"/>
        <v>0</v>
      </c>
      <c r="M97" s="148">
        <f t="shared" si="31"/>
        <v>0</v>
      </c>
      <c r="N97" s="150">
        <f t="shared" si="32"/>
        <v>0</v>
      </c>
      <c r="O97" s="150">
        <f t="shared" si="33"/>
        <v>0</v>
      </c>
      <c r="P97" s="152">
        <f t="shared" si="34"/>
        <v>0</v>
      </c>
      <c r="Q97" s="153">
        <f t="shared" si="35"/>
        <v>0</v>
      </c>
      <c r="R97" s="154" t="str">
        <f t="shared" si="36"/>
        <v>C</v>
      </c>
      <c r="S97" s="155">
        <f t="shared" si="37"/>
        <v>0</v>
      </c>
      <c r="T97" s="156" t="str">
        <f t="shared" si="38"/>
        <v>C</v>
      </c>
      <c r="U97" s="153">
        <f t="shared" si="39"/>
        <v>0</v>
      </c>
      <c r="V97" s="155">
        <f t="shared" si="40"/>
        <v>0</v>
      </c>
      <c r="W97" s="155">
        <f t="shared" si="41"/>
        <v>0</v>
      </c>
      <c r="X97" s="157">
        <f t="shared" si="42"/>
        <v>0</v>
      </c>
      <c r="Y97" s="158">
        <f t="shared" si="43"/>
        <v>0</v>
      </c>
      <c r="Z97" s="57"/>
    </row>
    <row r="98" spans="1:26" ht="14.25" customHeight="1" x14ac:dyDescent="0.2">
      <c r="A98" s="29">
        <f t="shared" ref="A98:D98" si="48">A30</f>
        <v>0</v>
      </c>
      <c r="B98" s="60">
        <f t="shared" si="48"/>
        <v>0</v>
      </c>
      <c r="C98" s="65">
        <f t="shared" si="48"/>
        <v>0</v>
      </c>
      <c r="D98" s="33" t="str">
        <f t="shared" si="48"/>
        <v>C</v>
      </c>
      <c r="E98" s="92">
        <f t="shared" si="23"/>
        <v>0</v>
      </c>
      <c r="F98" s="93">
        <f t="shared" si="24"/>
        <v>0</v>
      </c>
      <c r="G98" s="93">
        <f t="shared" si="25"/>
        <v>0</v>
      </c>
      <c r="H98" s="94">
        <f t="shared" si="26"/>
        <v>0</v>
      </c>
      <c r="I98" s="92">
        <f t="shared" si="27"/>
        <v>0</v>
      </c>
      <c r="J98" s="95">
        <f t="shared" si="28"/>
        <v>0</v>
      </c>
      <c r="K98" s="93">
        <f t="shared" si="29"/>
        <v>0</v>
      </c>
      <c r="L98" s="93">
        <f t="shared" si="30"/>
        <v>0</v>
      </c>
      <c r="M98" s="92">
        <f t="shared" si="31"/>
        <v>0</v>
      </c>
      <c r="N98" s="94">
        <f t="shared" si="32"/>
        <v>0</v>
      </c>
      <c r="O98" s="94">
        <f t="shared" si="33"/>
        <v>0</v>
      </c>
      <c r="P98" s="96">
        <f t="shared" si="34"/>
        <v>0</v>
      </c>
      <c r="Q98" s="97">
        <f t="shared" si="35"/>
        <v>0</v>
      </c>
      <c r="R98" s="98" t="str">
        <f t="shared" si="36"/>
        <v>C</v>
      </c>
      <c r="S98" s="99">
        <f t="shared" si="37"/>
        <v>0</v>
      </c>
      <c r="T98" s="100" t="str">
        <f t="shared" si="38"/>
        <v>C</v>
      </c>
      <c r="U98" s="97">
        <f t="shared" si="39"/>
        <v>0</v>
      </c>
      <c r="V98" s="99">
        <f t="shared" si="40"/>
        <v>0</v>
      </c>
      <c r="W98" s="99">
        <f t="shared" si="41"/>
        <v>0</v>
      </c>
      <c r="X98" s="101">
        <f t="shared" si="42"/>
        <v>0</v>
      </c>
      <c r="Y98" s="102">
        <f t="shared" si="43"/>
        <v>0</v>
      </c>
      <c r="Z98" s="57"/>
    </row>
    <row r="99" spans="1:26" ht="14.25" customHeight="1" x14ac:dyDescent="0.2">
      <c r="A99" s="147">
        <f t="shared" ref="A99:D99" si="49">A31</f>
        <v>0</v>
      </c>
      <c r="B99" s="126">
        <f t="shared" si="49"/>
        <v>0</v>
      </c>
      <c r="C99" s="127">
        <f t="shared" si="49"/>
        <v>0</v>
      </c>
      <c r="D99" s="128" t="str">
        <f t="shared" si="49"/>
        <v>C</v>
      </c>
      <c r="E99" s="148">
        <f t="shared" si="23"/>
        <v>0</v>
      </c>
      <c r="F99" s="149">
        <f t="shared" si="24"/>
        <v>0</v>
      </c>
      <c r="G99" s="149">
        <f t="shared" si="25"/>
        <v>0</v>
      </c>
      <c r="H99" s="150">
        <f t="shared" si="26"/>
        <v>0</v>
      </c>
      <c r="I99" s="148">
        <f t="shared" si="27"/>
        <v>0</v>
      </c>
      <c r="J99" s="151">
        <f t="shared" si="28"/>
        <v>0</v>
      </c>
      <c r="K99" s="149">
        <f t="shared" si="29"/>
        <v>0</v>
      </c>
      <c r="L99" s="149">
        <f t="shared" si="30"/>
        <v>0</v>
      </c>
      <c r="M99" s="148">
        <f t="shared" si="31"/>
        <v>0</v>
      </c>
      <c r="N99" s="150">
        <f t="shared" si="32"/>
        <v>0</v>
      </c>
      <c r="O99" s="150">
        <f t="shared" si="33"/>
        <v>0</v>
      </c>
      <c r="P99" s="152">
        <f t="shared" si="34"/>
        <v>0</v>
      </c>
      <c r="Q99" s="153">
        <f t="shared" si="35"/>
        <v>0</v>
      </c>
      <c r="R99" s="154" t="str">
        <f t="shared" si="36"/>
        <v>C</v>
      </c>
      <c r="S99" s="155">
        <f t="shared" si="37"/>
        <v>0</v>
      </c>
      <c r="T99" s="156" t="str">
        <f t="shared" si="38"/>
        <v>C</v>
      </c>
      <c r="U99" s="153">
        <f t="shared" si="39"/>
        <v>0</v>
      </c>
      <c r="V99" s="155">
        <f t="shared" si="40"/>
        <v>0</v>
      </c>
      <c r="W99" s="155">
        <f t="shared" si="41"/>
        <v>0</v>
      </c>
      <c r="X99" s="157">
        <f t="shared" si="42"/>
        <v>0</v>
      </c>
      <c r="Y99" s="158">
        <f t="shared" si="43"/>
        <v>0</v>
      </c>
      <c r="Z99" s="57"/>
    </row>
    <row r="100" spans="1:26" ht="14.25" customHeight="1" x14ac:dyDescent="0.2">
      <c r="A100" s="29">
        <f t="shared" ref="A100:D100" si="50">A32</f>
        <v>0</v>
      </c>
      <c r="B100" s="60">
        <f t="shared" si="50"/>
        <v>0</v>
      </c>
      <c r="C100" s="65">
        <f t="shared" si="50"/>
        <v>0</v>
      </c>
      <c r="D100" s="33" t="str">
        <f t="shared" si="50"/>
        <v>C</v>
      </c>
      <c r="E100" s="92">
        <f t="shared" si="23"/>
        <v>0</v>
      </c>
      <c r="F100" s="93">
        <f t="shared" si="24"/>
        <v>0</v>
      </c>
      <c r="G100" s="93">
        <f t="shared" si="25"/>
        <v>0</v>
      </c>
      <c r="H100" s="94">
        <f t="shared" si="26"/>
        <v>0</v>
      </c>
      <c r="I100" s="92">
        <f t="shared" si="27"/>
        <v>0</v>
      </c>
      <c r="J100" s="95">
        <f t="shared" si="28"/>
        <v>0</v>
      </c>
      <c r="K100" s="93">
        <f t="shared" si="29"/>
        <v>0</v>
      </c>
      <c r="L100" s="93">
        <f t="shared" si="30"/>
        <v>0</v>
      </c>
      <c r="M100" s="92">
        <f t="shared" si="31"/>
        <v>0</v>
      </c>
      <c r="N100" s="94">
        <f t="shared" si="32"/>
        <v>0</v>
      </c>
      <c r="O100" s="94">
        <f t="shared" si="33"/>
        <v>0</v>
      </c>
      <c r="P100" s="96">
        <f t="shared" si="34"/>
        <v>0</v>
      </c>
      <c r="Q100" s="97">
        <f t="shared" si="35"/>
        <v>0</v>
      </c>
      <c r="R100" s="98" t="str">
        <f t="shared" si="36"/>
        <v>C</v>
      </c>
      <c r="S100" s="99">
        <f t="shared" si="37"/>
        <v>0</v>
      </c>
      <c r="T100" s="100" t="str">
        <f t="shared" si="38"/>
        <v>C</v>
      </c>
      <c r="U100" s="97">
        <f t="shared" si="39"/>
        <v>0</v>
      </c>
      <c r="V100" s="99">
        <f t="shared" si="40"/>
        <v>0</v>
      </c>
      <c r="W100" s="99">
        <f t="shared" si="41"/>
        <v>0</v>
      </c>
      <c r="X100" s="101">
        <f t="shared" si="42"/>
        <v>0</v>
      </c>
      <c r="Y100" s="102">
        <f t="shared" si="43"/>
        <v>0</v>
      </c>
      <c r="Z100" s="57"/>
    </row>
    <row r="101" spans="1:26" ht="14.25" customHeight="1" x14ac:dyDescent="0.2">
      <c r="A101" s="147">
        <f t="shared" ref="A101:D101" si="51">A33</f>
        <v>0</v>
      </c>
      <c r="B101" s="126">
        <f t="shared" si="51"/>
        <v>0</v>
      </c>
      <c r="C101" s="127">
        <f t="shared" si="51"/>
        <v>0</v>
      </c>
      <c r="D101" s="128" t="str">
        <f t="shared" si="51"/>
        <v>C</v>
      </c>
      <c r="E101" s="148">
        <f t="shared" si="23"/>
        <v>0</v>
      </c>
      <c r="F101" s="149">
        <f t="shared" si="24"/>
        <v>0</v>
      </c>
      <c r="G101" s="149">
        <f t="shared" si="25"/>
        <v>0</v>
      </c>
      <c r="H101" s="150">
        <f t="shared" si="26"/>
        <v>0</v>
      </c>
      <c r="I101" s="148">
        <f t="shared" si="27"/>
        <v>0</v>
      </c>
      <c r="J101" s="151">
        <f t="shared" si="28"/>
        <v>0</v>
      </c>
      <c r="K101" s="149">
        <f t="shared" si="29"/>
        <v>0</v>
      </c>
      <c r="L101" s="149">
        <f t="shared" si="30"/>
        <v>0</v>
      </c>
      <c r="M101" s="148">
        <f t="shared" si="31"/>
        <v>0</v>
      </c>
      <c r="N101" s="150">
        <f t="shared" si="32"/>
        <v>0</v>
      </c>
      <c r="O101" s="150">
        <f t="shared" si="33"/>
        <v>0</v>
      </c>
      <c r="P101" s="152">
        <f t="shared" si="34"/>
        <v>0</v>
      </c>
      <c r="Q101" s="153">
        <f t="shared" si="35"/>
        <v>0</v>
      </c>
      <c r="R101" s="154" t="str">
        <f t="shared" si="36"/>
        <v>C</v>
      </c>
      <c r="S101" s="155">
        <f t="shared" si="37"/>
        <v>0</v>
      </c>
      <c r="T101" s="156" t="str">
        <f t="shared" si="38"/>
        <v>C</v>
      </c>
      <c r="U101" s="153">
        <f t="shared" si="39"/>
        <v>0</v>
      </c>
      <c r="V101" s="155">
        <f t="shared" si="40"/>
        <v>0</v>
      </c>
      <c r="W101" s="155">
        <f t="shared" si="41"/>
        <v>0</v>
      </c>
      <c r="X101" s="157">
        <f t="shared" si="42"/>
        <v>0</v>
      </c>
      <c r="Y101" s="158">
        <f t="shared" si="43"/>
        <v>0</v>
      </c>
      <c r="Z101" s="57"/>
    </row>
    <row r="102" spans="1:26" ht="14.25" customHeight="1" x14ac:dyDescent="0.2">
      <c r="A102" s="29">
        <f t="shared" ref="A102:D102" si="52">A34</f>
        <v>0</v>
      </c>
      <c r="B102" s="60">
        <f t="shared" si="52"/>
        <v>0</v>
      </c>
      <c r="C102" s="65">
        <f t="shared" si="52"/>
        <v>0</v>
      </c>
      <c r="D102" s="33" t="str">
        <f t="shared" si="52"/>
        <v>C</v>
      </c>
      <c r="E102" s="92">
        <f t="shared" si="23"/>
        <v>0</v>
      </c>
      <c r="F102" s="93">
        <f t="shared" si="24"/>
        <v>0</v>
      </c>
      <c r="G102" s="93">
        <f t="shared" si="25"/>
        <v>0</v>
      </c>
      <c r="H102" s="94">
        <f t="shared" si="26"/>
        <v>0</v>
      </c>
      <c r="I102" s="92">
        <f t="shared" si="27"/>
        <v>0</v>
      </c>
      <c r="J102" s="95">
        <f t="shared" si="28"/>
        <v>0</v>
      </c>
      <c r="K102" s="93">
        <f t="shared" si="29"/>
        <v>0</v>
      </c>
      <c r="L102" s="93">
        <f t="shared" si="30"/>
        <v>0</v>
      </c>
      <c r="M102" s="92">
        <f t="shared" si="31"/>
        <v>0</v>
      </c>
      <c r="N102" s="94">
        <f t="shared" si="32"/>
        <v>0</v>
      </c>
      <c r="O102" s="94">
        <f t="shared" si="33"/>
        <v>0</v>
      </c>
      <c r="P102" s="96">
        <f t="shared" si="34"/>
        <v>0</v>
      </c>
      <c r="Q102" s="97">
        <f t="shared" si="35"/>
        <v>0</v>
      </c>
      <c r="R102" s="98" t="str">
        <f t="shared" si="36"/>
        <v>C</v>
      </c>
      <c r="S102" s="99">
        <f t="shared" si="37"/>
        <v>0</v>
      </c>
      <c r="T102" s="100" t="str">
        <f t="shared" si="38"/>
        <v>C</v>
      </c>
      <c r="U102" s="97">
        <f t="shared" si="39"/>
        <v>0</v>
      </c>
      <c r="V102" s="99">
        <f t="shared" si="40"/>
        <v>0</v>
      </c>
      <c r="W102" s="99">
        <f t="shared" si="41"/>
        <v>0</v>
      </c>
      <c r="X102" s="101">
        <f t="shared" si="42"/>
        <v>0</v>
      </c>
      <c r="Y102" s="102">
        <f t="shared" si="43"/>
        <v>0</v>
      </c>
      <c r="Z102" s="57"/>
    </row>
    <row r="103" spans="1:26" ht="14.25" customHeight="1" x14ac:dyDescent="0.2">
      <c r="A103" s="147">
        <f t="shared" ref="A103:D103" si="53">A35</f>
        <v>0</v>
      </c>
      <c r="B103" s="126">
        <f t="shared" si="53"/>
        <v>0</v>
      </c>
      <c r="C103" s="127">
        <f t="shared" si="53"/>
        <v>0</v>
      </c>
      <c r="D103" s="128" t="str">
        <f t="shared" si="53"/>
        <v>C</v>
      </c>
      <c r="E103" s="148">
        <f t="shared" si="23"/>
        <v>0</v>
      </c>
      <c r="F103" s="149">
        <f t="shared" si="24"/>
        <v>0</v>
      </c>
      <c r="G103" s="149">
        <f t="shared" si="25"/>
        <v>0</v>
      </c>
      <c r="H103" s="150">
        <f t="shared" si="26"/>
        <v>0</v>
      </c>
      <c r="I103" s="148">
        <f t="shared" si="27"/>
        <v>0</v>
      </c>
      <c r="J103" s="151">
        <f t="shared" si="28"/>
        <v>0</v>
      </c>
      <c r="K103" s="149">
        <f t="shared" si="29"/>
        <v>0</v>
      </c>
      <c r="L103" s="149">
        <f t="shared" si="30"/>
        <v>0</v>
      </c>
      <c r="M103" s="148">
        <f t="shared" si="31"/>
        <v>0</v>
      </c>
      <c r="N103" s="150">
        <f t="shared" si="32"/>
        <v>0</v>
      </c>
      <c r="O103" s="150">
        <f t="shared" si="33"/>
        <v>0</v>
      </c>
      <c r="P103" s="152">
        <f t="shared" si="34"/>
        <v>0</v>
      </c>
      <c r="Q103" s="153">
        <f t="shared" si="35"/>
        <v>0</v>
      </c>
      <c r="R103" s="154" t="str">
        <f t="shared" si="36"/>
        <v>C</v>
      </c>
      <c r="S103" s="155">
        <f t="shared" si="37"/>
        <v>0</v>
      </c>
      <c r="T103" s="156" t="str">
        <f t="shared" si="38"/>
        <v>C</v>
      </c>
      <c r="U103" s="153">
        <f t="shared" si="39"/>
        <v>0</v>
      </c>
      <c r="V103" s="155">
        <f t="shared" si="40"/>
        <v>0</v>
      </c>
      <c r="W103" s="155">
        <f t="shared" si="41"/>
        <v>0</v>
      </c>
      <c r="X103" s="157">
        <f t="shared" si="42"/>
        <v>0</v>
      </c>
      <c r="Y103" s="158">
        <f t="shared" si="43"/>
        <v>0</v>
      </c>
      <c r="Z103" s="57"/>
    </row>
    <row r="104" spans="1:26" ht="14.25" customHeight="1" x14ac:dyDescent="0.2">
      <c r="A104" s="29">
        <f t="shared" ref="A104:D104" si="54">A36</f>
        <v>0</v>
      </c>
      <c r="B104" s="60">
        <f t="shared" si="54"/>
        <v>0</v>
      </c>
      <c r="C104" s="65">
        <f t="shared" si="54"/>
        <v>0</v>
      </c>
      <c r="D104" s="33" t="str">
        <f t="shared" si="54"/>
        <v>C</v>
      </c>
      <c r="E104" s="92">
        <f t="shared" si="23"/>
        <v>0</v>
      </c>
      <c r="F104" s="93">
        <f t="shared" si="24"/>
        <v>0</v>
      </c>
      <c r="G104" s="93">
        <f t="shared" si="25"/>
        <v>0</v>
      </c>
      <c r="H104" s="94">
        <f t="shared" si="26"/>
        <v>0</v>
      </c>
      <c r="I104" s="92">
        <f t="shared" si="27"/>
        <v>0</v>
      </c>
      <c r="J104" s="95">
        <f t="shared" si="28"/>
        <v>0</v>
      </c>
      <c r="K104" s="93">
        <f t="shared" si="29"/>
        <v>0</v>
      </c>
      <c r="L104" s="93">
        <f t="shared" si="30"/>
        <v>0</v>
      </c>
      <c r="M104" s="92">
        <f t="shared" si="31"/>
        <v>0</v>
      </c>
      <c r="N104" s="94">
        <f t="shared" si="32"/>
        <v>0</v>
      </c>
      <c r="O104" s="94">
        <f t="shared" si="33"/>
        <v>0</v>
      </c>
      <c r="P104" s="96">
        <f t="shared" si="34"/>
        <v>0</v>
      </c>
      <c r="Q104" s="97">
        <f t="shared" si="35"/>
        <v>0</v>
      </c>
      <c r="R104" s="98" t="str">
        <f t="shared" si="36"/>
        <v>C</v>
      </c>
      <c r="S104" s="99">
        <f t="shared" si="37"/>
        <v>0</v>
      </c>
      <c r="T104" s="100" t="str">
        <f t="shared" si="38"/>
        <v>C</v>
      </c>
      <c r="U104" s="97">
        <f t="shared" si="39"/>
        <v>0</v>
      </c>
      <c r="V104" s="99">
        <f t="shared" si="40"/>
        <v>0</v>
      </c>
      <c r="W104" s="99">
        <f t="shared" si="41"/>
        <v>0</v>
      </c>
      <c r="X104" s="101">
        <f t="shared" si="42"/>
        <v>0</v>
      </c>
      <c r="Y104" s="102">
        <f t="shared" si="43"/>
        <v>0</v>
      </c>
      <c r="Z104" s="57"/>
    </row>
    <row r="105" spans="1:26" ht="14.25" customHeight="1" x14ac:dyDescent="0.2">
      <c r="A105" s="147">
        <f t="shared" ref="A105:D105" si="55">A37</f>
        <v>0</v>
      </c>
      <c r="B105" s="126">
        <f t="shared" si="55"/>
        <v>0</v>
      </c>
      <c r="C105" s="127">
        <f t="shared" si="55"/>
        <v>0</v>
      </c>
      <c r="D105" s="128" t="str">
        <f t="shared" si="55"/>
        <v>C</v>
      </c>
      <c r="E105" s="148">
        <f t="shared" si="23"/>
        <v>0</v>
      </c>
      <c r="F105" s="149">
        <f t="shared" si="24"/>
        <v>0</v>
      </c>
      <c r="G105" s="149">
        <f t="shared" si="25"/>
        <v>0</v>
      </c>
      <c r="H105" s="150">
        <f t="shared" si="26"/>
        <v>0</v>
      </c>
      <c r="I105" s="148">
        <f t="shared" si="27"/>
        <v>0</v>
      </c>
      <c r="J105" s="151">
        <f t="shared" si="28"/>
        <v>0</v>
      </c>
      <c r="K105" s="149">
        <f t="shared" si="29"/>
        <v>0</v>
      </c>
      <c r="L105" s="149">
        <f t="shared" si="30"/>
        <v>0</v>
      </c>
      <c r="M105" s="148">
        <f t="shared" si="31"/>
        <v>0</v>
      </c>
      <c r="N105" s="150">
        <f t="shared" si="32"/>
        <v>0</v>
      </c>
      <c r="O105" s="150">
        <f t="shared" si="33"/>
        <v>0</v>
      </c>
      <c r="P105" s="152">
        <f t="shared" si="34"/>
        <v>0</v>
      </c>
      <c r="Q105" s="153">
        <f t="shared" si="35"/>
        <v>0</v>
      </c>
      <c r="R105" s="154" t="str">
        <f t="shared" si="36"/>
        <v>C</v>
      </c>
      <c r="S105" s="155">
        <f t="shared" si="37"/>
        <v>0</v>
      </c>
      <c r="T105" s="156" t="str">
        <f t="shared" si="38"/>
        <v>C</v>
      </c>
      <c r="U105" s="153">
        <f t="shared" si="39"/>
        <v>0</v>
      </c>
      <c r="V105" s="155">
        <f t="shared" si="40"/>
        <v>0</v>
      </c>
      <c r="W105" s="155">
        <f t="shared" si="41"/>
        <v>0</v>
      </c>
      <c r="X105" s="157">
        <f t="shared" si="42"/>
        <v>0</v>
      </c>
      <c r="Y105" s="158">
        <f t="shared" si="43"/>
        <v>0</v>
      </c>
      <c r="Z105" s="57"/>
    </row>
    <row r="106" spans="1:26" ht="14.25" customHeight="1" x14ac:dyDescent="0.2">
      <c r="A106" s="29">
        <f t="shared" ref="A106:D106" si="56">A38</f>
        <v>0</v>
      </c>
      <c r="B106" s="60">
        <f t="shared" si="56"/>
        <v>0</v>
      </c>
      <c r="C106" s="65">
        <f t="shared" si="56"/>
        <v>0</v>
      </c>
      <c r="D106" s="33" t="str">
        <f t="shared" si="56"/>
        <v>C</v>
      </c>
      <c r="E106" s="92">
        <f t="shared" si="23"/>
        <v>0</v>
      </c>
      <c r="F106" s="93">
        <f t="shared" si="24"/>
        <v>0</v>
      </c>
      <c r="G106" s="93">
        <f t="shared" si="25"/>
        <v>0</v>
      </c>
      <c r="H106" s="94">
        <f t="shared" si="26"/>
        <v>0</v>
      </c>
      <c r="I106" s="92">
        <f t="shared" si="27"/>
        <v>0</v>
      </c>
      <c r="J106" s="95">
        <f t="shared" si="28"/>
        <v>0</v>
      </c>
      <c r="K106" s="93">
        <f t="shared" si="29"/>
        <v>0</v>
      </c>
      <c r="L106" s="93">
        <f t="shared" si="30"/>
        <v>0</v>
      </c>
      <c r="M106" s="92">
        <f t="shared" si="31"/>
        <v>0</v>
      </c>
      <c r="N106" s="94">
        <f t="shared" si="32"/>
        <v>0</v>
      </c>
      <c r="O106" s="94">
        <f t="shared" si="33"/>
        <v>0</v>
      </c>
      <c r="P106" s="96">
        <f t="shared" si="34"/>
        <v>0</v>
      </c>
      <c r="Q106" s="97">
        <f t="shared" si="35"/>
        <v>0</v>
      </c>
      <c r="R106" s="98" t="str">
        <f t="shared" si="36"/>
        <v>C</v>
      </c>
      <c r="S106" s="99">
        <f t="shared" si="37"/>
        <v>0</v>
      </c>
      <c r="T106" s="100" t="str">
        <f t="shared" si="38"/>
        <v>C</v>
      </c>
      <c r="U106" s="97">
        <f t="shared" si="39"/>
        <v>0</v>
      </c>
      <c r="V106" s="99">
        <f t="shared" si="40"/>
        <v>0</v>
      </c>
      <c r="W106" s="99">
        <f t="shared" si="41"/>
        <v>0</v>
      </c>
      <c r="X106" s="101">
        <f t="shared" si="42"/>
        <v>0</v>
      </c>
      <c r="Y106" s="102">
        <f t="shared" si="43"/>
        <v>0</v>
      </c>
      <c r="Z106" s="57"/>
    </row>
    <row r="107" spans="1:26" ht="14.25" customHeight="1" x14ac:dyDescent="0.2">
      <c r="A107" s="147">
        <f t="shared" ref="A107:D107" si="57">A39</f>
        <v>0</v>
      </c>
      <c r="B107" s="126">
        <f t="shared" si="57"/>
        <v>0</v>
      </c>
      <c r="C107" s="127">
        <f t="shared" si="57"/>
        <v>0</v>
      </c>
      <c r="D107" s="128" t="str">
        <f t="shared" si="57"/>
        <v>C</v>
      </c>
      <c r="E107" s="148">
        <f t="shared" si="23"/>
        <v>0</v>
      </c>
      <c r="F107" s="149">
        <f t="shared" si="24"/>
        <v>0</v>
      </c>
      <c r="G107" s="149">
        <f t="shared" si="25"/>
        <v>0</v>
      </c>
      <c r="H107" s="150">
        <f t="shared" si="26"/>
        <v>0</v>
      </c>
      <c r="I107" s="148">
        <f t="shared" si="27"/>
        <v>0</v>
      </c>
      <c r="J107" s="151">
        <f t="shared" si="28"/>
        <v>0</v>
      </c>
      <c r="K107" s="149">
        <f t="shared" si="29"/>
        <v>0</v>
      </c>
      <c r="L107" s="149">
        <f t="shared" si="30"/>
        <v>0</v>
      </c>
      <c r="M107" s="148">
        <f t="shared" si="31"/>
        <v>0</v>
      </c>
      <c r="N107" s="150">
        <f t="shared" si="32"/>
        <v>0</v>
      </c>
      <c r="O107" s="150">
        <f t="shared" si="33"/>
        <v>0</v>
      </c>
      <c r="P107" s="152">
        <f t="shared" si="34"/>
        <v>0</v>
      </c>
      <c r="Q107" s="153">
        <f t="shared" si="35"/>
        <v>0</v>
      </c>
      <c r="R107" s="154" t="str">
        <f t="shared" si="36"/>
        <v>C</v>
      </c>
      <c r="S107" s="155">
        <f t="shared" si="37"/>
        <v>0</v>
      </c>
      <c r="T107" s="156" t="str">
        <f t="shared" si="38"/>
        <v>C</v>
      </c>
      <c r="U107" s="153">
        <f t="shared" si="39"/>
        <v>0</v>
      </c>
      <c r="V107" s="155">
        <f t="shared" si="40"/>
        <v>0</v>
      </c>
      <c r="W107" s="155">
        <f t="shared" si="41"/>
        <v>0</v>
      </c>
      <c r="X107" s="157">
        <f t="shared" si="42"/>
        <v>0</v>
      </c>
      <c r="Y107" s="158">
        <f t="shared" si="43"/>
        <v>0</v>
      </c>
      <c r="Z107" s="57"/>
    </row>
    <row r="108" spans="1:26" ht="14.25" customHeight="1" x14ac:dyDescent="0.2">
      <c r="A108" s="29">
        <f t="shared" ref="A108:D108" si="58">A40</f>
        <v>0</v>
      </c>
      <c r="B108" s="60">
        <f t="shared" si="58"/>
        <v>0</v>
      </c>
      <c r="C108" s="65">
        <f t="shared" si="58"/>
        <v>0</v>
      </c>
      <c r="D108" s="33" t="str">
        <f t="shared" si="58"/>
        <v>C</v>
      </c>
      <c r="E108" s="92">
        <f t="shared" si="23"/>
        <v>0</v>
      </c>
      <c r="F108" s="93">
        <f t="shared" si="24"/>
        <v>0</v>
      </c>
      <c r="G108" s="93">
        <f t="shared" si="25"/>
        <v>0</v>
      </c>
      <c r="H108" s="94">
        <f t="shared" si="26"/>
        <v>0</v>
      </c>
      <c r="I108" s="92">
        <f t="shared" si="27"/>
        <v>0</v>
      </c>
      <c r="J108" s="95">
        <f t="shared" si="28"/>
        <v>0</v>
      </c>
      <c r="K108" s="93">
        <f t="shared" si="29"/>
        <v>0</v>
      </c>
      <c r="L108" s="93">
        <f t="shared" si="30"/>
        <v>0</v>
      </c>
      <c r="M108" s="92">
        <f t="shared" si="31"/>
        <v>0</v>
      </c>
      <c r="N108" s="94">
        <f t="shared" si="32"/>
        <v>0</v>
      </c>
      <c r="O108" s="94">
        <f t="shared" si="33"/>
        <v>0</v>
      </c>
      <c r="P108" s="96">
        <f t="shared" si="34"/>
        <v>0</v>
      </c>
      <c r="Q108" s="97">
        <f t="shared" si="35"/>
        <v>0</v>
      </c>
      <c r="R108" s="98" t="str">
        <f t="shared" si="36"/>
        <v>C</v>
      </c>
      <c r="S108" s="99">
        <f t="shared" si="37"/>
        <v>0</v>
      </c>
      <c r="T108" s="100" t="str">
        <f t="shared" si="38"/>
        <v>C</v>
      </c>
      <c r="U108" s="97">
        <f t="shared" si="39"/>
        <v>0</v>
      </c>
      <c r="V108" s="99">
        <f t="shared" si="40"/>
        <v>0</v>
      </c>
      <c r="W108" s="99">
        <f t="shared" si="41"/>
        <v>0</v>
      </c>
      <c r="X108" s="101">
        <f t="shared" si="42"/>
        <v>0</v>
      </c>
      <c r="Y108" s="102">
        <f t="shared" si="43"/>
        <v>0</v>
      </c>
      <c r="Z108" s="57"/>
    </row>
    <row r="109" spans="1:26" ht="14.25" customHeight="1" x14ac:dyDescent="0.2">
      <c r="A109" s="147">
        <f t="shared" ref="A109:D109" si="59">A41</f>
        <v>0</v>
      </c>
      <c r="B109" s="126">
        <f t="shared" si="59"/>
        <v>0</v>
      </c>
      <c r="C109" s="127">
        <f t="shared" si="59"/>
        <v>0</v>
      </c>
      <c r="D109" s="128" t="str">
        <f t="shared" si="59"/>
        <v>C</v>
      </c>
      <c r="E109" s="148">
        <f t="shared" si="23"/>
        <v>0</v>
      </c>
      <c r="F109" s="149">
        <f t="shared" si="24"/>
        <v>0</v>
      </c>
      <c r="G109" s="149">
        <f t="shared" si="25"/>
        <v>0</v>
      </c>
      <c r="H109" s="150">
        <f t="shared" si="26"/>
        <v>0</v>
      </c>
      <c r="I109" s="148">
        <f t="shared" si="27"/>
        <v>0</v>
      </c>
      <c r="J109" s="151">
        <f t="shared" si="28"/>
        <v>0</v>
      </c>
      <c r="K109" s="149">
        <f t="shared" si="29"/>
        <v>0</v>
      </c>
      <c r="L109" s="149">
        <f t="shared" si="30"/>
        <v>0</v>
      </c>
      <c r="M109" s="148">
        <f t="shared" si="31"/>
        <v>0</v>
      </c>
      <c r="N109" s="150">
        <f t="shared" si="32"/>
        <v>0</v>
      </c>
      <c r="O109" s="150">
        <f t="shared" si="33"/>
        <v>0</v>
      </c>
      <c r="P109" s="152">
        <f t="shared" si="34"/>
        <v>0</v>
      </c>
      <c r="Q109" s="153">
        <f t="shared" si="35"/>
        <v>0</v>
      </c>
      <c r="R109" s="154" t="str">
        <f t="shared" si="36"/>
        <v>C</v>
      </c>
      <c r="S109" s="155">
        <f t="shared" si="37"/>
        <v>0</v>
      </c>
      <c r="T109" s="156" t="str">
        <f t="shared" si="38"/>
        <v>C</v>
      </c>
      <c r="U109" s="153">
        <f t="shared" si="39"/>
        <v>0</v>
      </c>
      <c r="V109" s="155">
        <f t="shared" si="40"/>
        <v>0</v>
      </c>
      <c r="W109" s="155">
        <f t="shared" si="41"/>
        <v>0</v>
      </c>
      <c r="X109" s="157">
        <f t="shared" si="42"/>
        <v>0</v>
      </c>
      <c r="Y109" s="158">
        <f t="shared" si="43"/>
        <v>0</v>
      </c>
      <c r="Z109" s="57"/>
    </row>
    <row r="110" spans="1:26" ht="14.25" customHeight="1" x14ac:dyDescent="0.2">
      <c r="A110" s="29">
        <f t="shared" ref="A110:D110" si="60">A42</f>
        <v>0</v>
      </c>
      <c r="B110" s="60">
        <f t="shared" si="60"/>
        <v>0</v>
      </c>
      <c r="C110" s="65">
        <f t="shared" si="60"/>
        <v>0</v>
      </c>
      <c r="D110" s="33" t="str">
        <f t="shared" si="60"/>
        <v>C</v>
      </c>
      <c r="E110" s="92">
        <f t="shared" si="23"/>
        <v>0</v>
      </c>
      <c r="F110" s="93">
        <f t="shared" si="24"/>
        <v>0</v>
      </c>
      <c r="G110" s="93">
        <f t="shared" si="25"/>
        <v>0</v>
      </c>
      <c r="H110" s="94">
        <f t="shared" si="26"/>
        <v>0</v>
      </c>
      <c r="I110" s="92">
        <f t="shared" si="27"/>
        <v>0</v>
      </c>
      <c r="J110" s="95">
        <f t="shared" si="28"/>
        <v>0</v>
      </c>
      <c r="K110" s="93">
        <f t="shared" si="29"/>
        <v>0</v>
      </c>
      <c r="L110" s="93">
        <f t="shared" si="30"/>
        <v>0</v>
      </c>
      <c r="M110" s="92">
        <f t="shared" si="31"/>
        <v>0</v>
      </c>
      <c r="N110" s="94">
        <f t="shared" si="32"/>
        <v>0</v>
      </c>
      <c r="O110" s="94">
        <f t="shared" si="33"/>
        <v>0</v>
      </c>
      <c r="P110" s="96">
        <f t="shared" si="34"/>
        <v>0</v>
      </c>
      <c r="Q110" s="97">
        <f t="shared" si="35"/>
        <v>0</v>
      </c>
      <c r="R110" s="98" t="str">
        <f t="shared" si="36"/>
        <v>C</v>
      </c>
      <c r="S110" s="99">
        <f t="shared" si="37"/>
        <v>0</v>
      </c>
      <c r="T110" s="100" t="str">
        <f t="shared" si="38"/>
        <v>C</v>
      </c>
      <c r="U110" s="97">
        <f t="shared" si="39"/>
        <v>0</v>
      </c>
      <c r="V110" s="99">
        <f t="shared" si="40"/>
        <v>0</v>
      </c>
      <c r="W110" s="99">
        <f t="shared" si="41"/>
        <v>0</v>
      </c>
      <c r="X110" s="101">
        <f t="shared" si="42"/>
        <v>0</v>
      </c>
      <c r="Y110" s="102">
        <f t="shared" si="43"/>
        <v>0</v>
      </c>
      <c r="Z110" s="57"/>
    </row>
    <row r="111" spans="1:26" ht="14.25" customHeight="1" x14ac:dyDescent="0.2">
      <c r="A111" s="147">
        <f t="shared" ref="A111:D111" si="61">A43</f>
        <v>0</v>
      </c>
      <c r="B111" s="126">
        <f t="shared" si="61"/>
        <v>0</v>
      </c>
      <c r="C111" s="127">
        <f t="shared" si="61"/>
        <v>0</v>
      </c>
      <c r="D111" s="128" t="str">
        <f t="shared" si="61"/>
        <v>C</v>
      </c>
      <c r="E111" s="148">
        <f t="shared" si="23"/>
        <v>0</v>
      </c>
      <c r="F111" s="149">
        <f t="shared" si="24"/>
        <v>0</v>
      </c>
      <c r="G111" s="149">
        <f t="shared" si="25"/>
        <v>0</v>
      </c>
      <c r="H111" s="150">
        <f t="shared" si="26"/>
        <v>0</v>
      </c>
      <c r="I111" s="148">
        <f t="shared" si="27"/>
        <v>0</v>
      </c>
      <c r="J111" s="151">
        <f t="shared" si="28"/>
        <v>0</v>
      </c>
      <c r="K111" s="149">
        <f t="shared" si="29"/>
        <v>0</v>
      </c>
      <c r="L111" s="149">
        <f t="shared" si="30"/>
        <v>0</v>
      </c>
      <c r="M111" s="148">
        <f t="shared" si="31"/>
        <v>0</v>
      </c>
      <c r="N111" s="150">
        <f t="shared" si="32"/>
        <v>0</v>
      </c>
      <c r="O111" s="150">
        <f t="shared" si="33"/>
        <v>0</v>
      </c>
      <c r="P111" s="152">
        <f t="shared" si="34"/>
        <v>0</v>
      </c>
      <c r="Q111" s="153">
        <f t="shared" si="35"/>
        <v>0</v>
      </c>
      <c r="R111" s="154" t="str">
        <f t="shared" si="36"/>
        <v>C</v>
      </c>
      <c r="S111" s="155">
        <f t="shared" si="37"/>
        <v>0</v>
      </c>
      <c r="T111" s="156" t="str">
        <f t="shared" si="38"/>
        <v>C</v>
      </c>
      <c r="U111" s="153">
        <f t="shared" si="39"/>
        <v>0</v>
      </c>
      <c r="V111" s="155">
        <f t="shared" si="40"/>
        <v>0</v>
      </c>
      <c r="W111" s="155">
        <f t="shared" si="41"/>
        <v>0</v>
      </c>
      <c r="X111" s="157">
        <f t="shared" si="42"/>
        <v>0</v>
      </c>
      <c r="Y111" s="158">
        <f t="shared" si="43"/>
        <v>0</v>
      </c>
      <c r="Z111" s="57"/>
    </row>
    <row r="112" spans="1:26" ht="14.25" customHeight="1" x14ac:dyDescent="0.2">
      <c r="A112" s="29">
        <f t="shared" ref="A112:D112" si="62">A44</f>
        <v>0</v>
      </c>
      <c r="B112" s="60">
        <f t="shared" si="62"/>
        <v>0</v>
      </c>
      <c r="C112" s="65">
        <f t="shared" si="62"/>
        <v>0</v>
      </c>
      <c r="D112" s="33" t="str">
        <f t="shared" si="62"/>
        <v>C</v>
      </c>
      <c r="E112" s="92">
        <f t="shared" si="23"/>
        <v>0</v>
      </c>
      <c r="F112" s="93">
        <f t="shared" si="24"/>
        <v>0</v>
      </c>
      <c r="G112" s="93">
        <f t="shared" si="25"/>
        <v>0</v>
      </c>
      <c r="H112" s="94">
        <f t="shared" si="26"/>
        <v>0</v>
      </c>
      <c r="I112" s="92">
        <f t="shared" si="27"/>
        <v>0</v>
      </c>
      <c r="J112" s="95">
        <f t="shared" si="28"/>
        <v>0</v>
      </c>
      <c r="K112" s="93">
        <f t="shared" si="29"/>
        <v>0</v>
      </c>
      <c r="L112" s="93">
        <f t="shared" si="30"/>
        <v>0</v>
      </c>
      <c r="M112" s="92">
        <f t="shared" si="31"/>
        <v>0</v>
      </c>
      <c r="N112" s="94">
        <f t="shared" si="32"/>
        <v>0</v>
      </c>
      <c r="O112" s="94">
        <f t="shared" si="33"/>
        <v>0</v>
      </c>
      <c r="P112" s="96">
        <f t="shared" si="34"/>
        <v>0</v>
      </c>
      <c r="Q112" s="97">
        <f t="shared" si="35"/>
        <v>0</v>
      </c>
      <c r="R112" s="98" t="str">
        <f t="shared" si="36"/>
        <v>C</v>
      </c>
      <c r="S112" s="99">
        <f t="shared" si="37"/>
        <v>0</v>
      </c>
      <c r="T112" s="100" t="str">
        <f t="shared" si="38"/>
        <v>C</v>
      </c>
      <c r="U112" s="97">
        <f t="shared" si="39"/>
        <v>0</v>
      </c>
      <c r="V112" s="99">
        <f t="shared" si="40"/>
        <v>0</v>
      </c>
      <c r="W112" s="99">
        <f t="shared" si="41"/>
        <v>0</v>
      </c>
      <c r="X112" s="101">
        <f t="shared" si="42"/>
        <v>0</v>
      </c>
      <c r="Y112" s="102">
        <f t="shared" si="43"/>
        <v>0</v>
      </c>
      <c r="Z112" s="57"/>
    </row>
    <row r="113" spans="1:26" ht="14.25" customHeight="1" x14ac:dyDescent="0.2">
      <c r="A113" s="147">
        <f t="shared" ref="A113:D113" si="63">A45</f>
        <v>0</v>
      </c>
      <c r="B113" s="126">
        <f t="shared" si="63"/>
        <v>0</v>
      </c>
      <c r="C113" s="127">
        <f t="shared" si="63"/>
        <v>0</v>
      </c>
      <c r="D113" s="128" t="str">
        <f t="shared" si="63"/>
        <v>C</v>
      </c>
      <c r="E113" s="148">
        <f t="shared" si="23"/>
        <v>0</v>
      </c>
      <c r="F113" s="149">
        <f t="shared" si="24"/>
        <v>0</v>
      </c>
      <c r="G113" s="149">
        <f t="shared" si="25"/>
        <v>0</v>
      </c>
      <c r="H113" s="150">
        <f t="shared" si="26"/>
        <v>0</v>
      </c>
      <c r="I113" s="148">
        <f t="shared" si="27"/>
        <v>0</v>
      </c>
      <c r="J113" s="151">
        <f t="shared" si="28"/>
        <v>0</v>
      </c>
      <c r="K113" s="149">
        <f t="shared" si="29"/>
        <v>0</v>
      </c>
      <c r="L113" s="149">
        <f t="shared" si="30"/>
        <v>0</v>
      </c>
      <c r="M113" s="148">
        <f t="shared" si="31"/>
        <v>0</v>
      </c>
      <c r="N113" s="150">
        <f t="shared" si="32"/>
        <v>0</v>
      </c>
      <c r="O113" s="150">
        <f t="shared" si="33"/>
        <v>0</v>
      </c>
      <c r="P113" s="152">
        <f t="shared" si="34"/>
        <v>0</v>
      </c>
      <c r="Q113" s="153">
        <f t="shared" si="35"/>
        <v>0</v>
      </c>
      <c r="R113" s="154" t="str">
        <f t="shared" si="36"/>
        <v>C</v>
      </c>
      <c r="S113" s="155">
        <f t="shared" si="37"/>
        <v>0</v>
      </c>
      <c r="T113" s="156" t="str">
        <f t="shared" si="38"/>
        <v>C</v>
      </c>
      <c r="U113" s="153">
        <f t="shared" si="39"/>
        <v>0</v>
      </c>
      <c r="V113" s="155">
        <f t="shared" si="40"/>
        <v>0</v>
      </c>
      <c r="W113" s="155">
        <f t="shared" si="41"/>
        <v>0</v>
      </c>
      <c r="X113" s="157">
        <f t="shared" si="42"/>
        <v>0</v>
      </c>
      <c r="Y113" s="158">
        <f t="shared" si="43"/>
        <v>0</v>
      </c>
      <c r="Z113" s="57"/>
    </row>
    <row r="114" spans="1:26" ht="14.25" customHeight="1" x14ac:dyDescent="0.2">
      <c r="A114" s="29">
        <f t="shared" ref="A114:D114" si="64">A46</f>
        <v>0</v>
      </c>
      <c r="B114" s="60">
        <f t="shared" si="64"/>
        <v>0</v>
      </c>
      <c r="C114" s="65">
        <f t="shared" si="64"/>
        <v>0</v>
      </c>
      <c r="D114" s="33" t="str">
        <f t="shared" si="64"/>
        <v>C</v>
      </c>
      <c r="E114" s="92">
        <f t="shared" si="23"/>
        <v>0</v>
      </c>
      <c r="F114" s="93">
        <f t="shared" si="24"/>
        <v>0</v>
      </c>
      <c r="G114" s="93">
        <f t="shared" si="25"/>
        <v>0</v>
      </c>
      <c r="H114" s="94">
        <f t="shared" si="26"/>
        <v>0</v>
      </c>
      <c r="I114" s="92">
        <f t="shared" si="27"/>
        <v>0</v>
      </c>
      <c r="J114" s="95">
        <f t="shared" si="28"/>
        <v>0</v>
      </c>
      <c r="K114" s="93">
        <f t="shared" si="29"/>
        <v>0</v>
      </c>
      <c r="L114" s="93">
        <f t="shared" si="30"/>
        <v>0</v>
      </c>
      <c r="M114" s="92">
        <f t="shared" si="31"/>
        <v>0</v>
      </c>
      <c r="N114" s="94">
        <f t="shared" si="32"/>
        <v>0</v>
      </c>
      <c r="O114" s="94">
        <f t="shared" si="33"/>
        <v>0</v>
      </c>
      <c r="P114" s="96">
        <f t="shared" si="34"/>
        <v>0</v>
      </c>
      <c r="Q114" s="97">
        <f t="shared" si="35"/>
        <v>0</v>
      </c>
      <c r="R114" s="98" t="str">
        <f t="shared" si="36"/>
        <v>C</v>
      </c>
      <c r="S114" s="99">
        <f t="shared" si="37"/>
        <v>0</v>
      </c>
      <c r="T114" s="100" t="str">
        <f t="shared" si="38"/>
        <v>C</v>
      </c>
      <c r="U114" s="97">
        <f t="shared" si="39"/>
        <v>0</v>
      </c>
      <c r="V114" s="99">
        <f t="shared" si="40"/>
        <v>0</v>
      </c>
      <c r="W114" s="99">
        <f t="shared" si="41"/>
        <v>0</v>
      </c>
      <c r="X114" s="101">
        <f t="shared" si="42"/>
        <v>0</v>
      </c>
      <c r="Y114" s="102">
        <f t="shared" si="43"/>
        <v>0</v>
      </c>
      <c r="Z114" s="57"/>
    </row>
    <row r="115" spans="1:26" ht="14.25" customHeight="1" x14ac:dyDescent="0.2">
      <c r="A115" s="147">
        <f t="shared" ref="A115:D115" si="65">A47</f>
        <v>0</v>
      </c>
      <c r="B115" s="126">
        <f t="shared" si="65"/>
        <v>0</v>
      </c>
      <c r="C115" s="127">
        <f t="shared" si="65"/>
        <v>0</v>
      </c>
      <c r="D115" s="128" t="str">
        <f t="shared" si="65"/>
        <v>C</v>
      </c>
      <c r="E115" s="148">
        <f t="shared" si="23"/>
        <v>0</v>
      </c>
      <c r="F115" s="149">
        <f t="shared" si="24"/>
        <v>0</v>
      </c>
      <c r="G115" s="149">
        <f t="shared" si="25"/>
        <v>0</v>
      </c>
      <c r="H115" s="150">
        <f t="shared" si="26"/>
        <v>0</v>
      </c>
      <c r="I115" s="148">
        <f t="shared" si="27"/>
        <v>0</v>
      </c>
      <c r="J115" s="151">
        <f t="shared" si="28"/>
        <v>0</v>
      </c>
      <c r="K115" s="149">
        <f t="shared" si="29"/>
        <v>0</v>
      </c>
      <c r="L115" s="149">
        <f t="shared" si="30"/>
        <v>0</v>
      </c>
      <c r="M115" s="148">
        <f t="shared" si="31"/>
        <v>0</v>
      </c>
      <c r="N115" s="150">
        <f t="shared" si="32"/>
        <v>0</v>
      </c>
      <c r="O115" s="150">
        <f t="shared" si="33"/>
        <v>0</v>
      </c>
      <c r="P115" s="152">
        <f t="shared" si="34"/>
        <v>0</v>
      </c>
      <c r="Q115" s="153">
        <f t="shared" si="35"/>
        <v>0</v>
      </c>
      <c r="R115" s="154" t="str">
        <f t="shared" si="36"/>
        <v>C</v>
      </c>
      <c r="S115" s="155">
        <f t="shared" si="37"/>
        <v>0</v>
      </c>
      <c r="T115" s="156" t="str">
        <f t="shared" si="38"/>
        <v>C</v>
      </c>
      <c r="U115" s="153">
        <f t="shared" si="39"/>
        <v>0</v>
      </c>
      <c r="V115" s="155">
        <f t="shared" si="40"/>
        <v>0</v>
      </c>
      <c r="W115" s="155">
        <f t="shared" si="41"/>
        <v>0</v>
      </c>
      <c r="X115" s="157">
        <f t="shared" si="42"/>
        <v>0</v>
      </c>
      <c r="Y115" s="158">
        <f t="shared" si="43"/>
        <v>0</v>
      </c>
      <c r="Z115" s="57"/>
    </row>
    <row r="116" spans="1:26" ht="14.25" customHeight="1" x14ac:dyDescent="0.2">
      <c r="A116" s="29">
        <f t="shared" ref="A116:D116" si="66">A48</f>
        <v>0</v>
      </c>
      <c r="B116" s="60">
        <f t="shared" si="66"/>
        <v>0</v>
      </c>
      <c r="C116" s="65">
        <f t="shared" si="66"/>
        <v>0</v>
      </c>
      <c r="D116" s="33" t="str">
        <f t="shared" si="66"/>
        <v>C</v>
      </c>
      <c r="E116" s="92">
        <f t="shared" si="23"/>
        <v>0</v>
      </c>
      <c r="F116" s="93">
        <f t="shared" si="24"/>
        <v>0</v>
      </c>
      <c r="G116" s="93">
        <f t="shared" si="25"/>
        <v>0</v>
      </c>
      <c r="H116" s="94">
        <f t="shared" si="26"/>
        <v>0</v>
      </c>
      <c r="I116" s="92">
        <f t="shared" si="27"/>
        <v>0</v>
      </c>
      <c r="J116" s="95">
        <f t="shared" si="28"/>
        <v>0</v>
      </c>
      <c r="K116" s="93">
        <f t="shared" si="29"/>
        <v>0</v>
      </c>
      <c r="L116" s="93">
        <f t="shared" si="30"/>
        <v>0</v>
      </c>
      <c r="M116" s="92">
        <f t="shared" si="31"/>
        <v>0</v>
      </c>
      <c r="N116" s="94">
        <f t="shared" si="32"/>
        <v>0</v>
      </c>
      <c r="O116" s="94">
        <f t="shared" si="33"/>
        <v>0</v>
      </c>
      <c r="P116" s="96">
        <f t="shared" si="34"/>
        <v>0</v>
      </c>
      <c r="Q116" s="97">
        <f t="shared" si="35"/>
        <v>0</v>
      </c>
      <c r="R116" s="98" t="str">
        <f t="shared" si="36"/>
        <v>C</v>
      </c>
      <c r="S116" s="99">
        <f t="shared" si="37"/>
        <v>0</v>
      </c>
      <c r="T116" s="100" t="str">
        <f t="shared" si="38"/>
        <v>C</v>
      </c>
      <c r="U116" s="97">
        <f t="shared" si="39"/>
        <v>0</v>
      </c>
      <c r="V116" s="99">
        <f t="shared" si="40"/>
        <v>0</v>
      </c>
      <c r="W116" s="99">
        <f t="shared" si="41"/>
        <v>0</v>
      </c>
      <c r="X116" s="101">
        <f t="shared" si="42"/>
        <v>0</v>
      </c>
      <c r="Y116" s="102">
        <f t="shared" si="43"/>
        <v>0</v>
      </c>
      <c r="Z116" s="57"/>
    </row>
    <row r="117" spans="1:26" ht="14.25" customHeight="1" x14ac:dyDescent="0.2">
      <c r="A117" s="147">
        <f t="shared" ref="A117:D117" si="67">A49</f>
        <v>0</v>
      </c>
      <c r="B117" s="126">
        <f t="shared" si="67"/>
        <v>0</v>
      </c>
      <c r="C117" s="127">
        <f t="shared" si="67"/>
        <v>0</v>
      </c>
      <c r="D117" s="128" t="str">
        <f t="shared" si="67"/>
        <v>C</v>
      </c>
      <c r="E117" s="148">
        <f t="shared" si="23"/>
        <v>0</v>
      </c>
      <c r="F117" s="149">
        <f t="shared" si="24"/>
        <v>0</v>
      </c>
      <c r="G117" s="149">
        <f t="shared" si="25"/>
        <v>0</v>
      </c>
      <c r="H117" s="150">
        <f t="shared" si="26"/>
        <v>0</v>
      </c>
      <c r="I117" s="148">
        <f t="shared" si="27"/>
        <v>0</v>
      </c>
      <c r="J117" s="151">
        <f t="shared" si="28"/>
        <v>0</v>
      </c>
      <c r="K117" s="149">
        <f t="shared" si="29"/>
        <v>0</v>
      </c>
      <c r="L117" s="149">
        <f t="shared" si="30"/>
        <v>0</v>
      </c>
      <c r="M117" s="148">
        <f t="shared" si="31"/>
        <v>0</v>
      </c>
      <c r="N117" s="150">
        <f t="shared" si="32"/>
        <v>0</v>
      </c>
      <c r="O117" s="150">
        <f t="shared" si="33"/>
        <v>0</v>
      </c>
      <c r="P117" s="152">
        <f t="shared" si="34"/>
        <v>0</v>
      </c>
      <c r="Q117" s="153">
        <f t="shared" si="35"/>
        <v>0</v>
      </c>
      <c r="R117" s="154" t="str">
        <f t="shared" si="36"/>
        <v>C</v>
      </c>
      <c r="S117" s="155">
        <f t="shared" si="37"/>
        <v>0</v>
      </c>
      <c r="T117" s="156" t="str">
        <f t="shared" si="38"/>
        <v>C</v>
      </c>
      <c r="U117" s="153">
        <f t="shared" si="39"/>
        <v>0</v>
      </c>
      <c r="V117" s="155">
        <f t="shared" si="40"/>
        <v>0</v>
      </c>
      <c r="W117" s="155">
        <f t="shared" si="41"/>
        <v>0</v>
      </c>
      <c r="X117" s="157">
        <f t="shared" si="42"/>
        <v>0</v>
      </c>
      <c r="Y117" s="158">
        <f t="shared" si="43"/>
        <v>0</v>
      </c>
      <c r="Z117" s="57"/>
    </row>
    <row r="118" spans="1:26" ht="14.25" customHeight="1" x14ac:dyDescent="0.2">
      <c r="A118" s="29">
        <f t="shared" ref="A118:D118" si="68">A50</f>
        <v>0</v>
      </c>
      <c r="B118" s="60">
        <f t="shared" si="68"/>
        <v>0</v>
      </c>
      <c r="C118" s="65">
        <f t="shared" si="68"/>
        <v>0</v>
      </c>
      <c r="D118" s="33" t="str">
        <f t="shared" si="68"/>
        <v>C</v>
      </c>
      <c r="E118" s="92">
        <f t="shared" si="23"/>
        <v>0</v>
      </c>
      <c r="F118" s="93">
        <f t="shared" si="24"/>
        <v>0</v>
      </c>
      <c r="G118" s="93">
        <f t="shared" si="25"/>
        <v>0</v>
      </c>
      <c r="H118" s="94">
        <f t="shared" si="26"/>
        <v>0</v>
      </c>
      <c r="I118" s="92">
        <f t="shared" si="27"/>
        <v>0</v>
      </c>
      <c r="J118" s="95">
        <f t="shared" si="28"/>
        <v>0</v>
      </c>
      <c r="K118" s="93">
        <f t="shared" si="29"/>
        <v>0</v>
      </c>
      <c r="L118" s="93">
        <f t="shared" si="30"/>
        <v>0</v>
      </c>
      <c r="M118" s="92">
        <f t="shared" si="31"/>
        <v>0</v>
      </c>
      <c r="N118" s="94">
        <f t="shared" si="32"/>
        <v>0</v>
      </c>
      <c r="O118" s="94">
        <f t="shared" si="33"/>
        <v>0</v>
      </c>
      <c r="P118" s="96">
        <f t="shared" si="34"/>
        <v>0</v>
      </c>
      <c r="Q118" s="97">
        <f t="shared" si="35"/>
        <v>0</v>
      </c>
      <c r="R118" s="98" t="str">
        <f t="shared" si="36"/>
        <v>C</v>
      </c>
      <c r="S118" s="99">
        <f t="shared" si="37"/>
        <v>0</v>
      </c>
      <c r="T118" s="100" t="str">
        <f t="shared" si="38"/>
        <v>C</v>
      </c>
      <c r="U118" s="97">
        <f t="shared" si="39"/>
        <v>0</v>
      </c>
      <c r="V118" s="99">
        <f t="shared" si="40"/>
        <v>0</v>
      </c>
      <c r="W118" s="99">
        <f t="shared" si="41"/>
        <v>0</v>
      </c>
      <c r="X118" s="101">
        <f t="shared" si="42"/>
        <v>0</v>
      </c>
      <c r="Y118" s="102">
        <f t="shared" si="43"/>
        <v>0</v>
      </c>
      <c r="Z118" s="57"/>
    </row>
    <row r="119" spans="1:26" ht="14.25" customHeight="1" x14ac:dyDescent="0.2">
      <c r="A119" s="147">
        <f t="shared" ref="A119:D119" si="69">A51</f>
        <v>0</v>
      </c>
      <c r="B119" s="126">
        <f t="shared" si="69"/>
        <v>0</v>
      </c>
      <c r="C119" s="127">
        <f t="shared" si="69"/>
        <v>0</v>
      </c>
      <c r="D119" s="128" t="str">
        <f t="shared" si="69"/>
        <v>C</v>
      </c>
      <c r="E119" s="148">
        <f t="shared" si="23"/>
        <v>0</v>
      </c>
      <c r="F119" s="149">
        <f t="shared" si="24"/>
        <v>0</v>
      </c>
      <c r="G119" s="149">
        <f t="shared" si="25"/>
        <v>0</v>
      </c>
      <c r="H119" s="150">
        <f t="shared" si="26"/>
        <v>0</v>
      </c>
      <c r="I119" s="148">
        <f t="shared" si="27"/>
        <v>0</v>
      </c>
      <c r="J119" s="151">
        <f t="shared" si="28"/>
        <v>0</v>
      </c>
      <c r="K119" s="149">
        <f t="shared" si="29"/>
        <v>0</v>
      </c>
      <c r="L119" s="149">
        <f t="shared" si="30"/>
        <v>0</v>
      </c>
      <c r="M119" s="148">
        <f t="shared" si="31"/>
        <v>0</v>
      </c>
      <c r="N119" s="150">
        <f t="shared" si="32"/>
        <v>0</v>
      </c>
      <c r="O119" s="150">
        <f t="shared" si="33"/>
        <v>0</v>
      </c>
      <c r="P119" s="152">
        <f t="shared" si="34"/>
        <v>0</v>
      </c>
      <c r="Q119" s="153">
        <f t="shared" si="35"/>
        <v>0</v>
      </c>
      <c r="R119" s="154" t="str">
        <f t="shared" si="36"/>
        <v>C</v>
      </c>
      <c r="S119" s="155">
        <f t="shared" si="37"/>
        <v>0</v>
      </c>
      <c r="T119" s="156" t="str">
        <f t="shared" si="38"/>
        <v>C</v>
      </c>
      <c r="U119" s="153">
        <f t="shared" si="39"/>
        <v>0</v>
      </c>
      <c r="V119" s="155">
        <f t="shared" si="40"/>
        <v>0</v>
      </c>
      <c r="W119" s="155">
        <f t="shared" si="41"/>
        <v>0</v>
      </c>
      <c r="X119" s="157">
        <f t="shared" si="42"/>
        <v>0</v>
      </c>
      <c r="Y119" s="158">
        <f t="shared" si="43"/>
        <v>0</v>
      </c>
      <c r="Z119" s="57"/>
    </row>
    <row r="120" spans="1:26" ht="14.25" customHeight="1" x14ac:dyDescent="0.2">
      <c r="A120" s="29">
        <f t="shared" ref="A120:D120" si="70">A52</f>
        <v>0</v>
      </c>
      <c r="B120" s="60">
        <f t="shared" si="70"/>
        <v>0</v>
      </c>
      <c r="C120" s="65">
        <f t="shared" si="70"/>
        <v>0</v>
      </c>
      <c r="D120" s="33" t="str">
        <f t="shared" si="70"/>
        <v>C</v>
      </c>
      <c r="E120" s="92">
        <f t="shared" si="23"/>
        <v>0</v>
      </c>
      <c r="F120" s="93">
        <f t="shared" si="24"/>
        <v>0</v>
      </c>
      <c r="G120" s="93">
        <f t="shared" si="25"/>
        <v>0</v>
      </c>
      <c r="H120" s="94">
        <f t="shared" si="26"/>
        <v>0</v>
      </c>
      <c r="I120" s="92">
        <f t="shared" si="27"/>
        <v>0</v>
      </c>
      <c r="J120" s="95">
        <f t="shared" si="28"/>
        <v>0</v>
      </c>
      <c r="K120" s="93">
        <f t="shared" si="29"/>
        <v>0</v>
      </c>
      <c r="L120" s="93">
        <f t="shared" si="30"/>
        <v>0</v>
      </c>
      <c r="M120" s="92">
        <f t="shared" si="31"/>
        <v>0</v>
      </c>
      <c r="N120" s="94">
        <f t="shared" si="32"/>
        <v>0</v>
      </c>
      <c r="O120" s="94">
        <f t="shared" si="33"/>
        <v>0</v>
      </c>
      <c r="P120" s="96">
        <f t="shared" si="34"/>
        <v>0</v>
      </c>
      <c r="Q120" s="97">
        <f t="shared" si="35"/>
        <v>0</v>
      </c>
      <c r="R120" s="98" t="str">
        <f t="shared" si="36"/>
        <v>C</v>
      </c>
      <c r="S120" s="99">
        <f t="shared" si="37"/>
        <v>0</v>
      </c>
      <c r="T120" s="100" t="str">
        <f t="shared" si="38"/>
        <v>C</v>
      </c>
      <c r="U120" s="97">
        <f t="shared" si="39"/>
        <v>0</v>
      </c>
      <c r="V120" s="99">
        <f t="shared" si="40"/>
        <v>0</v>
      </c>
      <c r="W120" s="99">
        <f t="shared" si="41"/>
        <v>0</v>
      </c>
      <c r="X120" s="101">
        <f t="shared" si="42"/>
        <v>0</v>
      </c>
      <c r="Y120" s="102">
        <f t="shared" si="43"/>
        <v>0</v>
      </c>
      <c r="Z120" s="57"/>
    </row>
    <row r="121" spans="1:26" ht="14.25" customHeight="1" x14ac:dyDescent="0.2">
      <c r="A121" s="147">
        <f t="shared" ref="A121:D121" si="71">A53</f>
        <v>0</v>
      </c>
      <c r="B121" s="126">
        <f t="shared" si="71"/>
        <v>0</v>
      </c>
      <c r="C121" s="127">
        <f t="shared" si="71"/>
        <v>0</v>
      </c>
      <c r="D121" s="128" t="str">
        <f t="shared" si="71"/>
        <v>C</v>
      </c>
      <c r="E121" s="148">
        <f t="shared" si="23"/>
        <v>0</v>
      </c>
      <c r="F121" s="149">
        <f t="shared" si="24"/>
        <v>0</v>
      </c>
      <c r="G121" s="149">
        <f t="shared" si="25"/>
        <v>0</v>
      </c>
      <c r="H121" s="150">
        <f t="shared" si="26"/>
        <v>0</v>
      </c>
      <c r="I121" s="148">
        <f t="shared" si="27"/>
        <v>0</v>
      </c>
      <c r="J121" s="151">
        <f t="shared" si="28"/>
        <v>0</v>
      </c>
      <c r="K121" s="149">
        <f t="shared" si="29"/>
        <v>0</v>
      </c>
      <c r="L121" s="149">
        <f t="shared" si="30"/>
        <v>0</v>
      </c>
      <c r="M121" s="148">
        <f t="shared" si="31"/>
        <v>0</v>
      </c>
      <c r="N121" s="150">
        <f t="shared" si="32"/>
        <v>0</v>
      </c>
      <c r="O121" s="150">
        <f t="shared" si="33"/>
        <v>0</v>
      </c>
      <c r="P121" s="152">
        <f t="shared" si="34"/>
        <v>0</v>
      </c>
      <c r="Q121" s="153">
        <f t="shared" si="35"/>
        <v>0</v>
      </c>
      <c r="R121" s="154" t="str">
        <f t="shared" si="36"/>
        <v>C</v>
      </c>
      <c r="S121" s="155">
        <f t="shared" si="37"/>
        <v>0</v>
      </c>
      <c r="T121" s="156" t="str">
        <f t="shared" si="38"/>
        <v>C</v>
      </c>
      <c r="U121" s="153">
        <f t="shared" si="39"/>
        <v>0</v>
      </c>
      <c r="V121" s="155">
        <f t="shared" si="40"/>
        <v>0</v>
      </c>
      <c r="W121" s="155">
        <f t="shared" si="41"/>
        <v>0</v>
      </c>
      <c r="X121" s="157">
        <f t="shared" si="42"/>
        <v>0</v>
      </c>
      <c r="Y121" s="158">
        <f t="shared" si="43"/>
        <v>0</v>
      </c>
      <c r="Z121" s="57"/>
    </row>
    <row r="122" spans="1:26" ht="14.25" customHeight="1" x14ac:dyDescent="0.2">
      <c r="A122" s="29">
        <f t="shared" ref="A122:D122" si="72">A54</f>
        <v>0</v>
      </c>
      <c r="B122" s="60">
        <f t="shared" si="72"/>
        <v>0</v>
      </c>
      <c r="C122" s="65">
        <f t="shared" si="72"/>
        <v>0</v>
      </c>
      <c r="D122" s="33" t="str">
        <f t="shared" si="72"/>
        <v>C</v>
      </c>
      <c r="E122" s="92">
        <f t="shared" si="23"/>
        <v>0</v>
      </c>
      <c r="F122" s="93">
        <f t="shared" si="24"/>
        <v>0</v>
      </c>
      <c r="G122" s="93">
        <f t="shared" si="25"/>
        <v>0</v>
      </c>
      <c r="H122" s="94">
        <f t="shared" si="26"/>
        <v>0</v>
      </c>
      <c r="I122" s="92">
        <f t="shared" si="27"/>
        <v>0</v>
      </c>
      <c r="J122" s="95">
        <f t="shared" si="28"/>
        <v>0</v>
      </c>
      <c r="K122" s="93">
        <f t="shared" si="29"/>
        <v>0</v>
      </c>
      <c r="L122" s="93">
        <f t="shared" si="30"/>
        <v>0</v>
      </c>
      <c r="M122" s="92">
        <f t="shared" si="31"/>
        <v>0</v>
      </c>
      <c r="N122" s="94">
        <f t="shared" si="32"/>
        <v>0</v>
      </c>
      <c r="O122" s="94">
        <f t="shared" si="33"/>
        <v>0</v>
      </c>
      <c r="P122" s="96">
        <f t="shared" si="34"/>
        <v>0</v>
      </c>
      <c r="Q122" s="97">
        <f t="shared" si="35"/>
        <v>0</v>
      </c>
      <c r="R122" s="98" t="str">
        <f t="shared" si="36"/>
        <v>C</v>
      </c>
      <c r="S122" s="99">
        <f t="shared" si="37"/>
        <v>0</v>
      </c>
      <c r="T122" s="100" t="str">
        <f t="shared" si="38"/>
        <v>C</v>
      </c>
      <c r="U122" s="97">
        <f t="shared" si="39"/>
        <v>0</v>
      </c>
      <c r="V122" s="99">
        <f t="shared" si="40"/>
        <v>0</v>
      </c>
      <c r="W122" s="99">
        <f t="shared" si="41"/>
        <v>0</v>
      </c>
      <c r="X122" s="101">
        <f t="shared" si="42"/>
        <v>0</v>
      </c>
      <c r="Y122" s="102">
        <f t="shared" si="43"/>
        <v>0</v>
      </c>
      <c r="Z122" s="57"/>
    </row>
    <row r="123" spans="1:26" ht="14.25" customHeight="1" x14ac:dyDescent="0.2">
      <c r="A123" s="147">
        <f t="shared" ref="A123:D123" si="73">A55</f>
        <v>0</v>
      </c>
      <c r="B123" s="126">
        <f t="shared" si="73"/>
        <v>0</v>
      </c>
      <c r="C123" s="127">
        <f t="shared" si="73"/>
        <v>0</v>
      </c>
      <c r="D123" s="128" t="str">
        <f t="shared" si="73"/>
        <v>C</v>
      </c>
      <c r="E123" s="148">
        <f t="shared" si="23"/>
        <v>0</v>
      </c>
      <c r="F123" s="149">
        <f t="shared" si="24"/>
        <v>0</v>
      </c>
      <c r="G123" s="149">
        <f t="shared" si="25"/>
        <v>0</v>
      </c>
      <c r="H123" s="150">
        <f t="shared" si="26"/>
        <v>0</v>
      </c>
      <c r="I123" s="148">
        <f t="shared" si="27"/>
        <v>0</v>
      </c>
      <c r="J123" s="151">
        <f t="shared" si="28"/>
        <v>0</v>
      </c>
      <c r="K123" s="149">
        <f t="shared" si="29"/>
        <v>0</v>
      </c>
      <c r="L123" s="149">
        <f t="shared" si="30"/>
        <v>0</v>
      </c>
      <c r="M123" s="148">
        <f t="shared" si="31"/>
        <v>0</v>
      </c>
      <c r="N123" s="150">
        <f t="shared" si="32"/>
        <v>0</v>
      </c>
      <c r="O123" s="150">
        <f t="shared" si="33"/>
        <v>0</v>
      </c>
      <c r="P123" s="152">
        <f t="shared" si="34"/>
        <v>0</v>
      </c>
      <c r="Q123" s="153">
        <f t="shared" si="35"/>
        <v>0</v>
      </c>
      <c r="R123" s="154" t="str">
        <f t="shared" si="36"/>
        <v>C</v>
      </c>
      <c r="S123" s="155">
        <f t="shared" si="37"/>
        <v>0</v>
      </c>
      <c r="T123" s="156" t="str">
        <f t="shared" si="38"/>
        <v>C</v>
      </c>
      <c r="U123" s="153">
        <f t="shared" si="39"/>
        <v>0</v>
      </c>
      <c r="V123" s="155">
        <f t="shared" si="40"/>
        <v>0</v>
      </c>
      <c r="W123" s="155">
        <f t="shared" si="41"/>
        <v>0</v>
      </c>
      <c r="X123" s="157">
        <f t="shared" si="42"/>
        <v>0</v>
      </c>
      <c r="Y123" s="158">
        <f t="shared" si="43"/>
        <v>0</v>
      </c>
      <c r="Z123" s="57"/>
    </row>
    <row r="124" spans="1:26" ht="14.25" customHeight="1" x14ac:dyDescent="0.2">
      <c r="A124" s="29">
        <f t="shared" ref="A124:D124" si="74">A56</f>
        <v>0</v>
      </c>
      <c r="B124" s="60">
        <f t="shared" si="74"/>
        <v>0</v>
      </c>
      <c r="C124" s="65">
        <f t="shared" si="74"/>
        <v>0</v>
      </c>
      <c r="D124" s="33" t="str">
        <f t="shared" si="74"/>
        <v>C</v>
      </c>
      <c r="E124" s="92">
        <f t="shared" si="23"/>
        <v>0</v>
      </c>
      <c r="F124" s="93">
        <f t="shared" si="24"/>
        <v>0</v>
      </c>
      <c r="G124" s="93">
        <f t="shared" si="25"/>
        <v>0</v>
      </c>
      <c r="H124" s="94">
        <f t="shared" si="26"/>
        <v>0</v>
      </c>
      <c r="I124" s="92">
        <f t="shared" si="27"/>
        <v>0</v>
      </c>
      <c r="J124" s="95">
        <f t="shared" si="28"/>
        <v>0</v>
      </c>
      <c r="K124" s="93">
        <f t="shared" si="29"/>
        <v>0</v>
      </c>
      <c r="L124" s="93">
        <f t="shared" si="30"/>
        <v>0</v>
      </c>
      <c r="M124" s="92">
        <f t="shared" si="31"/>
        <v>0</v>
      </c>
      <c r="N124" s="94">
        <f t="shared" si="32"/>
        <v>0</v>
      </c>
      <c r="O124" s="94">
        <f t="shared" si="33"/>
        <v>0</v>
      </c>
      <c r="P124" s="96">
        <f t="shared" si="34"/>
        <v>0</v>
      </c>
      <c r="Q124" s="97">
        <f t="shared" si="35"/>
        <v>0</v>
      </c>
      <c r="R124" s="98" t="str">
        <f t="shared" si="36"/>
        <v>C</v>
      </c>
      <c r="S124" s="99">
        <f t="shared" si="37"/>
        <v>0</v>
      </c>
      <c r="T124" s="100" t="str">
        <f t="shared" si="38"/>
        <v>C</v>
      </c>
      <c r="U124" s="97">
        <f t="shared" si="39"/>
        <v>0</v>
      </c>
      <c r="V124" s="99">
        <f t="shared" si="40"/>
        <v>0</v>
      </c>
      <c r="W124" s="99">
        <f t="shared" si="41"/>
        <v>0</v>
      </c>
      <c r="X124" s="101">
        <f t="shared" si="42"/>
        <v>0</v>
      </c>
      <c r="Y124" s="102">
        <f t="shared" si="43"/>
        <v>0</v>
      </c>
      <c r="Z124" s="57"/>
    </row>
    <row r="125" spans="1:26" ht="14.25" customHeight="1" x14ac:dyDescent="0.2">
      <c r="A125" s="147">
        <f t="shared" ref="A125:D125" si="75">A57</f>
        <v>0</v>
      </c>
      <c r="B125" s="126">
        <f t="shared" si="75"/>
        <v>0</v>
      </c>
      <c r="C125" s="127">
        <f t="shared" si="75"/>
        <v>0</v>
      </c>
      <c r="D125" s="128" t="str">
        <f t="shared" si="75"/>
        <v>C</v>
      </c>
      <c r="E125" s="148">
        <f t="shared" si="23"/>
        <v>0</v>
      </c>
      <c r="F125" s="149">
        <f t="shared" si="24"/>
        <v>0</v>
      </c>
      <c r="G125" s="149">
        <f t="shared" si="25"/>
        <v>0</v>
      </c>
      <c r="H125" s="150">
        <f t="shared" si="26"/>
        <v>0</v>
      </c>
      <c r="I125" s="148">
        <f t="shared" si="27"/>
        <v>0</v>
      </c>
      <c r="J125" s="151">
        <f t="shared" si="28"/>
        <v>0</v>
      </c>
      <c r="K125" s="149">
        <f t="shared" si="29"/>
        <v>0</v>
      </c>
      <c r="L125" s="149">
        <f t="shared" si="30"/>
        <v>0</v>
      </c>
      <c r="M125" s="148">
        <f t="shared" si="31"/>
        <v>0</v>
      </c>
      <c r="N125" s="150">
        <f t="shared" si="32"/>
        <v>0</v>
      </c>
      <c r="O125" s="150">
        <f t="shared" si="33"/>
        <v>0</v>
      </c>
      <c r="P125" s="152">
        <f t="shared" si="34"/>
        <v>0</v>
      </c>
      <c r="Q125" s="153">
        <f t="shared" si="35"/>
        <v>0</v>
      </c>
      <c r="R125" s="154" t="str">
        <f t="shared" si="36"/>
        <v>C</v>
      </c>
      <c r="S125" s="155">
        <f t="shared" si="37"/>
        <v>0</v>
      </c>
      <c r="T125" s="156" t="str">
        <f t="shared" si="38"/>
        <v>C</v>
      </c>
      <c r="U125" s="153">
        <f t="shared" si="39"/>
        <v>0</v>
      </c>
      <c r="V125" s="155">
        <f t="shared" si="40"/>
        <v>0</v>
      </c>
      <c r="W125" s="155">
        <f t="shared" si="41"/>
        <v>0</v>
      </c>
      <c r="X125" s="157">
        <f t="shared" si="42"/>
        <v>0</v>
      </c>
      <c r="Y125" s="158">
        <f t="shared" si="43"/>
        <v>0</v>
      </c>
      <c r="Z125" s="57"/>
    </row>
    <row r="126" spans="1:26" ht="14.25" customHeight="1" x14ac:dyDescent="0.2">
      <c r="A126" s="29">
        <f t="shared" ref="A126:D126" si="76">A58</f>
        <v>0</v>
      </c>
      <c r="B126" s="60">
        <f t="shared" si="76"/>
        <v>0</v>
      </c>
      <c r="C126" s="65">
        <f t="shared" si="76"/>
        <v>0</v>
      </c>
      <c r="D126" s="33" t="str">
        <f t="shared" si="76"/>
        <v>C</v>
      </c>
      <c r="E126" s="92">
        <f t="shared" si="23"/>
        <v>0</v>
      </c>
      <c r="F126" s="93">
        <f t="shared" si="24"/>
        <v>0</v>
      </c>
      <c r="G126" s="93">
        <f t="shared" si="25"/>
        <v>0</v>
      </c>
      <c r="H126" s="94">
        <f t="shared" si="26"/>
        <v>0</v>
      </c>
      <c r="I126" s="92">
        <f t="shared" si="27"/>
        <v>0</v>
      </c>
      <c r="J126" s="95">
        <f t="shared" si="28"/>
        <v>0</v>
      </c>
      <c r="K126" s="93">
        <f t="shared" si="29"/>
        <v>0</v>
      </c>
      <c r="L126" s="93">
        <f t="shared" si="30"/>
        <v>0</v>
      </c>
      <c r="M126" s="92">
        <f t="shared" si="31"/>
        <v>0</v>
      </c>
      <c r="N126" s="94">
        <f t="shared" si="32"/>
        <v>0</v>
      </c>
      <c r="O126" s="94">
        <f t="shared" si="33"/>
        <v>0</v>
      </c>
      <c r="P126" s="96">
        <f t="shared" si="34"/>
        <v>0</v>
      </c>
      <c r="Q126" s="97">
        <f t="shared" si="35"/>
        <v>0</v>
      </c>
      <c r="R126" s="98" t="str">
        <f t="shared" si="36"/>
        <v>C</v>
      </c>
      <c r="S126" s="99">
        <f t="shared" si="37"/>
        <v>0</v>
      </c>
      <c r="T126" s="100" t="str">
        <f t="shared" si="38"/>
        <v>C</v>
      </c>
      <c r="U126" s="97">
        <f t="shared" si="39"/>
        <v>0</v>
      </c>
      <c r="V126" s="99">
        <f t="shared" si="40"/>
        <v>0</v>
      </c>
      <c r="W126" s="99">
        <f t="shared" si="41"/>
        <v>0</v>
      </c>
      <c r="X126" s="101">
        <f t="shared" si="42"/>
        <v>0</v>
      </c>
      <c r="Y126" s="102">
        <f t="shared" si="43"/>
        <v>0</v>
      </c>
      <c r="Z126" s="57"/>
    </row>
    <row r="127" spans="1:26" ht="14.25" customHeight="1" x14ac:dyDescent="0.2">
      <c r="A127" s="147">
        <f t="shared" ref="A127:D127" si="77">A59</f>
        <v>0</v>
      </c>
      <c r="B127" s="126">
        <f t="shared" si="77"/>
        <v>0</v>
      </c>
      <c r="C127" s="127">
        <f t="shared" si="77"/>
        <v>0</v>
      </c>
      <c r="D127" s="128" t="str">
        <f t="shared" si="77"/>
        <v>C</v>
      </c>
      <c r="E127" s="148">
        <f t="shared" si="23"/>
        <v>0</v>
      </c>
      <c r="F127" s="149">
        <f t="shared" si="24"/>
        <v>0</v>
      </c>
      <c r="G127" s="149">
        <f t="shared" si="25"/>
        <v>0</v>
      </c>
      <c r="H127" s="150">
        <f t="shared" si="26"/>
        <v>0</v>
      </c>
      <c r="I127" s="148">
        <f t="shared" si="27"/>
        <v>0</v>
      </c>
      <c r="J127" s="151">
        <f t="shared" si="28"/>
        <v>0</v>
      </c>
      <c r="K127" s="149">
        <f t="shared" si="29"/>
        <v>0</v>
      </c>
      <c r="L127" s="149">
        <f t="shared" si="30"/>
        <v>0</v>
      </c>
      <c r="M127" s="148">
        <f t="shared" si="31"/>
        <v>0</v>
      </c>
      <c r="N127" s="150">
        <f t="shared" si="32"/>
        <v>0</v>
      </c>
      <c r="O127" s="150">
        <f t="shared" si="33"/>
        <v>0</v>
      </c>
      <c r="P127" s="152">
        <f t="shared" si="34"/>
        <v>0</v>
      </c>
      <c r="Q127" s="153">
        <f t="shared" si="35"/>
        <v>0</v>
      </c>
      <c r="R127" s="154" t="str">
        <f t="shared" si="36"/>
        <v>C</v>
      </c>
      <c r="S127" s="155">
        <f t="shared" si="37"/>
        <v>0</v>
      </c>
      <c r="T127" s="156" t="str">
        <f t="shared" si="38"/>
        <v>C</v>
      </c>
      <c r="U127" s="153">
        <f t="shared" si="39"/>
        <v>0</v>
      </c>
      <c r="V127" s="155">
        <f t="shared" si="40"/>
        <v>0</v>
      </c>
      <c r="W127" s="155">
        <f t="shared" si="41"/>
        <v>0</v>
      </c>
      <c r="X127" s="157">
        <f t="shared" si="42"/>
        <v>0</v>
      </c>
      <c r="Y127" s="158">
        <f t="shared" si="43"/>
        <v>0</v>
      </c>
      <c r="Z127" s="57"/>
    </row>
    <row r="128" spans="1:26" ht="14.25" customHeight="1" x14ac:dyDescent="0.2">
      <c r="A128" s="29">
        <f t="shared" ref="A128:D128" si="78">A60</f>
        <v>0</v>
      </c>
      <c r="B128" s="60">
        <f t="shared" si="78"/>
        <v>0</v>
      </c>
      <c r="C128" s="65">
        <f t="shared" si="78"/>
        <v>0</v>
      </c>
      <c r="D128" s="33" t="str">
        <f t="shared" si="78"/>
        <v>C</v>
      </c>
      <c r="E128" s="92">
        <f t="shared" si="23"/>
        <v>0</v>
      </c>
      <c r="F128" s="93">
        <f t="shared" si="24"/>
        <v>0</v>
      </c>
      <c r="G128" s="93">
        <f t="shared" si="25"/>
        <v>0</v>
      </c>
      <c r="H128" s="94">
        <f t="shared" si="26"/>
        <v>0</v>
      </c>
      <c r="I128" s="92">
        <f t="shared" si="27"/>
        <v>0</v>
      </c>
      <c r="J128" s="95">
        <f t="shared" si="28"/>
        <v>0</v>
      </c>
      <c r="K128" s="93">
        <f t="shared" si="29"/>
        <v>0</v>
      </c>
      <c r="L128" s="93">
        <f t="shared" si="30"/>
        <v>0</v>
      </c>
      <c r="M128" s="92">
        <f t="shared" si="31"/>
        <v>0</v>
      </c>
      <c r="N128" s="94">
        <f t="shared" si="32"/>
        <v>0</v>
      </c>
      <c r="O128" s="94">
        <f t="shared" si="33"/>
        <v>0</v>
      </c>
      <c r="P128" s="96">
        <f t="shared" si="34"/>
        <v>0</v>
      </c>
      <c r="Q128" s="97">
        <f t="shared" si="35"/>
        <v>0</v>
      </c>
      <c r="R128" s="98" t="str">
        <f t="shared" si="36"/>
        <v>C</v>
      </c>
      <c r="S128" s="99">
        <f t="shared" si="37"/>
        <v>0</v>
      </c>
      <c r="T128" s="100" t="str">
        <f t="shared" si="38"/>
        <v>C</v>
      </c>
      <c r="U128" s="97">
        <f t="shared" si="39"/>
        <v>0</v>
      </c>
      <c r="V128" s="99">
        <f t="shared" si="40"/>
        <v>0</v>
      </c>
      <c r="W128" s="99">
        <f t="shared" si="41"/>
        <v>0</v>
      </c>
      <c r="X128" s="101">
        <f t="shared" si="42"/>
        <v>0</v>
      </c>
      <c r="Y128" s="102">
        <f t="shared" si="43"/>
        <v>0</v>
      </c>
      <c r="Z128" s="57"/>
    </row>
    <row r="129" spans="1:26" ht="14.25" customHeight="1" x14ac:dyDescent="0.2">
      <c r="A129" s="147">
        <f t="shared" ref="A129:D129" si="79">A61</f>
        <v>0</v>
      </c>
      <c r="B129" s="126">
        <f t="shared" si="79"/>
        <v>0</v>
      </c>
      <c r="C129" s="127">
        <f t="shared" si="79"/>
        <v>0</v>
      </c>
      <c r="D129" s="128" t="str">
        <f t="shared" si="79"/>
        <v>C</v>
      </c>
      <c r="E129" s="148">
        <f t="shared" si="23"/>
        <v>0</v>
      </c>
      <c r="F129" s="149">
        <f t="shared" si="24"/>
        <v>0</v>
      </c>
      <c r="G129" s="149">
        <f t="shared" si="25"/>
        <v>0</v>
      </c>
      <c r="H129" s="150">
        <f t="shared" si="26"/>
        <v>0</v>
      </c>
      <c r="I129" s="148">
        <f t="shared" si="27"/>
        <v>0</v>
      </c>
      <c r="J129" s="151">
        <f t="shared" si="28"/>
        <v>0</v>
      </c>
      <c r="K129" s="149">
        <f t="shared" si="29"/>
        <v>0</v>
      </c>
      <c r="L129" s="149">
        <f t="shared" si="30"/>
        <v>0</v>
      </c>
      <c r="M129" s="148">
        <f t="shared" si="31"/>
        <v>0</v>
      </c>
      <c r="N129" s="150">
        <f t="shared" si="32"/>
        <v>0</v>
      </c>
      <c r="O129" s="150">
        <f t="shared" si="33"/>
        <v>0</v>
      </c>
      <c r="P129" s="152">
        <f t="shared" si="34"/>
        <v>0</v>
      </c>
      <c r="Q129" s="153">
        <f t="shared" si="35"/>
        <v>0</v>
      </c>
      <c r="R129" s="154" t="str">
        <f t="shared" si="36"/>
        <v>C</v>
      </c>
      <c r="S129" s="155">
        <f t="shared" si="37"/>
        <v>0</v>
      </c>
      <c r="T129" s="156" t="str">
        <f t="shared" si="38"/>
        <v>C</v>
      </c>
      <c r="U129" s="153">
        <f t="shared" si="39"/>
        <v>0</v>
      </c>
      <c r="V129" s="155">
        <f t="shared" si="40"/>
        <v>0</v>
      </c>
      <c r="W129" s="155">
        <f t="shared" si="41"/>
        <v>0</v>
      </c>
      <c r="X129" s="157">
        <f t="shared" si="42"/>
        <v>0</v>
      </c>
      <c r="Y129" s="158">
        <f t="shared" si="43"/>
        <v>0</v>
      </c>
      <c r="Z129" s="57"/>
    </row>
    <row r="130" spans="1:26" ht="14.25" customHeight="1" x14ac:dyDescent="0.2">
      <c r="A130" s="29">
        <f t="shared" ref="A130:D130" si="80">A62</f>
        <v>0</v>
      </c>
      <c r="B130" s="60">
        <f t="shared" si="80"/>
        <v>0</v>
      </c>
      <c r="C130" s="65">
        <f t="shared" si="80"/>
        <v>0</v>
      </c>
      <c r="D130" s="33" t="str">
        <f t="shared" si="80"/>
        <v>C</v>
      </c>
      <c r="E130" s="92">
        <f t="shared" si="23"/>
        <v>0</v>
      </c>
      <c r="F130" s="93">
        <f t="shared" si="24"/>
        <v>0</v>
      </c>
      <c r="G130" s="93">
        <f t="shared" si="25"/>
        <v>0</v>
      </c>
      <c r="H130" s="94">
        <f t="shared" si="26"/>
        <v>0</v>
      </c>
      <c r="I130" s="92">
        <f t="shared" si="27"/>
        <v>0</v>
      </c>
      <c r="J130" s="95">
        <f t="shared" si="28"/>
        <v>0</v>
      </c>
      <c r="K130" s="93">
        <f t="shared" si="29"/>
        <v>0</v>
      </c>
      <c r="L130" s="93">
        <f t="shared" si="30"/>
        <v>0</v>
      </c>
      <c r="M130" s="92">
        <f t="shared" si="31"/>
        <v>0</v>
      </c>
      <c r="N130" s="94">
        <f t="shared" si="32"/>
        <v>0</v>
      </c>
      <c r="O130" s="94">
        <f t="shared" si="33"/>
        <v>0</v>
      </c>
      <c r="P130" s="96">
        <f t="shared" si="34"/>
        <v>0</v>
      </c>
      <c r="Q130" s="97">
        <f t="shared" si="35"/>
        <v>0</v>
      </c>
      <c r="R130" s="98" t="str">
        <f t="shared" si="36"/>
        <v>C</v>
      </c>
      <c r="S130" s="99">
        <f t="shared" si="37"/>
        <v>0</v>
      </c>
      <c r="T130" s="100" t="str">
        <f t="shared" si="38"/>
        <v>C</v>
      </c>
      <c r="U130" s="97">
        <f t="shared" si="39"/>
        <v>0</v>
      </c>
      <c r="V130" s="99">
        <f t="shared" si="40"/>
        <v>0</v>
      </c>
      <c r="W130" s="99">
        <f t="shared" si="41"/>
        <v>0</v>
      </c>
      <c r="X130" s="101">
        <f t="shared" si="42"/>
        <v>0</v>
      </c>
      <c r="Y130" s="102">
        <f t="shared" si="43"/>
        <v>0</v>
      </c>
      <c r="Z130" s="57"/>
    </row>
    <row r="131" spans="1:26" ht="14.25" customHeight="1" thickBot="1" x14ac:dyDescent="0.25">
      <c r="A131" s="159">
        <f t="shared" ref="A131:D131" si="81">A63</f>
        <v>0</v>
      </c>
      <c r="B131" s="160">
        <f t="shared" si="81"/>
        <v>0</v>
      </c>
      <c r="C131" s="161">
        <f t="shared" si="81"/>
        <v>0</v>
      </c>
      <c r="D131" s="162" t="str">
        <f t="shared" si="81"/>
        <v>C</v>
      </c>
      <c r="E131" s="148">
        <f t="shared" si="23"/>
        <v>0</v>
      </c>
      <c r="F131" s="149">
        <f t="shared" si="24"/>
        <v>0</v>
      </c>
      <c r="G131" s="149">
        <f t="shared" si="25"/>
        <v>0</v>
      </c>
      <c r="H131" s="150">
        <f t="shared" si="26"/>
        <v>0</v>
      </c>
      <c r="I131" s="148">
        <f t="shared" si="27"/>
        <v>0</v>
      </c>
      <c r="J131" s="151">
        <f t="shared" si="28"/>
        <v>0</v>
      </c>
      <c r="K131" s="149">
        <f t="shared" si="29"/>
        <v>0</v>
      </c>
      <c r="L131" s="149">
        <f t="shared" si="30"/>
        <v>0</v>
      </c>
      <c r="M131" s="148">
        <f t="shared" si="31"/>
        <v>0</v>
      </c>
      <c r="N131" s="150">
        <f t="shared" si="32"/>
        <v>0</v>
      </c>
      <c r="O131" s="150">
        <f t="shared" si="33"/>
        <v>0</v>
      </c>
      <c r="P131" s="152">
        <f t="shared" si="34"/>
        <v>0</v>
      </c>
      <c r="Q131" s="153">
        <f t="shared" si="35"/>
        <v>0</v>
      </c>
      <c r="R131" s="154" t="str">
        <f t="shared" si="36"/>
        <v>C</v>
      </c>
      <c r="S131" s="155">
        <f t="shared" si="37"/>
        <v>0</v>
      </c>
      <c r="T131" s="156" t="str">
        <f t="shared" si="38"/>
        <v>C</v>
      </c>
      <c r="U131" s="153">
        <f t="shared" si="39"/>
        <v>0</v>
      </c>
      <c r="V131" s="155">
        <f t="shared" si="40"/>
        <v>0</v>
      </c>
      <c r="W131" s="155">
        <f t="shared" si="41"/>
        <v>0</v>
      </c>
      <c r="X131" s="157">
        <f t="shared" si="42"/>
        <v>0</v>
      </c>
      <c r="Y131" s="158">
        <f t="shared" si="43"/>
        <v>0</v>
      </c>
      <c r="Z131" s="57"/>
    </row>
    <row r="132" spans="1:26" ht="14.25" customHeight="1" thickBot="1" x14ac:dyDescent="0.25">
      <c r="A132" s="294" t="s">
        <v>35</v>
      </c>
      <c r="B132" s="310"/>
      <c r="C132" s="31"/>
      <c r="D132" s="32"/>
      <c r="E132" s="103" t="e">
        <f>E66</f>
        <v>#DIV/0!</v>
      </c>
      <c r="F132" s="104" t="e">
        <f t="shared" ref="F132:Y132" si="82">F66</f>
        <v>#DIV/0!</v>
      </c>
      <c r="G132" s="104" t="e">
        <f t="shared" si="82"/>
        <v>#DIV/0!</v>
      </c>
      <c r="H132" s="105" t="e">
        <f t="shared" si="82"/>
        <v>#DIV/0!</v>
      </c>
      <c r="I132" s="103" t="e">
        <f t="shared" si="82"/>
        <v>#DIV/0!</v>
      </c>
      <c r="J132" s="104" t="e">
        <f t="shared" si="82"/>
        <v>#DIV/0!</v>
      </c>
      <c r="K132" s="104" t="e">
        <f t="shared" si="82"/>
        <v>#DIV/0!</v>
      </c>
      <c r="L132" s="105" t="e">
        <f t="shared" si="82"/>
        <v>#DIV/0!</v>
      </c>
      <c r="M132" s="103" t="e">
        <f t="shared" si="82"/>
        <v>#DIV/0!</v>
      </c>
      <c r="N132" s="104" t="e">
        <f t="shared" si="82"/>
        <v>#DIV/0!</v>
      </c>
      <c r="O132" s="104" t="e">
        <f t="shared" si="82"/>
        <v>#DIV/0!</v>
      </c>
      <c r="P132" s="105" t="e">
        <f t="shared" si="82"/>
        <v>#DIV/0!</v>
      </c>
      <c r="Q132" s="106" t="e">
        <f t="shared" si="82"/>
        <v>#DIV/0!</v>
      </c>
      <c r="R132" s="107"/>
      <c r="S132" s="107" t="e">
        <f t="shared" si="82"/>
        <v>#DIV/0!</v>
      </c>
      <c r="T132" s="108"/>
      <c r="U132" s="106" t="e">
        <f t="shared" si="82"/>
        <v>#DIV/0!</v>
      </c>
      <c r="V132" s="107" t="e">
        <f t="shared" si="82"/>
        <v>#DIV/0!</v>
      </c>
      <c r="W132" s="107" t="e">
        <f t="shared" si="82"/>
        <v>#DIV/0!</v>
      </c>
      <c r="X132" s="108" t="e">
        <f t="shared" si="82"/>
        <v>#DIV/0!</v>
      </c>
      <c r="Y132" s="109" t="e">
        <f t="shared" si="82"/>
        <v>#DIV/0!</v>
      </c>
      <c r="Z132" s="58"/>
    </row>
    <row r="133" spans="1:26" ht="13.8" thickBot="1" x14ac:dyDescent="0.25">
      <c r="A133" s="294" t="s">
        <v>60</v>
      </c>
      <c r="B133" s="295"/>
      <c r="C133" s="63"/>
      <c r="D133" s="32"/>
      <c r="E133" s="113">
        <f>E67</f>
        <v>70.7</v>
      </c>
      <c r="F133" s="114">
        <f t="shared" ref="F133:Q133" si="83">F67</f>
        <v>78.8</v>
      </c>
      <c r="G133" s="114">
        <f t="shared" si="83"/>
        <v>64</v>
      </c>
      <c r="H133" s="115">
        <f t="shared" si="83"/>
        <v>78.599999999999994</v>
      </c>
      <c r="I133" s="113">
        <f t="shared" si="83"/>
        <v>65.599999999999994</v>
      </c>
      <c r="J133" s="114">
        <f t="shared" si="83"/>
        <v>66.3</v>
      </c>
      <c r="K133" s="114">
        <f t="shared" si="83"/>
        <v>65.8</v>
      </c>
      <c r="L133" s="115">
        <f t="shared" si="83"/>
        <v>67.8</v>
      </c>
      <c r="M133" s="113">
        <f t="shared" si="83"/>
        <v>44.2</v>
      </c>
      <c r="N133" s="114">
        <f t="shared" si="83"/>
        <v>38.1</v>
      </c>
      <c r="O133" s="114">
        <f t="shared" si="83"/>
        <v>51.4</v>
      </c>
      <c r="P133" s="115">
        <f t="shared" si="83"/>
        <v>42.8</v>
      </c>
      <c r="Q133" s="113">
        <f t="shared" si="83"/>
        <v>69.900000000000006</v>
      </c>
      <c r="R133" s="114"/>
      <c r="S133" s="114">
        <f>S67</f>
        <v>42.6</v>
      </c>
      <c r="T133" s="115"/>
      <c r="U133" s="113">
        <f>U67</f>
        <v>61.8</v>
      </c>
      <c r="V133" s="114">
        <f>V67</f>
        <v>61.7</v>
      </c>
      <c r="W133" s="114">
        <f>W67</f>
        <v>60.9</v>
      </c>
      <c r="X133" s="115">
        <f>X67</f>
        <v>63.1</v>
      </c>
      <c r="Y133" s="116">
        <f>Y67</f>
        <v>61.7</v>
      </c>
    </row>
    <row r="134" spans="1:26" ht="13.8" thickBot="1" x14ac:dyDescent="0.25">
      <c r="A134" s="294" t="s">
        <v>61</v>
      </c>
      <c r="B134" s="295"/>
      <c r="C134" s="63"/>
      <c r="D134" s="32"/>
      <c r="E134" s="176" t="e">
        <f>E66-E67</f>
        <v>#DIV/0!</v>
      </c>
      <c r="F134" s="177" t="e">
        <f t="shared" ref="F134:Y134" si="84">F66-F67</f>
        <v>#DIV/0!</v>
      </c>
      <c r="G134" s="177" t="e">
        <f t="shared" si="84"/>
        <v>#DIV/0!</v>
      </c>
      <c r="H134" s="178" t="e">
        <f t="shared" si="84"/>
        <v>#DIV/0!</v>
      </c>
      <c r="I134" s="176" t="e">
        <f t="shared" si="84"/>
        <v>#DIV/0!</v>
      </c>
      <c r="J134" s="177" t="e">
        <f t="shared" si="84"/>
        <v>#DIV/0!</v>
      </c>
      <c r="K134" s="177" t="e">
        <f t="shared" si="84"/>
        <v>#DIV/0!</v>
      </c>
      <c r="L134" s="178" t="e">
        <f t="shared" si="84"/>
        <v>#DIV/0!</v>
      </c>
      <c r="M134" s="176" t="e">
        <f t="shared" si="84"/>
        <v>#DIV/0!</v>
      </c>
      <c r="N134" s="177" t="e">
        <f t="shared" si="84"/>
        <v>#DIV/0!</v>
      </c>
      <c r="O134" s="177" t="e">
        <f t="shared" si="84"/>
        <v>#DIV/0!</v>
      </c>
      <c r="P134" s="178" t="e">
        <f t="shared" si="84"/>
        <v>#DIV/0!</v>
      </c>
      <c r="Q134" s="176" t="e">
        <f t="shared" si="84"/>
        <v>#DIV/0!</v>
      </c>
      <c r="R134" s="177"/>
      <c r="S134" s="177" t="e">
        <f t="shared" si="84"/>
        <v>#DIV/0!</v>
      </c>
      <c r="T134" s="178"/>
      <c r="U134" s="176" t="e">
        <f t="shared" si="84"/>
        <v>#DIV/0!</v>
      </c>
      <c r="V134" s="177" t="e">
        <f t="shared" si="84"/>
        <v>#DIV/0!</v>
      </c>
      <c r="W134" s="177" t="e">
        <f t="shared" si="84"/>
        <v>#DIV/0!</v>
      </c>
      <c r="X134" s="178" t="e">
        <f t="shared" si="84"/>
        <v>#DIV/0!</v>
      </c>
      <c r="Y134" s="179" t="e">
        <f t="shared" si="84"/>
        <v>#DIV/0!</v>
      </c>
    </row>
    <row r="135" spans="1:26" x14ac:dyDescent="0.2">
      <c r="A135" s="61"/>
      <c r="B135" s="61"/>
      <c r="C135" s="267" t="s">
        <v>63</v>
      </c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61"/>
      <c r="S135" s="61"/>
      <c r="T135" s="61"/>
      <c r="U135" s="61"/>
      <c r="V135" s="61"/>
      <c r="W135" s="61"/>
      <c r="X135" s="61"/>
      <c r="Y135" s="61"/>
      <c r="Z135" s="61"/>
    </row>
  </sheetData>
  <mergeCells count="138">
    <mergeCell ref="BB41:BI43"/>
    <mergeCell ref="AB65:AE67"/>
    <mergeCell ref="AN30:AO30"/>
    <mergeCell ref="AJ31:AK31"/>
    <mergeCell ref="AN31:AO31"/>
    <mergeCell ref="AJ32:AK32"/>
    <mergeCell ref="AN32:AQ32"/>
    <mergeCell ref="AZ22:AZ23"/>
    <mergeCell ref="BB24:BD24"/>
    <mergeCell ref="AG25:AH25"/>
    <mergeCell ref="AG26:AH26"/>
    <mergeCell ref="AJ28:AK28"/>
    <mergeCell ref="AN28:AO28"/>
    <mergeCell ref="AV65:AZ66"/>
    <mergeCell ref="AW19:AY20"/>
    <mergeCell ref="AG20:AH21"/>
    <mergeCell ref="AI20:AJ21"/>
    <mergeCell ref="AB22:AB23"/>
    <mergeCell ref="AC22:AC23"/>
    <mergeCell ref="AD22:AD23"/>
    <mergeCell ref="AE22:AE23"/>
    <mergeCell ref="AG22:AH23"/>
    <mergeCell ref="AI22:AJ23"/>
    <mergeCell ref="AV22:AV23"/>
    <mergeCell ref="AW22:AW23"/>
    <mergeCell ref="AX22:AX23"/>
    <mergeCell ref="AY22:AY23"/>
    <mergeCell ref="A133:B133"/>
    <mergeCell ref="A134:B134"/>
    <mergeCell ref="C135:Q135"/>
    <mergeCell ref="AG2:AQ4"/>
    <mergeCell ref="AC4:AC5"/>
    <mergeCell ref="AD4:AE5"/>
    <mergeCell ref="AC6:AC9"/>
    <mergeCell ref="AD6:AE9"/>
    <mergeCell ref="AO7:AT8"/>
    <mergeCell ref="AF11:AM13"/>
    <mergeCell ref="AO11:AT12"/>
    <mergeCell ref="AC19:AD20"/>
    <mergeCell ref="AJ29:AK29"/>
    <mergeCell ref="AN29:AO29"/>
    <mergeCell ref="AJ30:AK30"/>
    <mergeCell ref="Y13:Y22"/>
    <mergeCell ref="B81:B91"/>
    <mergeCell ref="C14:C22"/>
    <mergeCell ref="AG35:AI35"/>
    <mergeCell ref="E86:E87"/>
    <mergeCell ref="F86:F87"/>
    <mergeCell ref="G86:G87"/>
    <mergeCell ref="C82:C90"/>
    <mergeCell ref="W13:W22"/>
    <mergeCell ref="A132:B132"/>
    <mergeCell ref="U81:U90"/>
    <mergeCell ref="A81:A91"/>
    <mergeCell ref="D81:D90"/>
    <mergeCell ref="S82:S90"/>
    <mergeCell ref="A13:A23"/>
    <mergeCell ref="B13:B23"/>
    <mergeCell ref="D13:D22"/>
    <mergeCell ref="E13:L14"/>
    <mergeCell ref="M13:P14"/>
    <mergeCell ref="E81:L82"/>
    <mergeCell ref="M81:P82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C2:O4"/>
    <mergeCell ref="E8:Q10"/>
    <mergeCell ref="R6:Y7"/>
    <mergeCell ref="R8:Y9"/>
    <mergeCell ref="R10:Y11"/>
    <mergeCell ref="A67:B67"/>
    <mergeCell ref="R78:Y79"/>
    <mergeCell ref="C76:Q78"/>
    <mergeCell ref="C70:O72"/>
    <mergeCell ref="A64:B64"/>
    <mergeCell ref="A65:B65"/>
    <mergeCell ref="A66:B66"/>
    <mergeCell ref="R74:Y75"/>
    <mergeCell ref="R76:Y77"/>
    <mergeCell ref="X13:X22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Z13:Z22"/>
    <mergeCell ref="T81:T90"/>
    <mergeCell ref="Q82:Q90"/>
    <mergeCell ref="Q14:Q22"/>
    <mergeCell ref="Z64:Z67"/>
    <mergeCell ref="R13:R22"/>
    <mergeCell ref="S14:S22"/>
    <mergeCell ref="V81:V90"/>
    <mergeCell ref="W81:W90"/>
    <mergeCell ref="R81:R90"/>
    <mergeCell ref="T13:T22"/>
    <mergeCell ref="U13:U22"/>
    <mergeCell ref="V13:V22"/>
    <mergeCell ref="X81:X90"/>
    <mergeCell ref="Y81:Y90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N16:N17"/>
    <mergeCell ref="O16:O17"/>
    <mergeCell ref="P16:P17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</mergeCells>
  <phoneticPr fontId="1"/>
  <pageMargins left="0.31496062992125984" right="0.11811023622047245" top="0.31496062992125984" bottom="0.2755905511811023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7"/>
  <sheetViews>
    <sheetView workbookViewId="0">
      <selection activeCell="A2" sqref="A2:U7"/>
    </sheetView>
  </sheetViews>
  <sheetFormatPr defaultRowHeight="13.2" x14ac:dyDescent="0.2"/>
  <cols>
    <col min="1" max="1" width="2.109375" customWidth="1"/>
    <col min="2" max="2" width="11.77734375" customWidth="1"/>
    <col min="3" max="3" width="4" customWidth="1"/>
    <col min="4" max="4" width="2.109375" customWidth="1"/>
    <col min="5" max="16" width="3" customWidth="1"/>
    <col min="17" max="17" width="4" customWidth="1"/>
    <col min="18" max="18" width="2.109375" customWidth="1"/>
    <col min="19" max="19" width="4" customWidth="1"/>
    <col min="20" max="20" width="2.109375" customWidth="1"/>
    <col min="21" max="24" width="3.44140625" customWidth="1"/>
    <col min="25" max="25" width="4" customWidth="1"/>
  </cols>
  <sheetData>
    <row r="1" spans="1:25" x14ac:dyDescent="0.2">
      <c r="A1" s="399" t="s">
        <v>23</v>
      </c>
      <c r="B1" s="399"/>
      <c r="C1" s="399"/>
    </row>
    <row r="2" spans="1:25" x14ac:dyDescent="0.2">
      <c r="A2" s="379" t="s">
        <v>36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</row>
    <row r="3" spans="1:25" x14ac:dyDescent="0.2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</row>
    <row r="4" spans="1:25" x14ac:dyDescent="0.2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</row>
    <row r="5" spans="1:25" x14ac:dyDescent="0.2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</row>
    <row r="6" spans="1:25" x14ac:dyDescent="0.2">
      <c r="A6" s="379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</row>
    <row r="7" spans="1:25" x14ac:dyDescent="0.2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</row>
    <row r="8" spans="1:25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5" ht="13.8" thickBot="1" x14ac:dyDescent="0.25">
      <c r="B9" s="1"/>
    </row>
    <row r="10" spans="1:25" ht="10.5" customHeight="1" x14ac:dyDescent="0.2">
      <c r="A10" s="308" t="s">
        <v>3</v>
      </c>
      <c r="B10" s="305" t="s">
        <v>37</v>
      </c>
      <c r="C10" s="14">
        <v>1</v>
      </c>
      <c r="D10" s="320" t="s">
        <v>26</v>
      </c>
      <c r="E10" s="322" t="s">
        <v>7</v>
      </c>
      <c r="F10" s="323"/>
      <c r="G10" s="323"/>
      <c r="H10" s="323"/>
      <c r="I10" s="323"/>
      <c r="J10" s="323"/>
      <c r="K10" s="323"/>
      <c r="L10" s="323"/>
      <c r="M10" s="322" t="s">
        <v>2</v>
      </c>
      <c r="N10" s="323"/>
      <c r="O10" s="323"/>
      <c r="P10" s="323"/>
      <c r="Q10" s="13">
        <v>2</v>
      </c>
      <c r="R10" s="288" t="s">
        <v>38</v>
      </c>
      <c r="S10" s="12">
        <v>3</v>
      </c>
      <c r="T10" s="291" t="s">
        <v>38</v>
      </c>
      <c r="U10" s="282" t="s">
        <v>39</v>
      </c>
      <c r="V10" s="285" t="s">
        <v>9</v>
      </c>
      <c r="W10" s="285" t="s">
        <v>40</v>
      </c>
      <c r="X10" s="328" t="s">
        <v>41</v>
      </c>
      <c r="Y10" s="312" t="s">
        <v>14</v>
      </c>
    </row>
    <row r="11" spans="1:25" ht="10.5" customHeight="1" x14ac:dyDescent="0.2">
      <c r="A11" s="309"/>
      <c r="B11" s="306"/>
      <c r="C11" s="331" t="s">
        <v>25</v>
      </c>
      <c r="D11" s="321"/>
      <c r="E11" s="324"/>
      <c r="F11" s="325"/>
      <c r="G11" s="325"/>
      <c r="H11" s="325"/>
      <c r="I11" s="325"/>
      <c r="J11" s="325"/>
      <c r="K11" s="325"/>
      <c r="L11" s="325"/>
      <c r="M11" s="324"/>
      <c r="N11" s="325"/>
      <c r="O11" s="325"/>
      <c r="P11" s="326"/>
      <c r="Q11" s="334" t="s">
        <v>27</v>
      </c>
      <c r="R11" s="289"/>
      <c r="S11" s="278" t="s">
        <v>29</v>
      </c>
      <c r="T11" s="292"/>
      <c r="U11" s="283"/>
      <c r="V11" s="286"/>
      <c r="W11" s="286"/>
      <c r="X11" s="329"/>
      <c r="Y11" s="390"/>
    </row>
    <row r="12" spans="1:25" ht="10.5" customHeight="1" x14ac:dyDescent="0.2">
      <c r="A12" s="309"/>
      <c r="B12" s="306"/>
      <c r="C12" s="332"/>
      <c r="D12" s="321"/>
      <c r="E12" s="392" t="s">
        <v>42</v>
      </c>
      <c r="F12" s="394" t="s">
        <v>43</v>
      </c>
      <c r="G12" s="394" t="s">
        <v>44</v>
      </c>
      <c r="H12" s="396" t="s">
        <v>45</v>
      </c>
      <c r="I12" s="392" t="s">
        <v>46</v>
      </c>
      <c r="J12" s="277" t="s">
        <v>47</v>
      </c>
      <c r="K12" s="277" t="s">
        <v>48</v>
      </c>
      <c r="L12" s="277" t="s">
        <v>49</v>
      </c>
      <c r="M12" s="392" t="s">
        <v>50</v>
      </c>
      <c r="N12" s="277" t="s">
        <v>51</v>
      </c>
      <c r="O12" s="277" t="s">
        <v>52</v>
      </c>
      <c r="P12" s="400" t="s">
        <v>11</v>
      </c>
      <c r="Q12" s="335"/>
      <c r="R12" s="289"/>
      <c r="S12" s="279"/>
      <c r="T12" s="292"/>
      <c r="U12" s="283"/>
      <c r="V12" s="286"/>
      <c r="W12" s="286"/>
      <c r="X12" s="329"/>
      <c r="Y12" s="390"/>
    </row>
    <row r="13" spans="1:25" ht="10.5" customHeight="1" x14ac:dyDescent="0.2">
      <c r="A13" s="309"/>
      <c r="B13" s="306"/>
      <c r="C13" s="332"/>
      <c r="D13" s="321"/>
      <c r="E13" s="274"/>
      <c r="F13" s="275"/>
      <c r="G13" s="275"/>
      <c r="H13" s="397"/>
      <c r="I13" s="274"/>
      <c r="J13" s="275"/>
      <c r="K13" s="275"/>
      <c r="L13" s="275"/>
      <c r="M13" s="274"/>
      <c r="N13" s="275"/>
      <c r="O13" s="275"/>
      <c r="P13" s="276"/>
      <c r="Q13" s="335"/>
      <c r="R13" s="289"/>
      <c r="S13" s="279"/>
      <c r="T13" s="292"/>
      <c r="U13" s="283"/>
      <c r="V13" s="286"/>
      <c r="W13" s="286"/>
      <c r="X13" s="329"/>
      <c r="Y13" s="390"/>
    </row>
    <row r="14" spans="1:25" ht="10.5" customHeight="1" x14ac:dyDescent="0.2">
      <c r="A14" s="309"/>
      <c r="B14" s="306"/>
      <c r="C14" s="332"/>
      <c r="D14" s="321"/>
      <c r="E14" s="274"/>
      <c r="F14" s="275"/>
      <c r="G14" s="275"/>
      <c r="H14" s="397"/>
      <c r="I14" s="274"/>
      <c r="J14" s="275"/>
      <c r="K14" s="275"/>
      <c r="L14" s="275"/>
      <c r="M14" s="274"/>
      <c r="N14" s="275"/>
      <c r="O14" s="275"/>
      <c r="P14" s="276"/>
      <c r="Q14" s="335"/>
      <c r="R14" s="289"/>
      <c r="S14" s="279"/>
      <c r="T14" s="292"/>
      <c r="U14" s="283"/>
      <c r="V14" s="286"/>
      <c r="W14" s="286"/>
      <c r="X14" s="329"/>
      <c r="Y14" s="390"/>
    </row>
    <row r="15" spans="1:25" ht="10.5" customHeight="1" x14ac:dyDescent="0.2">
      <c r="A15" s="309"/>
      <c r="B15" s="306"/>
      <c r="C15" s="332"/>
      <c r="D15" s="321"/>
      <c r="E15" s="274"/>
      <c r="F15" s="275"/>
      <c r="G15" s="275"/>
      <c r="H15" s="397"/>
      <c r="I15" s="274"/>
      <c r="J15" s="275"/>
      <c r="K15" s="275"/>
      <c r="L15" s="275"/>
      <c r="M15" s="274"/>
      <c r="N15" s="275"/>
      <c r="O15" s="275"/>
      <c r="P15" s="276"/>
      <c r="Q15" s="335"/>
      <c r="R15" s="289"/>
      <c r="S15" s="279"/>
      <c r="T15" s="292"/>
      <c r="U15" s="283"/>
      <c r="V15" s="286"/>
      <c r="W15" s="286"/>
      <c r="X15" s="329"/>
      <c r="Y15" s="390"/>
    </row>
    <row r="16" spans="1:25" ht="10.5" customHeight="1" x14ac:dyDescent="0.2">
      <c r="A16" s="309"/>
      <c r="B16" s="306"/>
      <c r="C16" s="332"/>
      <c r="D16" s="321"/>
      <c r="E16" s="274"/>
      <c r="F16" s="275"/>
      <c r="G16" s="275"/>
      <c r="H16" s="397"/>
      <c r="I16" s="274"/>
      <c r="J16" s="275"/>
      <c r="K16" s="275"/>
      <c r="L16" s="275"/>
      <c r="M16" s="274"/>
      <c r="N16" s="275"/>
      <c r="O16" s="275"/>
      <c r="P16" s="276"/>
      <c r="Q16" s="335"/>
      <c r="R16" s="289"/>
      <c r="S16" s="279"/>
      <c r="T16" s="292"/>
      <c r="U16" s="283"/>
      <c r="V16" s="286"/>
      <c r="W16" s="286"/>
      <c r="X16" s="329"/>
      <c r="Y16" s="390"/>
    </row>
    <row r="17" spans="1:25" ht="10.5" customHeight="1" x14ac:dyDescent="0.2">
      <c r="A17" s="309"/>
      <c r="B17" s="306"/>
      <c r="C17" s="332"/>
      <c r="D17" s="321"/>
      <c r="E17" s="274"/>
      <c r="F17" s="275"/>
      <c r="G17" s="275"/>
      <c r="H17" s="397"/>
      <c r="I17" s="274"/>
      <c r="J17" s="275"/>
      <c r="K17" s="275"/>
      <c r="L17" s="275"/>
      <c r="M17" s="274"/>
      <c r="N17" s="275"/>
      <c r="O17" s="275"/>
      <c r="P17" s="276"/>
      <c r="Q17" s="335"/>
      <c r="R17" s="289"/>
      <c r="S17" s="279"/>
      <c r="T17" s="292"/>
      <c r="U17" s="283"/>
      <c r="V17" s="286"/>
      <c r="W17" s="286"/>
      <c r="X17" s="329"/>
      <c r="Y17" s="390"/>
    </row>
    <row r="18" spans="1:25" ht="10.5" customHeight="1" x14ac:dyDescent="0.2">
      <c r="A18" s="309"/>
      <c r="B18" s="306"/>
      <c r="C18" s="332"/>
      <c r="D18" s="321"/>
      <c r="E18" s="274"/>
      <c r="F18" s="275"/>
      <c r="G18" s="275"/>
      <c r="H18" s="397"/>
      <c r="I18" s="274"/>
      <c r="J18" s="275"/>
      <c r="K18" s="275"/>
      <c r="L18" s="275"/>
      <c r="M18" s="274"/>
      <c r="N18" s="275"/>
      <c r="O18" s="275"/>
      <c r="P18" s="276"/>
      <c r="Q18" s="335"/>
      <c r="R18" s="289"/>
      <c r="S18" s="279"/>
      <c r="T18" s="292"/>
      <c r="U18" s="283"/>
      <c r="V18" s="286"/>
      <c r="W18" s="286"/>
      <c r="X18" s="329"/>
      <c r="Y18" s="390"/>
    </row>
    <row r="19" spans="1:25" ht="10.5" customHeight="1" x14ac:dyDescent="0.2">
      <c r="A19" s="309"/>
      <c r="B19" s="306"/>
      <c r="C19" s="333"/>
      <c r="D19" s="321"/>
      <c r="E19" s="393"/>
      <c r="F19" s="395"/>
      <c r="G19" s="395"/>
      <c r="H19" s="398"/>
      <c r="I19" s="393"/>
      <c r="J19" s="395"/>
      <c r="K19" s="395"/>
      <c r="L19" s="395"/>
      <c r="M19" s="393"/>
      <c r="N19" s="395"/>
      <c r="O19" s="395"/>
      <c r="P19" s="401"/>
      <c r="Q19" s="335"/>
      <c r="R19" s="290"/>
      <c r="S19" s="280"/>
      <c r="T19" s="293"/>
      <c r="U19" s="284"/>
      <c r="V19" s="287"/>
      <c r="W19" s="287"/>
      <c r="X19" s="330"/>
      <c r="Y19" s="391"/>
    </row>
    <row r="20" spans="1:25" ht="10.5" customHeight="1" x14ac:dyDescent="0.2">
      <c r="A20" s="309"/>
      <c r="B20" s="307"/>
      <c r="C20" s="15">
        <v>10</v>
      </c>
      <c r="D20" s="3"/>
      <c r="E20" s="4">
        <v>14</v>
      </c>
      <c r="F20" s="2">
        <v>12</v>
      </c>
      <c r="G20" s="2">
        <v>8</v>
      </c>
      <c r="H20" s="7">
        <v>6</v>
      </c>
      <c r="I20" s="4">
        <v>8</v>
      </c>
      <c r="J20" s="9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6">
        <v>70</v>
      </c>
      <c r="R20" s="2"/>
      <c r="S20" s="5">
        <v>30</v>
      </c>
      <c r="T20" s="3"/>
      <c r="U20" s="16">
        <v>30</v>
      </c>
      <c r="V20" s="2">
        <v>32</v>
      </c>
      <c r="W20" s="2">
        <v>22</v>
      </c>
      <c r="X20" s="7">
        <v>16</v>
      </c>
      <c r="Y20" s="8">
        <v>100</v>
      </c>
    </row>
    <row r="21" spans="1:25" ht="15" customHeight="1" x14ac:dyDescent="0.2">
      <c r="A21" s="29"/>
      <c r="B21" s="38"/>
      <c r="C21" s="18"/>
      <c r="D21" s="33"/>
      <c r="E21" s="18">
        <v>14</v>
      </c>
      <c r="F21" s="20">
        <v>12</v>
      </c>
      <c r="G21" s="20">
        <v>8</v>
      </c>
      <c r="H21" s="21">
        <v>6</v>
      </c>
      <c r="I21" s="18">
        <v>8</v>
      </c>
      <c r="J21" s="22">
        <v>10</v>
      </c>
      <c r="K21" s="20">
        <v>6</v>
      </c>
      <c r="L21" s="20">
        <v>6</v>
      </c>
      <c r="M21" s="18"/>
      <c r="N21" s="21"/>
      <c r="O21" s="21"/>
      <c r="P21" s="19"/>
      <c r="Q21" s="18">
        <v>70</v>
      </c>
      <c r="R21" s="34"/>
      <c r="S21" s="20"/>
      <c r="T21" s="33"/>
      <c r="U21" s="18"/>
      <c r="V21" s="20"/>
      <c r="W21" s="20"/>
      <c r="X21" s="21"/>
      <c r="Y21" s="23"/>
    </row>
    <row r="22" spans="1:25" ht="15" customHeight="1" x14ac:dyDescent="0.2">
      <c r="A22" s="39"/>
      <c r="B22" s="40"/>
      <c r="C22" s="41"/>
      <c r="D22" s="4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  <c r="S22" s="41"/>
      <c r="T22" s="42"/>
      <c r="U22" s="41"/>
      <c r="V22" s="41"/>
      <c r="W22" s="41"/>
      <c r="X22" s="41"/>
      <c r="Y22" s="41"/>
    </row>
    <row r="23" spans="1:25" ht="15" customHeight="1" x14ac:dyDescent="0.2">
      <c r="A23" s="43"/>
      <c r="B23" s="44"/>
      <c r="C23" s="45"/>
      <c r="D23" s="36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36"/>
      <c r="S23" s="45"/>
      <c r="T23" s="36"/>
      <c r="U23" s="45"/>
      <c r="V23" s="45"/>
      <c r="W23" s="45"/>
      <c r="X23" s="45"/>
      <c r="Y23" s="45"/>
    </row>
    <row r="24" spans="1:25" ht="15" customHeight="1" x14ac:dyDescent="0.2">
      <c r="A24" s="29"/>
      <c r="B24" s="30"/>
      <c r="C24" s="18"/>
      <c r="D24" s="33"/>
      <c r="E24" s="18">
        <v>14</v>
      </c>
      <c r="F24" s="20">
        <v>12</v>
      </c>
      <c r="G24" s="20">
        <v>8</v>
      </c>
      <c r="H24" s="21">
        <v>6</v>
      </c>
      <c r="I24" s="18">
        <v>8</v>
      </c>
      <c r="J24" s="22">
        <v>10</v>
      </c>
      <c r="K24" s="20">
        <v>6</v>
      </c>
      <c r="L24" s="20">
        <v>6</v>
      </c>
      <c r="M24" s="46">
        <v>8</v>
      </c>
      <c r="N24" s="21"/>
      <c r="O24" s="21"/>
      <c r="P24" s="19"/>
      <c r="Q24" s="46">
        <v>78</v>
      </c>
      <c r="R24" s="34"/>
      <c r="S24" s="47">
        <v>8</v>
      </c>
      <c r="T24" s="33"/>
      <c r="U24" s="18"/>
      <c r="V24" s="20"/>
      <c r="W24" s="20"/>
      <c r="X24" s="21"/>
      <c r="Y24" s="23"/>
    </row>
    <row r="25" spans="1:25" ht="15" customHeight="1" x14ac:dyDescent="0.2">
      <c r="A25" s="29"/>
      <c r="B25" s="30"/>
      <c r="C25" s="18"/>
      <c r="D25" s="33"/>
      <c r="E25" s="18"/>
      <c r="F25" s="20"/>
      <c r="G25" s="20"/>
      <c r="H25" s="21"/>
      <c r="I25" s="18"/>
      <c r="J25" s="22"/>
      <c r="K25" s="20"/>
      <c r="L25" s="20"/>
      <c r="M25" s="18"/>
      <c r="N25" s="21"/>
      <c r="O25" s="21"/>
      <c r="P25" s="19"/>
      <c r="Q25" s="18"/>
      <c r="R25" s="34"/>
      <c r="S25" s="20"/>
      <c r="T25" s="33"/>
      <c r="U25" s="18"/>
      <c r="V25" s="20"/>
      <c r="W25" s="20"/>
      <c r="X25" s="21"/>
      <c r="Y25" s="23"/>
    </row>
    <row r="26" spans="1:25" ht="15" customHeight="1" x14ac:dyDescent="0.2">
      <c r="A26" s="29"/>
      <c r="B26" s="30"/>
      <c r="C26" s="18"/>
      <c r="D26" s="33"/>
      <c r="E26" s="18"/>
      <c r="F26" s="20"/>
      <c r="G26" s="20"/>
      <c r="H26" s="21"/>
      <c r="I26" s="18"/>
      <c r="J26" s="22"/>
      <c r="K26" s="20"/>
      <c r="L26" s="20"/>
      <c r="M26" s="18"/>
      <c r="N26" s="21"/>
      <c r="O26" s="21"/>
      <c r="P26" s="19"/>
      <c r="Q26" s="18"/>
      <c r="R26" s="34"/>
      <c r="S26" s="20"/>
      <c r="T26" s="33"/>
      <c r="U26" s="18"/>
      <c r="V26" s="20"/>
      <c r="W26" s="20"/>
      <c r="X26" s="21"/>
      <c r="Y26" s="23"/>
    </row>
    <row r="27" spans="1:25" ht="15" customHeight="1" x14ac:dyDescent="0.2">
      <c r="A27" s="29"/>
      <c r="B27" s="30"/>
      <c r="C27" s="18"/>
      <c r="D27" s="33"/>
      <c r="E27" s="18"/>
      <c r="F27" s="20"/>
      <c r="G27" s="20"/>
      <c r="H27" s="21"/>
      <c r="I27" s="18"/>
      <c r="J27" s="22"/>
      <c r="K27" s="20"/>
      <c r="L27" s="20"/>
      <c r="M27" s="18"/>
      <c r="N27" s="21"/>
      <c r="O27" s="21"/>
      <c r="P27" s="19"/>
      <c r="Q27" s="18"/>
      <c r="R27" s="34"/>
      <c r="S27" s="20"/>
      <c r="T27" s="33"/>
      <c r="U27" s="18"/>
      <c r="V27" s="20"/>
      <c r="W27" s="20"/>
      <c r="X27" s="21"/>
      <c r="Y27" s="23"/>
    </row>
  </sheetData>
  <mergeCells count="29"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中１数</vt:lpstr>
      <vt:lpstr>中２数 </vt:lpstr>
      <vt:lpstr>中３数  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隆 齊藤</cp:lastModifiedBy>
  <cp:lastPrinted>2022-05-05T01:35:31Z</cp:lastPrinted>
  <dcterms:created xsi:type="dcterms:W3CDTF">2021-09-13T08:31:27Z</dcterms:created>
  <dcterms:modified xsi:type="dcterms:W3CDTF">2024-11-05T03:01:47Z</dcterms:modified>
</cp:coreProperties>
</file>