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R6中・得点集計表・学級成績の統計\"/>
    </mc:Choice>
  </mc:AlternateContent>
  <xr:revisionPtr revIDLastSave="0" documentId="13_ncr:1_{D1A88FBC-ACBD-4C50-8E98-24A7E76ED1F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中１理" sheetId="1" r:id="rId1"/>
    <sheet name="中２理 " sheetId="9" r:id="rId2"/>
    <sheet name="中3理 " sheetId="10" r:id="rId3"/>
    <sheet name="正しく計算されない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0" l="1"/>
  <c r="D65" i="9"/>
  <c r="D65" i="1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24" i="10"/>
  <c r="AL25" i="10"/>
  <c r="AM25" i="10"/>
  <c r="AN25" i="10"/>
  <c r="AL26" i="10"/>
  <c r="AM26" i="10"/>
  <c r="AN26" i="10"/>
  <c r="AL27" i="10"/>
  <c r="AM27" i="10"/>
  <c r="AN27" i="10"/>
  <c r="AL28" i="10"/>
  <c r="AM28" i="10"/>
  <c r="AN28" i="10"/>
  <c r="AL29" i="10"/>
  <c r="AM29" i="10"/>
  <c r="AN29" i="10"/>
  <c r="AL30" i="10"/>
  <c r="AM30" i="10"/>
  <c r="AN30" i="10"/>
  <c r="AL31" i="10"/>
  <c r="AM31" i="10"/>
  <c r="AN31" i="10"/>
  <c r="AL32" i="10"/>
  <c r="AM32" i="10"/>
  <c r="AN32" i="10"/>
  <c r="AL33" i="10"/>
  <c r="AM33" i="10"/>
  <c r="AN33" i="10"/>
  <c r="AL34" i="10"/>
  <c r="AM34" i="10"/>
  <c r="AN34" i="10"/>
  <c r="AL35" i="10"/>
  <c r="AM35" i="10"/>
  <c r="AN35" i="10"/>
  <c r="AL36" i="10"/>
  <c r="AM36" i="10"/>
  <c r="AN36" i="10"/>
  <c r="AL37" i="10"/>
  <c r="AM37" i="10"/>
  <c r="AN37" i="10"/>
  <c r="AL38" i="10"/>
  <c r="AM38" i="10"/>
  <c r="AN38" i="10"/>
  <c r="AL39" i="10"/>
  <c r="AM39" i="10"/>
  <c r="AN39" i="10"/>
  <c r="AL40" i="10"/>
  <c r="AM40" i="10"/>
  <c r="AN40" i="10"/>
  <c r="AL41" i="10"/>
  <c r="AM41" i="10"/>
  <c r="AN41" i="10"/>
  <c r="AL42" i="10"/>
  <c r="AM42" i="10"/>
  <c r="AN42" i="10"/>
  <c r="AL43" i="10"/>
  <c r="AM43" i="10"/>
  <c r="AN43" i="10"/>
  <c r="AL44" i="10"/>
  <c r="AM44" i="10"/>
  <c r="AN44" i="10"/>
  <c r="AL45" i="10"/>
  <c r="AM45" i="10"/>
  <c r="AN45" i="10"/>
  <c r="AL46" i="10"/>
  <c r="AM46" i="10"/>
  <c r="AN46" i="10"/>
  <c r="AL47" i="10"/>
  <c r="AM47" i="10"/>
  <c r="AN47" i="10"/>
  <c r="AL48" i="10"/>
  <c r="AM48" i="10"/>
  <c r="AN48" i="10"/>
  <c r="AL49" i="10"/>
  <c r="AM49" i="10"/>
  <c r="AN49" i="10"/>
  <c r="AL50" i="10"/>
  <c r="AM50" i="10"/>
  <c r="AN50" i="10"/>
  <c r="AL51" i="10"/>
  <c r="AM51" i="10"/>
  <c r="AN51" i="10"/>
  <c r="AL52" i="10"/>
  <c r="AM52" i="10"/>
  <c r="AN52" i="10"/>
  <c r="AL53" i="10"/>
  <c r="AM53" i="10"/>
  <c r="AN53" i="10"/>
  <c r="AL54" i="10"/>
  <c r="AM54" i="10"/>
  <c r="AN54" i="10"/>
  <c r="AL55" i="10"/>
  <c r="AM55" i="10"/>
  <c r="AN55" i="10"/>
  <c r="AL56" i="10"/>
  <c r="AM56" i="10"/>
  <c r="AN56" i="10"/>
  <c r="AL57" i="10"/>
  <c r="AM57" i="10"/>
  <c r="AN57" i="10"/>
  <c r="AL58" i="10"/>
  <c r="AM58" i="10"/>
  <c r="AN58" i="10"/>
  <c r="AL59" i="10"/>
  <c r="AM59" i="10"/>
  <c r="AN59" i="10"/>
  <c r="AL60" i="10"/>
  <c r="AM60" i="10"/>
  <c r="AN60" i="10"/>
  <c r="AL61" i="10"/>
  <c r="AM61" i="10"/>
  <c r="AN61" i="10"/>
  <c r="AL62" i="10"/>
  <c r="AM62" i="10"/>
  <c r="AN62" i="10"/>
  <c r="AL63" i="10"/>
  <c r="AM63" i="10"/>
  <c r="AN63" i="10"/>
  <c r="AL24" i="10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24" i="9"/>
  <c r="AN25" i="9"/>
  <c r="AO25" i="9"/>
  <c r="AP25" i="9"/>
  <c r="AN26" i="9"/>
  <c r="AO26" i="9"/>
  <c r="AP26" i="9"/>
  <c r="AN27" i="9"/>
  <c r="AO27" i="9"/>
  <c r="AP27" i="9"/>
  <c r="AN28" i="9"/>
  <c r="AO28" i="9"/>
  <c r="AP28" i="9"/>
  <c r="AN29" i="9"/>
  <c r="AO29" i="9"/>
  <c r="AP29" i="9"/>
  <c r="AN30" i="9"/>
  <c r="AO30" i="9"/>
  <c r="AP30" i="9"/>
  <c r="AN31" i="9"/>
  <c r="AO31" i="9"/>
  <c r="AP31" i="9"/>
  <c r="AN32" i="9"/>
  <c r="AO32" i="9"/>
  <c r="AP32" i="9"/>
  <c r="AN33" i="9"/>
  <c r="AO33" i="9"/>
  <c r="AP33" i="9"/>
  <c r="AN34" i="9"/>
  <c r="AO34" i="9"/>
  <c r="AP34" i="9"/>
  <c r="AN35" i="9"/>
  <c r="AO35" i="9"/>
  <c r="AP35" i="9"/>
  <c r="AN36" i="9"/>
  <c r="AO36" i="9"/>
  <c r="AP36" i="9"/>
  <c r="AN37" i="9"/>
  <c r="AO37" i="9"/>
  <c r="AP37" i="9"/>
  <c r="AN38" i="9"/>
  <c r="AO38" i="9"/>
  <c r="AP38" i="9"/>
  <c r="AN39" i="9"/>
  <c r="AO39" i="9"/>
  <c r="AP39" i="9"/>
  <c r="AN40" i="9"/>
  <c r="AO40" i="9"/>
  <c r="AP40" i="9"/>
  <c r="AN41" i="9"/>
  <c r="AO41" i="9"/>
  <c r="AP41" i="9"/>
  <c r="AN42" i="9"/>
  <c r="AO42" i="9"/>
  <c r="AP42" i="9"/>
  <c r="AN43" i="9"/>
  <c r="AO43" i="9"/>
  <c r="AP43" i="9"/>
  <c r="AN44" i="9"/>
  <c r="AO44" i="9"/>
  <c r="AP44" i="9"/>
  <c r="AN45" i="9"/>
  <c r="AO45" i="9"/>
  <c r="AP45" i="9"/>
  <c r="AN46" i="9"/>
  <c r="AO46" i="9"/>
  <c r="AP46" i="9"/>
  <c r="AN47" i="9"/>
  <c r="AO47" i="9"/>
  <c r="AP47" i="9"/>
  <c r="AN48" i="9"/>
  <c r="AO48" i="9"/>
  <c r="AP48" i="9"/>
  <c r="AN49" i="9"/>
  <c r="AO49" i="9"/>
  <c r="AP49" i="9"/>
  <c r="AN50" i="9"/>
  <c r="AO50" i="9"/>
  <c r="AP50" i="9"/>
  <c r="AN51" i="9"/>
  <c r="AO51" i="9"/>
  <c r="AP51" i="9"/>
  <c r="AN52" i="9"/>
  <c r="AO52" i="9"/>
  <c r="AP52" i="9"/>
  <c r="AN53" i="9"/>
  <c r="AO53" i="9"/>
  <c r="AP53" i="9"/>
  <c r="AN54" i="9"/>
  <c r="AO54" i="9"/>
  <c r="AP54" i="9"/>
  <c r="AN55" i="9"/>
  <c r="AO55" i="9"/>
  <c r="AP55" i="9"/>
  <c r="AN56" i="9"/>
  <c r="AO56" i="9"/>
  <c r="AP56" i="9"/>
  <c r="AN57" i="9"/>
  <c r="AO57" i="9"/>
  <c r="AP57" i="9"/>
  <c r="AN58" i="9"/>
  <c r="AO58" i="9"/>
  <c r="AP58" i="9"/>
  <c r="AN59" i="9"/>
  <c r="AO59" i="9"/>
  <c r="AP59" i="9"/>
  <c r="AN60" i="9"/>
  <c r="AO60" i="9"/>
  <c r="AP60" i="9"/>
  <c r="AN61" i="9"/>
  <c r="AO61" i="9"/>
  <c r="AP61" i="9"/>
  <c r="AN62" i="9"/>
  <c r="AO62" i="9"/>
  <c r="AP62" i="9"/>
  <c r="AN63" i="9"/>
  <c r="AO63" i="9"/>
  <c r="AP63" i="9"/>
  <c r="AN24" i="9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24" i="1"/>
  <c r="AG25" i="1"/>
  <c r="AH25" i="1"/>
  <c r="AI25" i="1"/>
  <c r="AG26" i="1"/>
  <c r="AH26" i="1"/>
  <c r="AI26" i="1"/>
  <c r="AG27" i="1"/>
  <c r="AH27" i="1"/>
  <c r="AI27" i="1"/>
  <c r="AG28" i="1"/>
  <c r="AH28" i="1"/>
  <c r="AI28" i="1"/>
  <c r="AG29" i="1"/>
  <c r="AH29" i="1"/>
  <c r="AI29" i="1"/>
  <c r="AG30" i="1"/>
  <c r="AH30" i="1"/>
  <c r="AI30" i="1"/>
  <c r="AG31" i="1"/>
  <c r="AH31" i="1"/>
  <c r="AI31" i="1"/>
  <c r="AG32" i="1"/>
  <c r="AH32" i="1"/>
  <c r="AI32" i="1"/>
  <c r="AG33" i="1"/>
  <c r="AH33" i="1"/>
  <c r="AI33" i="1"/>
  <c r="AG34" i="1"/>
  <c r="AH34" i="1"/>
  <c r="AI34" i="1"/>
  <c r="AG35" i="1"/>
  <c r="AH35" i="1"/>
  <c r="AI35" i="1"/>
  <c r="AG36" i="1"/>
  <c r="AH36" i="1"/>
  <c r="AI36" i="1"/>
  <c r="AG37" i="1"/>
  <c r="AH37" i="1"/>
  <c r="AI37" i="1"/>
  <c r="AG38" i="1"/>
  <c r="AH38" i="1"/>
  <c r="AI38" i="1"/>
  <c r="AG39" i="1"/>
  <c r="AH39" i="1"/>
  <c r="AI39" i="1"/>
  <c r="AG40" i="1"/>
  <c r="AH40" i="1"/>
  <c r="AI40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G55" i="1"/>
  <c r="AH55" i="1"/>
  <c r="AI55" i="1"/>
  <c r="AG56" i="1"/>
  <c r="AH56" i="1"/>
  <c r="AI56" i="1"/>
  <c r="AG57" i="1"/>
  <c r="AH57" i="1"/>
  <c r="AI57" i="1"/>
  <c r="AG58" i="1"/>
  <c r="AH58" i="1"/>
  <c r="AI58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24" i="1"/>
  <c r="F133" i="10"/>
  <c r="G133" i="10"/>
  <c r="H133" i="10"/>
  <c r="I133" i="10"/>
  <c r="J133" i="10"/>
  <c r="K133" i="10"/>
  <c r="L133" i="10"/>
  <c r="M133" i="10"/>
  <c r="N133" i="10"/>
  <c r="O133" i="10"/>
  <c r="P133" i="10"/>
  <c r="Q133" i="10"/>
  <c r="R133" i="10"/>
  <c r="S133" i="10"/>
  <c r="T133" i="10"/>
  <c r="U133" i="10"/>
  <c r="V133" i="10"/>
  <c r="W133" i="10"/>
  <c r="X133" i="10"/>
  <c r="Y133" i="10"/>
  <c r="AA133" i="10"/>
  <c r="AC133" i="10"/>
  <c r="AD133" i="10"/>
  <c r="AE133" i="10"/>
  <c r="AF133" i="10"/>
  <c r="AG133" i="10"/>
  <c r="AH133" i="10"/>
  <c r="E133" i="10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D133" i="9"/>
  <c r="AF133" i="9"/>
  <c r="AG133" i="9"/>
  <c r="AH133" i="9"/>
  <c r="AI133" i="9"/>
  <c r="AJ133" i="9"/>
  <c r="E133" i="9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V133" i="1"/>
  <c r="X133" i="1"/>
  <c r="Y133" i="1"/>
  <c r="Z133" i="1"/>
  <c r="AA133" i="1"/>
  <c r="AB133" i="1"/>
  <c r="E133" i="1"/>
  <c r="AG24" i="10"/>
  <c r="AF24" i="10"/>
  <c r="AE24" i="10"/>
  <c r="AD24" i="10"/>
  <c r="AC24" i="10"/>
  <c r="AA24" i="10"/>
  <c r="Y24" i="10"/>
  <c r="AI24" i="9"/>
  <c r="AH24" i="9"/>
  <c r="AG24" i="9"/>
  <c r="AF24" i="9"/>
  <c r="AD24" i="9"/>
  <c r="AB24" i="9"/>
  <c r="AA24" i="1"/>
  <c r="Z24" i="1"/>
  <c r="Y24" i="1"/>
  <c r="X24" i="1"/>
  <c r="V24" i="1"/>
  <c r="T24" i="1"/>
  <c r="AJ24" i="9" l="1"/>
  <c r="AH24" i="10"/>
  <c r="AB24" i="1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24" i="10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24" i="9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24" i="1"/>
  <c r="AI24" i="10" l="1"/>
  <c r="AN24" i="10" s="1"/>
  <c r="BG24" i="10"/>
  <c r="AM24" i="10"/>
  <c r="AK24" i="9"/>
  <c r="AP24" i="9" s="1"/>
  <c r="BI24" i="9"/>
  <c r="AO24" i="9"/>
  <c r="BB24" i="1"/>
  <c r="AH24" i="1"/>
  <c r="AC24" i="1"/>
  <c r="AI24" i="1" s="1"/>
  <c r="C93" i="10"/>
  <c r="D93" i="10"/>
  <c r="C94" i="10"/>
  <c r="D94" i="10"/>
  <c r="C95" i="10"/>
  <c r="D95" i="10"/>
  <c r="C96" i="10"/>
  <c r="D96" i="10"/>
  <c r="C97" i="10"/>
  <c r="D97" i="10"/>
  <c r="C98" i="10"/>
  <c r="D98" i="10"/>
  <c r="C99" i="10"/>
  <c r="D99" i="10"/>
  <c r="C100" i="10"/>
  <c r="D100" i="10"/>
  <c r="C101" i="10"/>
  <c r="D101" i="10"/>
  <c r="C102" i="10"/>
  <c r="D102" i="10"/>
  <c r="C103" i="10"/>
  <c r="D103" i="10"/>
  <c r="C104" i="10"/>
  <c r="D104" i="10"/>
  <c r="C105" i="10"/>
  <c r="D105" i="10"/>
  <c r="C106" i="10"/>
  <c r="D106" i="10"/>
  <c r="C107" i="10"/>
  <c r="D107" i="10"/>
  <c r="C108" i="10"/>
  <c r="D108" i="10"/>
  <c r="C109" i="10"/>
  <c r="D109" i="10"/>
  <c r="C110" i="10"/>
  <c r="D110" i="10"/>
  <c r="C111" i="10"/>
  <c r="D111" i="10"/>
  <c r="C112" i="10"/>
  <c r="D112" i="10"/>
  <c r="C113" i="10"/>
  <c r="D113" i="10"/>
  <c r="C114" i="10"/>
  <c r="D114" i="10"/>
  <c r="C115" i="10"/>
  <c r="D115" i="10"/>
  <c r="C116" i="10"/>
  <c r="D116" i="10"/>
  <c r="C117" i="10"/>
  <c r="D117" i="10"/>
  <c r="C118" i="10"/>
  <c r="D118" i="10"/>
  <c r="C119" i="10"/>
  <c r="D119" i="10"/>
  <c r="C120" i="10"/>
  <c r="D120" i="10"/>
  <c r="C121" i="10"/>
  <c r="D121" i="10"/>
  <c r="C122" i="10"/>
  <c r="D122" i="10"/>
  <c r="C123" i="10"/>
  <c r="D123" i="10"/>
  <c r="C124" i="10"/>
  <c r="D124" i="10"/>
  <c r="C125" i="10"/>
  <c r="D125" i="10"/>
  <c r="C126" i="10"/>
  <c r="D126" i="10"/>
  <c r="C127" i="10"/>
  <c r="D127" i="10"/>
  <c r="C128" i="10"/>
  <c r="D128" i="10"/>
  <c r="C129" i="10"/>
  <c r="D129" i="10"/>
  <c r="C130" i="10"/>
  <c r="D130" i="10"/>
  <c r="C131" i="10"/>
  <c r="D131" i="10"/>
  <c r="D92" i="10"/>
  <c r="C92" i="10"/>
  <c r="C93" i="9"/>
  <c r="D93" i="9"/>
  <c r="C94" i="9"/>
  <c r="D94" i="9"/>
  <c r="C95" i="9"/>
  <c r="D95" i="9"/>
  <c r="C96" i="9"/>
  <c r="D96" i="9"/>
  <c r="C97" i="9"/>
  <c r="D97" i="9"/>
  <c r="C98" i="9"/>
  <c r="D98" i="9"/>
  <c r="C99" i="9"/>
  <c r="D99" i="9"/>
  <c r="C100" i="9"/>
  <c r="D100" i="9"/>
  <c r="C101" i="9"/>
  <c r="D101" i="9"/>
  <c r="C102" i="9"/>
  <c r="D102" i="9"/>
  <c r="C103" i="9"/>
  <c r="D103" i="9"/>
  <c r="C104" i="9"/>
  <c r="D104" i="9"/>
  <c r="C105" i="9"/>
  <c r="D105" i="9"/>
  <c r="C106" i="9"/>
  <c r="D106" i="9"/>
  <c r="C107" i="9"/>
  <c r="D107" i="9"/>
  <c r="C108" i="9"/>
  <c r="D108" i="9"/>
  <c r="C109" i="9"/>
  <c r="D109" i="9"/>
  <c r="C110" i="9"/>
  <c r="D110" i="9"/>
  <c r="C111" i="9"/>
  <c r="D111" i="9"/>
  <c r="C112" i="9"/>
  <c r="D112" i="9"/>
  <c r="C113" i="9"/>
  <c r="D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D123" i="9"/>
  <c r="C124" i="9"/>
  <c r="D124" i="9"/>
  <c r="C125" i="9"/>
  <c r="D125" i="9"/>
  <c r="C126" i="9"/>
  <c r="D126" i="9"/>
  <c r="C127" i="9"/>
  <c r="D127" i="9"/>
  <c r="C128" i="9"/>
  <c r="D128" i="9"/>
  <c r="C129" i="9"/>
  <c r="D129" i="9"/>
  <c r="C130" i="9"/>
  <c r="D130" i="9"/>
  <c r="C131" i="9"/>
  <c r="D131" i="9"/>
  <c r="D92" i="9"/>
  <c r="C92" i="9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D92" i="1"/>
  <c r="C92" i="1"/>
  <c r="E93" i="10" l="1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T93" i="10"/>
  <c r="U93" i="10"/>
  <c r="V93" i="10"/>
  <c r="W93" i="10"/>
  <c r="X93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T94" i="10"/>
  <c r="U94" i="10"/>
  <c r="V94" i="10"/>
  <c r="W94" i="10"/>
  <c r="X94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T95" i="10"/>
  <c r="U95" i="10"/>
  <c r="V95" i="10"/>
  <c r="W95" i="10"/>
  <c r="X95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T96" i="10"/>
  <c r="U96" i="10"/>
  <c r="V96" i="10"/>
  <c r="W96" i="10"/>
  <c r="X96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T97" i="10"/>
  <c r="U97" i="10"/>
  <c r="V97" i="10"/>
  <c r="W97" i="10"/>
  <c r="X97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T98" i="10"/>
  <c r="U98" i="10"/>
  <c r="V98" i="10"/>
  <c r="W98" i="10"/>
  <c r="X98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T99" i="10"/>
  <c r="U99" i="10"/>
  <c r="V99" i="10"/>
  <c r="W99" i="10"/>
  <c r="X99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T100" i="10"/>
  <c r="U100" i="10"/>
  <c r="V100" i="10"/>
  <c r="W100" i="10"/>
  <c r="X100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T101" i="10"/>
  <c r="U101" i="10"/>
  <c r="V101" i="10"/>
  <c r="W101" i="10"/>
  <c r="X101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T102" i="10"/>
  <c r="U102" i="10"/>
  <c r="V102" i="10"/>
  <c r="W102" i="10"/>
  <c r="X102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T103" i="10"/>
  <c r="U103" i="10"/>
  <c r="V103" i="10"/>
  <c r="W103" i="10"/>
  <c r="X103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T104" i="10"/>
  <c r="U104" i="10"/>
  <c r="V104" i="10"/>
  <c r="W104" i="10"/>
  <c r="X104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T105" i="10"/>
  <c r="U105" i="10"/>
  <c r="V105" i="10"/>
  <c r="W105" i="10"/>
  <c r="X105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T106" i="10"/>
  <c r="U106" i="10"/>
  <c r="V106" i="10"/>
  <c r="W106" i="10"/>
  <c r="X106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T107" i="10"/>
  <c r="U107" i="10"/>
  <c r="V107" i="10"/>
  <c r="W107" i="10"/>
  <c r="X107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T108" i="10"/>
  <c r="U108" i="10"/>
  <c r="V108" i="10"/>
  <c r="W108" i="10"/>
  <c r="X108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T109" i="10"/>
  <c r="U109" i="10"/>
  <c r="V109" i="10"/>
  <c r="W109" i="10"/>
  <c r="X109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T110" i="10"/>
  <c r="U110" i="10"/>
  <c r="V110" i="10"/>
  <c r="W110" i="10"/>
  <c r="X110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T111" i="10"/>
  <c r="U111" i="10"/>
  <c r="V111" i="10"/>
  <c r="W111" i="10"/>
  <c r="X111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T112" i="10"/>
  <c r="U112" i="10"/>
  <c r="V112" i="10"/>
  <c r="W112" i="10"/>
  <c r="X112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  <c r="X113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T114" i="10"/>
  <c r="U114" i="10"/>
  <c r="V114" i="10"/>
  <c r="W114" i="10"/>
  <c r="X114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T115" i="10"/>
  <c r="U115" i="10"/>
  <c r="V115" i="10"/>
  <c r="W115" i="10"/>
  <c r="X115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T116" i="10"/>
  <c r="U116" i="10"/>
  <c r="V116" i="10"/>
  <c r="W116" i="10"/>
  <c r="X116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T119" i="10"/>
  <c r="U119" i="10"/>
  <c r="V119" i="10"/>
  <c r="W119" i="10"/>
  <c r="X119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T120" i="10"/>
  <c r="U120" i="10"/>
  <c r="V120" i="10"/>
  <c r="W120" i="10"/>
  <c r="X120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T121" i="10"/>
  <c r="U121" i="10"/>
  <c r="V121" i="10"/>
  <c r="W121" i="10"/>
  <c r="X121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T122" i="10"/>
  <c r="U122" i="10"/>
  <c r="V122" i="10"/>
  <c r="W122" i="10"/>
  <c r="X122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T123" i="10"/>
  <c r="U123" i="10"/>
  <c r="V123" i="10"/>
  <c r="W123" i="10"/>
  <c r="X123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T124" i="10"/>
  <c r="U124" i="10"/>
  <c r="V124" i="10"/>
  <c r="W124" i="10"/>
  <c r="X124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T125" i="10"/>
  <c r="U125" i="10"/>
  <c r="V125" i="10"/>
  <c r="W125" i="10"/>
  <c r="X125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T126" i="10"/>
  <c r="U126" i="10"/>
  <c r="V126" i="10"/>
  <c r="W126" i="10"/>
  <c r="X126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T127" i="10"/>
  <c r="U127" i="10"/>
  <c r="V127" i="10"/>
  <c r="W127" i="10"/>
  <c r="X127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T128" i="10"/>
  <c r="U128" i="10"/>
  <c r="V128" i="10"/>
  <c r="W128" i="10"/>
  <c r="X128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T129" i="10"/>
  <c r="U129" i="10"/>
  <c r="V129" i="10"/>
  <c r="W129" i="10"/>
  <c r="X129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T130" i="10"/>
  <c r="U130" i="10"/>
  <c r="V130" i="10"/>
  <c r="W130" i="10"/>
  <c r="X130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T131" i="10"/>
  <c r="U131" i="10"/>
  <c r="V131" i="10"/>
  <c r="W131" i="10"/>
  <c r="X131" i="10"/>
  <c r="R94" i="9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S94" i="9"/>
  <c r="T94" i="9"/>
  <c r="U94" i="9"/>
  <c r="V94" i="9"/>
  <c r="W94" i="9"/>
  <c r="X94" i="9"/>
  <c r="Y94" i="9"/>
  <c r="Z94" i="9"/>
  <c r="AA94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E96" i="9"/>
  <c r="F96" i="9"/>
  <c r="G96" i="9"/>
  <c r="H96" i="9"/>
  <c r="I96" i="9"/>
  <c r="J96" i="9"/>
  <c r="K96" i="9"/>
  <c r="L96" i="9"/>
  <c r="M96" i="9"/>
  <c r="N96" i="9"/>
  <c r="O96" i="9"/>
  <c r="P96" i="9"/>
  <c r="Q96" i="9"/>
  <c r="R96" i="9"/>
  <c r="S96" i="9"/>
  <c r="T96" i="9"/>
  <c r="U96" i="9"/>
  <c r="V96" i="9"/>
  <c r="W96" i="9"/>
  <c r="X96" i="9"/>
  <c r="Y96" i="9"/>
  <c r="Z96" i="9"/>
  <c r="AA96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E98" i="9"/>
  <c r="F98" i="9"/>
  <c r="G98" i="9"/>
  <c r="H98" i="9"/>
  <c r="I98" i="9"/>
  <c r="J98" i="9"/>
  <c r="K98" i="9"/>
  <c r="L98" i="9"/>
  <c r="M98" i="9"/>
  <c r="N98" i="9"/>
  <c r="O98" i="9"/>
  <c r="P98" i="9"/>
  <c r="Q98" i="9"/>
  <c r="R98" i="9"/>
  <c r="S98" i="9"/>
  <c r="T98" i="9"/>
  <c r="U98" i="9"/>
  <c r="V98" i="9"/>
  <c r="W98" i="9"/>
  <c r="X98" i="9"/>
  <c r="Y98" i="9"/>
  <c r="Z98" i="9"/>
  <c r="AA98" i="9"/>
  <c r="E99" i="9"/>
  <c r="F99" i="9"/>
  <c r="G99" i="9"/>
  <c r="H99" i="9"/>
  <c r="I99" i="9"/>
  <c r="J99" i="9"/>
  <c r="K99" i="9"/>
  <c r="L99" i="9"/>
  <c r="M99" i="9"/>
  <c r="N99" i="9"/>
  <c r="O99" i="9"/>
  <c r="P99" i="9"/>
  <c r="Q99" i="9"/>
  <c r="R99" i="9"/>
  <c r="S99" i="9"/>
  <c r="T99" i="9"/>
  <c r="U99" i="9"/>
  <c r="V99" i="9"/>
  <c r="W99" i="9"/>
  <c r="X99" i="9"/>
  <c r="Y99" i="9"/>
  <c r="Z99" i="9"/>
  <c r="AA99" i="9"/>
  <c r="E100" i="9"/>
  <c r="F100" i="9"/>
  <c r="G100" i="9"/>
  <c r="H100" i="9"/>
  <c r="I100" i="9"/>
  <c r="J100" i="9"/>
  <c r="K100" i="9"/>
  <c r="L100" i="9"/>
  <c r="M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E101" i="9"/>
  <c r="F101" i="9"/>
  <c r="G101" i="9"/>
  <c r="H101" i="9"/>
  <c r="I101" i="9"/>
  <c r="J101" i="9"/>
  <c r="K101" i="9"/>
  <c r="L101" i="9"/>
  <c r="M101" i="9"/>
  <c r="N101" i="9"/>
  <c r="O101" i="9"/>
  <c r="P101" i="9"/>
  <c r="Q101" i="9"/>
  <c r="R101" i="9"/>
  <c r="S101" i="9"/>
  <c r="T101" i="9"/>
  <c r="U101" i="9"/>
  <c r="V101" i="9"/>
  <c r="W101" i="9"/>
  <c r="X101" i="9"/>
  <c r="Y101" i="9"/>
  <c r="Z101" i="9"/>
  <c r="AA101" i="9"/>
  <c r="E102" i="9"/>
  <c r="F102" i="9"/>
  <c r="G102" i="9"/>
  <c r="H102" i="9"/>
  <c r="I102" i="9"/>
  <c r="J102" i="9"/>
  <c r="K102" i="9"/>
  <c r="L102" i="9"/>
  <c r="M102" i="9"/>
  <c r="N102" i="9"/>
  <c r="O102" i="9"/>
  <c r="P102" i="9"/>
  <c r="Q102" i="9"/>
  <c r="R102" i="9"/>
  <c r="S102" i="9"/>
  <c r="T102" i="9"/>
  <c r="U102" i="9"/>
  <c r="V102" i="9"/>
  <c r="W102" i="9"/>
  <c r="X102" i="9"/>
  <c r="Y102" i="9"/>
  <c r="Z102" i="9"/>
  <c r="AA102" i="9"/>
  <c r="E103" i="9"/>
  <c r="F103" i="9"/>
  <c r="G103" i="9"/>
  <c r="H103" i="9"/>
  <c r="I103" i="9"/>
  <c r="J103" i="9"/>
  <c r="K103" i="9"/>
  <c r="L103" i="9"/>
  <c r="M103" i="9"/>
  <c r="N103" i="9"/>
  <c r="O103" i="9"/>
  <c r="P103" i="9"/>
  <c r="Q103" i="9"/>
  <c r="R103" i="9"/>
  <c r="S103" i="9"/>
  <c r="T103" i="9"/>
  <c r="U103" i="9"/>
  <c r="V103" i="9"/>
  <c r="W103" i="9"/>
  <c r="X103" i="9"/>
  <c r="Y103" i="9"/>
  <c r="Z103" i="9"/>
  <c r="AA103" i="9"/>
  <c r="E104" i="9"/>
  <c r="F104" i="9"/>
  <c r="G104" i="9"/>
  <c r="H104" i="9"/>
  <c r="I104" i="9"/>
  <c r="J104" i="9"/>
  <c r="K104" i="9"/>
  <c r="L104" i="9"/>
  <c r="M104" i="9"/>
  <c r="N104" i="9"/>
  <c r="O104" i="9"/>
  <c r="P104" i="9"/>
  <c r="Q104" i="9"/>
  <c r="R104" i="9"/>
  <c r="S104" i="9"/>
  <c r="T104" i="9"/>
  <c r="U104" i="9"/>
  <c r="V104" i="9"/>
  <c r="W104" i="9"/>
  <c r="X104" i="9"/>
  <c r="Y104" i="9"/>
  <c r="Z104" i="9"/>
  <c r="AA104" i="9"/>
  <c r="E105" i="9"/>
  <c r="F105" i="9"/>
  <c r="G105" i="9"/>
  <c r="H105" i="9"/>
  <c r="I105" i="9"/>
  <c r="J105" i="9"/>
  <c r="K105" i="9"/>
  <c r="L105" i="9"/>
  <c r="M105" i="9"/>
  <c r="N105" i="9"/>
  <c r="O105" i="9"/>
  <c r="P105" i="9"/>
  <c r="Q105" i="9"/>
  <c r="R105" i="9"/>
  <c r="S105" i="9"/>
  <c r="T105" i="9"/>
  <c r="U105" i="9"/>
  <c r="V105" i="9"/>
  <c r="W105" i="9"/>
  <c r="X105" i="9"/>
  <c r="Y105" i="9"/>
  <c r="Z105" i="9"/>
  <c r="AA105" i="9"/>
  <c r="E106" i="9"/>
  <c r="F106" i="9"/>
  <c r="G106" i="9"/>
  <c r="H106" i="9"/>
  <c r="I106" i="9"/>
  <c r="J106" i="9"/>
  <c r="K106" i="9"/>
  <c r="L106" i="9"/>
  <c r="M106" i="9"/>
  <c r="N106" i="9"/>
  <c r="O106" i="9"/>
  <c r="P106" i="9"/>
  <c r="Q106" i="9"/>
  <c r="R106" i="9"/>
  <c r="S106" i="9"/>
  <c r="T106" i="9"/>
  <c r="U106" i="9"/>
  <c r="V106" i="9"/>
  <c r="W106" i="9"/>
  <c r="X106" i="9"/>
  <c r="Y106" i="9"/>
  <c r="Z106" i="9"/>
  <c r="AA106" i="9"/>
  <c r="E107" i="9"/>
  <c r="F107" i="9"/>
  <c r="G107" i="9"/>
  <c r="H107" i="9"/>
  <c r="I107" i="9"/>
  <c r="J107" i="9"/>
  <c r="K107" i="9"/>
  <c r="L107" i="9"/>
  <c r="M107" i="9"/>
  <c r="N107" i="9"/>
  <c r="O107" i="9"/>
  <c r="P107" i="9"/>
  <c r="Q107" i="9"/>
  <c r="R107" i="9"/>
  <c r="S107" i="9"/>
  <c r="T107" i="9"/>
  <c r="U107" i="9"/>
  <c r="V107" i="9"/>
  <c r="W107" i="9"/>
  <c r="X107" i="9"/>
  <c r="Y107" i="9"/>
  <c r="Z107" i="9"/>
  <c r="AA107" i="9"/>
  <c r="E108" i="9"/>
  <c r="F108" i="9"/>
  <c r="G108" i="9"/>
  <c r="H108" i="9"/>
  <c r="I108" i="9"/>
  <c r="J108" i="9"/>
  <c r="K108" i="9"/>
  <c r="L108" i="9"/>
  <c r="M108" i="9"/>
  <c r="N108" i="9"/>
  <c r="O108" i="9"/>
  <c r="P108" i="9"/>
  <c r="Q108" i="9"/>
  <c r="R108" i="9"/>
  <c r="S108" i="9"/>
  <c r="T108" i="9"/>
  <c r="U108" i="9"/>
  <c r="V108" i="9"/>
  <c r="W108" i="9"/>
  <c r="X108" i="9"/>
  <c r="Y108" i="9"/>
  <c r="Z108" i="9"/>
  <c r="AA108" i="9"/>
  <c r="E109" i="9"/>
  <c r="F109" i="9"/>
  <c r="G109" i="9"/>
  <c r="H109" i="9"/>
  <c r="I109" i="9"/>
  <c r="J109" i="9"/>
  <c r="K109" i="9"/>
  <c r="L109" i="9"/>
  <c r="M109" i="9"/>
  <c r="N109" i="9"/>
  <c r="O109" i="9"/>
  <c r="P109" i="9"/>
  <c r="Q109" i="9"/>
  <c r="R109" i="9"/>
  <c r="S109" i="9"/>
  <c r="T109" i="9"/>
  <c r="U109" i="9"/>
  <c r="V109" i="9"/>
  <c r="W109" i="9"/>
  <c r="X109" i="9"/>
  <c r="Y109" i="9"/>
  <c r="Z109" i="9"/>
  <c r="AA109" i="9"/>
  <c r="E110" i="9"/>
  <c r="F110" i="9"/>
  <c r="G110" i="9"/>
  <c r="H110" i="9"/>
  <c r="I110" i="9"/>
  <c r="J110" i="9"/>
  <c r="K110" i="9"/>
  <c r="L110" i="9"/>
  <c r="M110" i="9"/>
  <c r="N110" i="9"/>
  <c r="O110" i="9"/>
  <c r="P110" i="9"/>
  <c r="Q110" i="9"/>
  <c r="R110" i="9"/>
  <c r="S110" i="9"/>
  <c r="T110" i="9"/>
  <c r="U110" i="9"/>
  <c r="V110" i="9"/>
  <c r="W110" i="9"/>
  <c r="X110" i="9"/>
  <c r="Y110" i="9"/>
  <c r="Z110" i="9"/>
  <c r="AA110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E112" i="9"/>
  <c r="F112" i="9"/>
  <c r="G112" i="9"/>
  <c r="H112" i="9"/>
  <c r="I112" i="9"/>
  <c r="J112" i="9"/>
  <c r="K112" i="9"/>
  <c r="L112" i="9"/>
  <c r="M112" i="9"/>
  <c r="N112" i="9"/>
  <c r="O112" i="9"/>
  <c r="P112" i="9"/>
  <c r="Q112" i="9"/>
  <c r="R112" i="9"/>
  <c r="S112" i="9"/>
  <c r="T112" i="9"/>
  <c r="U112" i="9"/>
  <c r="V112" i="9"/>
  <c r="W112" i="9"/>
  <c r="X112" i="9"/>
  <c r="Y112" i="9"/>
  <c r="Z112" i="9"/>
  <c r="AA112" i="9"/>
  <c r="E113" i="9"/>
  <c r="F113" i="9"/>
  <c r="G113" i="9"/>
  <c r="H113" i="9"/>
  <c r="I113" i="9"/>
  <c r="J113" i="9"/>
  <c r="K113" i="9"/>
  <c r="L113" i="9"/>
  <c r="M113" i="9"/>
  <c r="N113" i="9"/>
  <c r="O113" i="9"/>
  <c r="P113" i="9"/>
  <c r="Q113" i="9"/>
  <c r="R113" i="9"/>
  <c r="S113" i="9"/>
  <c r="T113" i="9"/>
  <c r="U113" i="9"/>
  <c r="V113" i="9"/>
  <c r="W113" i="9"/>
  <c r="X113" i="9"/>
  <c r="Y113" i="9"/>
  <c r="Z113" i="9"/>
  <c r="AA113" i="9"/>
  <c r="E114" i="9"/>
  <c r="F114" i="9"/>
  <c r="G114" i="9"/>
  <c r="H114" i="9"/>
  <c r="I114" i="9"/>
  <c r="J114" i="9"/>
  <c r="K114" i="9"/>
  <c r="L114" i="9"/>
  <c r="M114" i="9"/>
  <c r="N114" i="9"/>
  <c r="O114" i="9"/>
  <c r="P114" i="9"/>
  <c r="Q114" i="9"/>
  <c r="R114" i="9"/>
  <c r="S114" i="9"/>
  <c r="T114" i="9"/>
  <c r="U114" i="9"/>
  <c r="V114" i="9"/>
  <c r="W114" i="9"/>
  <c r="X114" i="9"/>
  <c r="Y114" i="9"/>
  <c r="Z114" i="9"/>
  <c r="AA114" i="9"/>
  <c r="E115" i="9"/>
  <c r="F115" i="9"/>
  <c r="G115" i="9"/>
  <c r="H115" i="9"/>
  <c r="I115" i="9"/>
  <c r="J115" i="9"/>
  <c r="K115" i="9"/>
  <c r="L115" i="9"/>
  <c r="M115" i="9"/>
  <c r="N115" i="9"/>
  <c r="O115" i="9"/>
  <c r="P115" i="9"/>
  <c r="Q115" i="9"/>
  <c r="R115" i="9"/>
  <c r="S115" i="9"/>
  <c r="T115" i="9"/>
  <c r="U115" i="9"/>
  <c r="V115" i="9"/>
  <c r="W115" i="9"/>
  <c r="X115" i="9"/>
  <c r="Y115" i="9"/>
  <c r="Z115" i="9"/>
  <c r="AA115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X116" i="9"/>
  <c r="Y116" i="9"/>
  <c r="Z116" i="9"/>
  <c r="AA116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R117" i="9"/>
  <c r="S117" i="9"/>
  <c r="T117" i="9"/>
  <c r="U117" i="9"/>
  <c r="V117" i="9"/>
  <c r="W117" i="9"/>
  <c r="X117" i="9"/>
  <c r="Y117" i="9"/>
  <c r="Z117" i="9"/>
  <c r="AA117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R118" i="9"/>
  <c r="S118" i="9"/>
  <c r="T118" i="9"/>
  <c r="U118" i="9"/>
  <c r="V118" i="9"/>
  <c r="W118" i="9"/>
  <c r="X118" i="9"/>
  <c r="Y118" i="9"/>
  <c r="Z118" i="9"/>
  <c r="AA118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R119" i="9"/>
  <c r="S119" i="9"/>
  <c r="T119" i="9"/>
  <c r="U119" i="9"/>
  <c r="V119" i="9"/>
  <c r="W119" i="9"/>
  <c r="X119" i="9"/>
  <c r="Y119" i="9"/>
  <c r="Z119" i="9"/>
  <c r="AA119" i="9"/>
  <c r="E120" i="9"/>
  <c r="F120" i="9"/>
  <c r="G120" i="9"/>
  <c r="H120" i="9"/>
  <c r="I120" i="9"/>
  <c r="J120" i="9"/>
  <c r="K120" i="9"/>
  <c r="L120" i="9"/>
  <c r="M120" i="9"/>
  <c r="N120" i="9"/>
  <c r="O120" i="9"/>
  <c r="P120" i="9"/>
  <c r="Q120" i="9"/>
  <c r="R120" i="9"/>
  <c r="S120" i="9"/>
  <c r="T120" i="9"/>
  <c r="U120" i="9"/>
  <c r="V120" i="9"/>
  <c r="W120" i="9"/>
  <c r="X120" i="9"/>
  <c r="Y120" i="9"/>
  <c r="Z120" i="9"/>
  <c r="AA120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X121" i="9"/>
  <c r="Y121" i="9"/>
  <c r="Z121" i="9"/>
  <c r="AA121" i="9"/>
  <c r="E122" i="9"/>
  <c r="F122" i="9"/>
  <c r="G122" i="9"/>
  <c r="H122" i="9"/>
  <c r="I122" i="9"/>
  <c r="J122" i="9"/>
  <c r="K122" i="9"/>
  <c r="L122" i="9"/>
  <c r="M122" i="9"/>
  <c r="N122" i="9"/>
  <c r="O122" i="9"/>
  <c r="P122" i="9"/>
  <c r="Q122" i="9"/>
  <c r="R122" i="9"/>
  <c r="S122" i="9"/>
  <c r="T122" i="9"/>
  <c r="U122" i="9"/>
  <c r="V122" i="9"/>
  <c r="W122" i="9"/>
  <c r="X122" i="9"/>
  <c r="Y122" i="9"/>
  <c r="Z122" i="9"/>
  <c r="AA122" i="9"/>
  <c r="E123" i="9"/>
  <c r="F123" i="9"/>
  <c r="G123" i="9"/>
  <c r="H123" i="9"/>
  <c r="I123" i="9"/>
  <c r="J123" i="9"/>
  <c r="K123" i="9"/>
  <c r="L123" i="9"/>
  <c r="M123" i="9"/>
  <c r="N123" i="9"/>
  <c r="O123" i="9"/>
  <c r="P123" i="9"/>
  <c r="Q123" i="9"/>
  <c r="R123" i="9"/>
  <c r="S123" i="9"/>
  <c r="T123" i="9"/>
  <c r="U123" i="9"/>
  <c r="V123" i="9"/>
  <c r="W123" i="9"/>
  <c r="X123" i="9"/>
  <c r="Y123" i="9"/>
  <c r="Z123" i="9"/>
  <c r="AA123" i="9"/>
  <c r="E124" i="9"/>
  <c r="F124" i="9"/>
  <c r="G124" i="9"/>
  <c r="H124" i="9"/>
  <c r="I124" i="9"/>
  <c r="J124" i="9"/>
  <c r="K124" i="9"/>
  <c r="L124" i="9"/>
  <c r="M124" i="9"/>
  <c r="N124" i="9"/>
  <c r="O124" i="9"/>
  <c r="P124" i="9"/>
  <c r="Q124" i="9"/>
  <c r="R124" i="9"/>
  <c r="S124" i="9"/>
  <c r="T124" i="9"/>
  <c r="U124" i="9"/>
  <c r="V124" i="9"/>
  <c r="W124" i="9"/>
  <c r="X124" i="9"/>
  <c r="Y124" i="9"/>
  <c r="Z124" i="9"/>
  <c r="AA124" i="9"/>
  <c r="E125" i="9"/>
  <c r="F125" i="9"/>
  <c r="G125" i="9"/>
  <c r="H125" i="9"/>
  <c r="I125" i="9"/>
  <c r="J125" i="9"/>
  <c r="K125" i="9"/>
  <c r="L125" i="9"/>
  <c r="M125" i="9"/>
  <c r="N125" i="9"/>
  <c r="O125" i="9"/>
  <c r="P125" i="9"/>
  <c r="Q125" i="9"/>
  <c r="R125" i="9"/>
  <c r="S125" i="9"/>
  <c r="T125" i="9"/>
  <c r="U125" i="9"/>
  <c r="V125" i="9"/>
  <c r="W125" i="9"/>
  <c r="X125" i="9"/>
  <c r="Y125" i="9"/>
  <c r="Z125" i="9"/>
  <c r="AA125" i="9"/>
  <c r="E126" i="9"/>
  <c r="F126" i="9"/>
  <c r="G126" i="9"/>
  <c r="H126" i="9"/>
  <c r="I126" i="9"/>
  <c r="J126" i="9"/>
  <c r="K126" i="9"/>
  <c r="L126" i="9"/>
  <c r="M126" i="9"/>
  <c r="N126" i="9"/>
  <c r="O126" i="9"/>
  <c r="P126" i="9"/>
  <c r="Q126" i="9"/>
  <c r="R126" i="9"/>
  <c r="S126" i="9"/>
  <c r="T126" i="9"/>
  <c r="U126" i="9"/>
  <c r="V126" i="9"/>
  <c r="W126" i="9"/>
  <c r="X126" i="9"/>
  <c r="Y126" i="9"/>
  <c r="Z126" i="9"/>
  <c r="AA126" i="9"/>
  <c r="E127" i="9"/>
  <c r="F127" i="9"/>
  <c r="G127" i="9"/>
  <c r="H127" i="9"/>
  <c r="I127" i="9"/>
  <c r="J127" i="9"/>
  <c r="K127" i="9"/>
  <c r="L127" i="9"/>
  <c r="M127" i="9"/>
  <c r="N127" i="9"/>
  <c r="O127" i="9"/>
  <c r="P127" i="9"/>
  <c r="Q127" i="9"/>
  <c r="R127" i="9"/>
  <c r="S127" i="9"/>
  <c r="T127" i="9"/>
  <c r="U127" i="9"/>
  <c r="V127" i="9"/>
  <c r="W127" i="9"/>
  <c r="X127" i="9"/>
  <c r="Y127" i="9"/>
  <c r="Z127" i="9"/>
  <c r="AA127" i="9"/>
  <c r="E128" i="9"/>
  <c r="F128" i="9"/>
  <c r="G128" i="9"/>
  <c r="H128" i="9"/>
  <c r="I128" i="9"/>
  <c r="J128" i="9"/>
  <c r="K128" i="9"/>
  <c r="L128" i="9"/>
  <c r="M128" i="9"/>
  <c r="N128" i="9"/>
  <c r="O128" i="9"/>
  <c r="P128" i="9"/>
  <c r="Q128" i="9"/>
  <c r="R128" i="9"/>
  <c r="S128" i="9"/>
  <c r="T128" i="9"/>
  <c r="U128" i="9"/>
  <c r="V128" i="9"/>
  <c r="W128" i="9"/>
  <c r="X128" i="9"/>
  <c r="Y128" i="9"/>
  <c r="Z128" i="9"/>
  <c r="AA128" i="9"/>
  <c r="E129" i="9"/>
  <c r="F129" i="9"/>
  <c r="G129" i="9"/>
  <c r="H129" i="9"/>
  <c r="I129" i="9"/>
  <c r="J129" i="9"/>
  <c r="K129" i="9"/>
  <c r="L129" i="9"/>
  <c r="M129" i="9"/>
  <c r="N129" i="9"/>
  <c r="O129" i="9"/>
  <c r="P129" i="9"/>
  <c r="Q129" i="9"/>
  <c r="R129" i="9"/>
  <c r="S129" i="9"/>
  <c r="T129" i="9"/>
  <c r="U129" i="9"/>
  <c r="V129" i="9"/>
  <c r="W129" i="9"/>
  <c r="X129" i="9"/>
  <c r="Y129" i="9"/>
  <c r="Z129" i="9"/>
  <c r="AA129" i="9"/>
  <c r="E130" i="9"/>
  <c r="F130" i="9"/>
  <c r="G130" i="9"/>
  <c r="H130" i="9"/>
  <c r="I130" i="9"/>
  <c r="J130" i="9"/>
  <c r="K130" i="9"/>
  <c r="L130" i="9"/>
  <c r="M130" i="9"/>
  <c r="N130" i="9"/>
  <c r="O130" i="9"/>
  <c r="P130" i="9"/>
  <c r="Q130" i="9"/>
  <c r="R130" i="9"/>
  <c r="S130" i="9"/>
  <c r="T130" i="9"/>
  <c r="U130" i="9"/>
  <c r="V130" i="9"/>
  <c r="W130" i="9"/>
  <c r="X130" i="9"/>
  <c r="Y130" i="9"/>
  <c r="Z130" i="9"/>
  <c r="AA130" i="9"/>
  <c r="E131" i="9"/>
  <c r="F131" i="9"/>
  <c r="G131" i="9"/>
  <c r="H131" i="9"/>
  <c r="I131" i="9"/>
  <c r="J131" i="9"/>
  <c r="K131" i="9"/>
  <c r="L131" i="9"/>
  <c r="M131" i="9"/>
  <c r="N131" i="9"/>
  <c r="O131" i="9"/>
  <c r="P131" i="9"/>
  <c r="Q131" i="9"/>
  <c r="R131" i="9"/>
  <c r="S131" i="9"/>
  <c r="T131" i="9"/>
  <c r="U131" i="9"/>
  <c r="V131" i="9"/>
  <c r="W131" i="9"/>
  <c r="X131" i="9"/>
  <c r="Y131" i="9"/>
  <c r="Z131" i="9"/>
  <c r="AA131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B93" i="10" l="1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92" i="10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92" i="9"/>
  <c r="B93" i="1" l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92" i="1"/>
  <c r="F65" i="10" l="1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X65" i="10"/>
  <c r="Y65" i="10"/>
  <c r="AA65" i="10"/>
  <c r="AC65" i="10"/>
  <c r="AD65" i="10"/>
  <c r="AE65" i="10"/>
  <c r="AF65" i="10"/>
  <c r="AG65" i="10"/>
  <c r="AH65" i="10"/>
  <c r="E65" i="10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D65" i="9"/>
  <c r="AF65" i="9"/>
  <c r="AG65" i="9"/>
  <c r="AH65" i="9"/>
  <c r="AI65" i="9"/>
  <c r="AJ65" i="9"/>
  <c r="E65" i="9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V65" i="1"/>
  <c r="X65" i="1"/>
  <c r="Y65" i="1"/>
  <c r="Z65" i="1"/>
  <c r="AA65" i="1"/>
  <c r="AB65" i="1"/>
  <c r="E65" i="1"/>
  <c r="AG25" i="10" l="1"/>
  <c r="AG93" i="10" s="1"/>
  <c r="AG26" i="10"/>
  <c r="AG94" i="10" s="1"/>
  <c r="AG27" i="10"/>
  <c r="AG95" i="10" s="1"/>
  <c r="AG28" i="10"/>
  <c r="AG96" i="10" s="1"/>
  <c r="AG29" i="10"/>
  <c r="AG97" i="10" s="1"/>
  <c r="AG30" i="10"/>
  <c r="AG98" i="10" s="1"/>
  <c r="AG31" i="10"/>
  <c r="AG99" i="10" s="1"/>
  <c r="AG32" i="10"/>
  <c r="AG100" i="10" s="1"/>
  <c r="AG33" i="10"/>
  <c r="AG101" i="10" s="1"/>
  <c r="AG34" i="10"/>
  <c r="AG102" i="10" s="1"/>
  <c r="AG35" i="10"/>
  <c r="AG103" i="10" s="1"/>
  <c r="AG36" i="10"/>
  <c r="AG104" i="10" s="1"/>
  <c r="AG37" i="10"/>
  <c r="AG105" i="10" s="1"/>
  <c r="AG38" i="10"/>
  <c r="AG106" i="10" s="1"/>
  <c r="AG39" i="10"/>
  <c r="AG107" i="10" s="1"/>
  <c r="AG40" i="10"/>
  <c r="AG108" i="10" s="1"/>
  <c r="AG41" i="10"/>
  <c r="AG109" i="10" s="1"/>
  <c r="AG42" i="10"/>
  <c r="AG110" i="10" s="1"/>
  <c r="AG43" i="10"/>
  <c r="AG111" i="10" s="1"/>
  <c r="AG44" i="10"/>
  <c r="AG112" i="10" s="1"/>
  <c r="AG45" i="10"/>
  <c r="AG113" i="10" s="1"/>
  <c r="AG46" i="10"/>
  <c r="AG114" i="10" s="1"/>
  <c r="AG47" i="10"/>
  <c r="AG115" i="10" s="1"/>
  <c r="AG48" i="10"/>
  <c r="AG116" i="10" s="1"/>
  <c r="AG49" i="10"/>
  <c r="AG117" i="10" s="1"/>
  <c r="AG50" i="10"/>
  <c r="AG118" i="10" s="1"/>
  <c r="AG51" i="10"/>
  <c r="AG119" i="10" s="1"/>
  <c r="AG52" i="10"/>
  <c r="AG120" i="10" s="1"/>
  <c r="AG53" i="10"/>
  <c r="AG121" i="10" s="1"/>
  <c r="AG54" i="10"/>
  <c r="AG122" i="10" s="1"/>
  <c r="AG55" i="10"/>
  <c r="AG123" i="10" s="1"/>
  <c r="AG56" i="10"/>
  <c r="AG124" i="10" s="1"/>
  <c r="AG57" i="10"/>
  <c r="AG125" i="10" s="1"/>
  <c r="AG58" i="10"/>
  <c r="AG126" i="10" s="1"/>
  <c r="AG59" i="10"/>
  <c r="AG127" i="10" s="1"/>
  <c r="AG60" i="10"/>
  <c r="AG128" i="10" s="1"/>
  <c r="AG61" i="10"/>
  <c r="AG129" i="10" s="1"/>
  <c r="AG62" i="10"/>
  <c r="AG130" i="10" s="1"/>
  <c r="AG63" i="10"/>
  <c r="AG131" i="10" s="1"/>
  <c r="AG92" i="10"/>
  <c r="AF25" i="10"/>
  <c r="AF93" i="10" s="1"/>
  <c r="AF26" i="10"/>
  <c r="AF94" i="10" s="1"/>
  <c r="AF27" i="10"/>
  <c r="AF95" i="10" s="1"/>
  <c r="AF28" i="10"/>
  <c r="AF96" i="10" s="1"/>
  <c r="AF29" i="10"/>
  <c r="AF97" i="10" s="1"/>
  <c r="AF30" i="10"/>
  <c r="AF98" i="10" s="1"/>
  <c r="AF31" i="10"/>
  <c r="AF99" i="10" s="1"/>
  <c r="AF32" i="10"/>
  <c r="AF100" i="10" s="1"/>
  <c r="AF33" i="10"/>
  <c r="AF101" i="10" s="1"/>
  <c r="AF34" i="10"/>
  <c r="AF102" i="10" s="1"/>
  <c r="AF35" i="10"/>
  <c r="AF103" i="10" s="1"/>
  <c r="AF36" i="10"/>
  <c r="AF104" i="10" s="1"/>
  <c r="AF37" i="10"/>
  <c r="AF105" i="10" s="1"/>
  <c r="AF38" i="10"/>
  <c r="AF106" i="10" s="1"/>
  <c r="AF39" i="10"/>
  <c r="AF107" i="10" s="1"/>
  <c r="AF40" i="10"/>
  <c r="AF108" i="10" s="1"/>
  <c r="AF41" i="10"/>
  <c r="AF109" i="10" s="1"/>
  <c r="AF42" i="10"/>
  <c r="AF110" i="10" s="1"/>
  <c r="AF43" i="10"/>
  <c r="AF111" i="10" s="1"/>
  <c r="AF44" i="10"/>
  <c r="AF112" i="10" s="1"/>
  <c r="AF45" i="10"/>
  <c r="AF113" i="10" s="1"/>
  <c r="AF46" i="10"/>
  <c r="AF114" i="10" s="1"/>
  <c r="AF47" i="10"/>
  <c r="AF115" i="10" s="1"/>
  <c r="AF48" i="10"/>
  <c r="AF116" i="10" s="1"/>
  <c r="AF49" i="10"/>
  <c r="AF117" i="10" s="1"/>
  <c r="AF50" i="10"/>
  <c r="AF118" i="10" s="1"/>
  <c r="AF51" i="10"/>
  <c r="AF119" i="10" s="1"/>
  <c r="AF52" i="10"/>
  <c r="AF120" i="10" s="1"/>
  <c r="AF53" i="10"/>
  <c r="AF121" i="10" s="1"/>
  <c r="AF54" i="10"/>
  <c r="AF122" i="10" s="1"/>
  <c r="AF55" i="10"/>
  <c r="AF123" i="10" s="1"/>
  <c r="AF56" i="10"/>
  <c r="AF124" i="10" s="1"/>
  <c r="AF57" i="10"/>
  <c r="AF125" i="10" s="1"/>
  <c r="AF58" i="10"/>
  <c r="AF126" i="10" s="1"/>
  <c r="AF59" i="10"/>
  <c r="AF127" i="10" s="1"/>
  <c r="AF60" i="10"/>
  <c r="AF128" i="10" s="1"/>
  <c r="AF61" i="10"/>
  <c r="AF129" i="10" s="1"/>
  <c r="AF62" i="10"/>
  <c r="AF130" i="10" s="1"/>
  <c r="AF63" i="10"/>
  <c r="AF131" i="10" s="1"/>
  <c r="AF92" i="10"/>
  <c r="AE25" i="10"/>
  <c r="AE93" i="10" s="1"/>
  <c r="AE26" i="10"/>
  <c r="AE94" i="10" s="1"/>
  <c r="AE27" i="10"/>
  <c r="AE95" i="10" s="1"/>
  <c r="AE28" i="10"/>
  <c r="AE96" i="10" s="1"/>
  <c r="AE29" i="10"/>
  <c r="AE97" i="10" s="1"/>
  <c r="AE30" i="10"/>
  <c r="AE98" i="10" s="1"/>
  <c r="AE31" i="10"/>
  <c r="AE99" i="10" s="1"/>
  <c r="AE32" i="10"/>
  <c r="AE100" i="10" s="1"/>
  <c r="AE33" i="10"/>
  <c r="AE101" i="10" s="1"/>
  <c r="AE34" i="10"/>
  <c r="AE102" i="10" s="1"/>
  <c r="AE35" i="10"/>
  <c r="AE103" i="10" s="1"/>
  <c r="AE36" i="10"/>
  <c r="AE104" i="10" s="1"/>
  <c r="AE37" i="10"/>
  <c r="AE105" i="10" s="1"/>
  <c r="AE38" i="10"/>
  <c r="AE106" i="10" s="1"/>
  <c r="AE39" i="10"/>
  <c r="AE107" i="10" s="1"/>
  <c r="AE40" i="10"/>
  <c r="AE108" i="10" s="1"/>
  <c r="AE41" i="10"/>
  <c r="AE109" i="10" s="1"/>
  <c r="AE42" i="10"/>
  <c r="AE110" i="10" s="1"/>
  <c r="AE43" i="10"/>
  <c r="AE111" i="10" s="1"/>
  <c r="AE44" i="10"/>
  <c r="AE112" i="10" s="1"/>
  <c r="AE45" i="10"/>
  <c r="AE113" i="10" s="1"/>
  <c r="AE46" i="10"/>
  <c r="AE114" i="10" s="1"/>
  <c r="AE47" i="10"/>
  <c r="AE115" i="10" s="1"/>
  <c r="AE48" i="10"/>
  <c r="AE116" i="10" s="1"/>
  <c r="AE49" i="10"/>
  <c r="AE117" i="10" s="1"/>
  <c r="AE50" i="10"/>
  <c r="AE118" i="10" s="1"/>
  <c r="AE51" i="10"/>
  <c r="AE119" i="10" s="1"/>
  <c r="AE52" i="10"/>
  <c r="AE120" i="10" s="1"/>
  <c r="AE53" i="10"/>
  <c r="AE121" i="10" s="1"/>
  <c r="AE54" i="10"/>
  <c r="AE122" i="10" s="1"/>
  <c r="AE55" i="10"/>
  <c r="AE123" i="10" s="1"/>
  <c r="AE56" i="10"/>
  <c r="AE124" i="10" s="1"/>
  <c r="AE57" i="10"/>
  <c r="AE125" i="10" s="1"/>
  <c r="AE58" i="10"/>
  <c r="AE126" i="10" s="1"/>
  <c r="AE59" i="10"/>
  <c r="AE127" i="10" s="1"/>
  <c r="AE60" i="10"/>
  <c r="AE128" i="10" s="1"/>
  <c r="AE61" i="10"/>
  <c r="AE129" i="10" s="1"/>
  <c r="AE62" i="10"/>
  <c r="AE130" i="10" s="1"/>
  <c r="AE63" i="10"/>
  <c r="AE131" i="10" s="1"/>
  <c r="AE92" i="10"/>
  <c r="AD25" i="10"/>
  <c r="AD93" i="10" s="1"/>
  <c r="AD26" i="10"/>
  <c r="AD94" i="10" s="1"/>
  <c r="AD27" i="10"/>
  <c r="AD95" i="10" s="1"/>
  <c r="AD28" i="10"/>
  <c r="AD96" i="10" s="1"/>
  <c r="AD29" i="10"/>
  <c r="AD97" i="10" s="1"/>
  <c r="AD30" i="10"/>
  <c r="AD98" i="10" s="1"/>
  <c r="AD31" i="10"/>
  <c r="AD99" i="10" s="1"/>
  <c r="AD32" i="10"/>
  <c r="AD100" i="10" s="1"/>
  <c r="AD33" i="10"/>
  <c r="AD101" i="10" s="1"/>
  <c r="AD34" i="10"/>
  <c r="AD102" i="10" s="1"/>
  <c r="AD35" i="10"/>
  <c r="AD103" i="10" s="1"/>
  <c r="AD36" i="10"/>
  <c r="AD104" i="10" s="1"/>
  <c r="AD37" i="10"/>
  <c r="AD105" i="10" s="1"/>
  <c r="AD38" i="10"/>
  <c r="AD106" i="10" s="1"/>
  <c r="AD39" i="10"/>
  <c r="AD107" i="10" s="1"/>
  <c r="AD40" i="10"/>
  <c r="AD108" i="10" s="1"/>
  <c r="AD41" i="10"/>
  <c r="AD109" i="10" s="1"/>
  <c r="AD42" i="10"/>
  <c r="AD110" i="10" s="1"/>
  <c r="AD43" i="10"/>
  <c r="AD111" i="10" s="1"/>
  <c r="AD44" i="10"/>
  <c r="AD112" i="10" s="1"/>
  <c r="AD45" i="10"/>
  <c r="AD113" i="10" s="1"/>
  <c r="AD46" i="10"/>
  <c r="AD114" i="10" s="1"/>
  <c r="AD47" i="10"/>
  <c r="AD115" i="10" s="1"/>
  <c r="AD48" i="10"/>
  <c r="AD116" i="10" s="1"/>
  <c r="AD49" i="10"/>
  <c r="AD117" i="10" s="1"/>
  <c r="AD50" i="10"/>
  <c r="AD118" i="10" s="1"/>
  <c r="AD51" i="10"/>
  <c r="AD119" i="10" s="1"/>
  <c r="AD52" i="10"/>
  <c r="AD120" i="10" s="1"/>
  <c r="AD53" i="10"/>
  <c r="AD121" i="10" s="1"/>
  <c r="AD54" i="10"/>
  <c r="AD122" i="10" s="1"/>
  <c r="AD55" i="10"/>
  <c r="AD123" i="10" s="1"/>
  <c r="AD56" i="10"/>
  <c r="AD124" i="10" s="1"/>
  <c r="AD57" i="10"/>
  <c r="AD125" i="10" s="1"/>
  <c r="AD58" i="10"/>
  <c r="AD126" i="10" s="1"/>
  <c r="AD59" i="10"/>
  <c r="AD127" i="10" s="1"/>
  <c r="AD60" i="10"/>
  <c r="AD128" i="10" s="1"/>
  <c r="AD61" i="10"/>
  <c r="AD129" i="10" s="1"/>
  <c r="AD62" i="10"/>
  <c r="AD130" i="10" s="1"/>
  <c r="AD63" i="10"/>
  <c r="AD131" i="10" s="1"/>
  <c r="AD92" i="10"/>
  <c r="AC25" i="10"/>
  <c r="AC93" i="10" s="1"/>
  <c r="AC26" i="10"/>
  <c r="AC94" i="10" s="1"/>
  <c r="AC27" i="10"/>
  <c r="AC95" i="10" s="1"/>
  <c r="AC28" i="10"/>
  <c r="AC96" i="10" s="1"/>
  <c r="AC29" i="10"/>
  <c r="AC97" i="10" s="1"/>
  <c r="AC30" i="10"/>
  <c r="AC98" i="10" s="1"/>
  <c r="AC31" i="10"/>
  <c r="AC99" i="10" s="1"/>
  <c r="AC32" i="10"/>
  <c r="AC100" i="10" s="1"/>
  <c r="AC33" i="10"/>
  <c r="AC101" i="10" s="1"/>
  <c r="AC34" i="10"/>
  <c r="AC102" i="10" s="1"/>
  <c r="AC35" i="10"/>
  <c r="AC103" i="10" s="1"/>
  <c r="AC36" i="10"/>
  <c r="AC104" i="10" s="1"/>
  <c r="AC37" i="10"/>
  <c r="AC105" i="10" s="1"/>
  <c r="AC38" i="10"/>
  <c r="AC106" i="10" s="1"/>
  <c r="AC39" i="10"/>
  <c r="AC107" i="10" s="1"/>
  <c r="AC40" i="10"/>
  <c r="AC108" i="10" s="1"/>
  <c r="AC41" i="10"/>
  <c r="AC109" i="10" s="1"/>
  <c r="AC42" i="10"/>
  <c r="AC110" i="10" s="1"/>
  <c r="AC43" i="10"/>
  <c r="AC111" i="10" s="1"/>
  <c r="AC44" i="10"/>
  <c r="AC112" i="10" s="1"/>
  <c r="AC45" i="10"/>
  <c r="AC113" i="10" s="1"/>
  <c r="AC46" i="10"/>
  <c r="AC114" i="10" s="1"/>
  <c r="AC47" i="10"/>
  <c r="AC115" i="10" s="1"/>
  <c r="AC48" i="10"/>
  <c r="AC116" i="10" s="1"/>
  <c r="AC49" i="10"/>
  <c r="AC117" i="10" s="1"/>
  <c r="AC50" i="10"/>
  <c r="AC118" i="10" s="1"/>
  <c r="AC51" i="10"/>
  <c r="AC119" i="10" s="1"/>
  <c r="AC52" i="10"/>
  <c r="AC120" i="10" s="1"/>
  <c r="AC53" i="10"/>
  <c r="AC121" i="10" s="1"/>
  <c r="AC54" i="10"/>
  <c r="AC122" i="10" s="1"/>
  <c r="AC55" i="10"/>
  <c r="AC123" i="10" s="1"/>
  <c r="AC56" i="10"/>
  <c r="AC124" i="10" s="1"/>
  <c r="AC57" i="10"/>
  <c r="AC125" i="10" s="1"/>
  <c r="AC58" i="10"/>
  <c r="AC126" i="10" s="1"/>
  <c r="AC59" i="10"/>
  <c r="AC127" i="10" s="1"/>
  <c r="AC60" i="10"/>
  <c r="AC128" i="10" s="1"/>
  <c r="AC61" i="10"/>
  <c r="AC129" i="10" s="1"/>
  <c r="AC62" i="10"/>
  <c r="AC130" i="10" s="1"/>
  <c r="AC63" i="10"/>
  <c r="AC131" i="10" s="1"/>
  <c r="AC92" i="10"/>
  <c r="AI25" i="9"/>
  <c r="AI93" i="9" s="1"/>
  <c r="AI26" i="9"/>
  <c r="AI94" i="9" s="1"/>
  <c r="AI27" i="9"/>
  <c r="AI95" i="9" s="1"/>
  <c r="AI28" i="9"/>
  <c r="AI96" i="9" s="1"/>
  <c r="AI29" i="9"/>
  <c r="AI97" i="9" s="1"/>
  <c r="AI30" i="9"/>
  <c r="AI98" i="9" s="1"/>
  <c r="AI31" i="9"/>
  <c r="AI99" i="9" s="1"/>
  <c r="AI32" i="9"/>
  <c r="AI100" i="9" s="1"/>
  <c r="AI33" i="9"/>
  <c r="AI101" i="9" s="1"/>
  <c r="AI34" i="9"/>
  <c r="AI102" i="9" s="1"/>
  <c r="AI35" i="9"/>
  <c r="AI103" i="9" s="1"/>
  <c r="AI36" i="9"/>
  <c r="AI104" i="9" s="1"/>
  <c r="AI37" i="9"/>
  <c r="AI105" i="9" s="1"/>
  <c r="AI38" i="9"/>
  <c r="AI106" i="9" s="1"/>
  <c r="AI39" i="9"/>
  <c r="AI107" i="9" s="1"/>
  <c r="AI40" i="9"/>
  <c r="AI108" i="9" s="1"/>
  <c r="AI41" i="9"/>
  <c r="AI109" i="9" s="1"/>
  <c r="AI42" i="9"/>
  <c r="AI110" i="9" s="1"/>
  <c r="AI43" i="9"/>
  <c r="AI111" i="9" s="1"/>
  <c r="AI44" i="9"/>
  <c r="AI112" i="9" s="1"/>
  <c r="AI45" i="9"/>
  <c r="AI113" i="9" s="1"/>
  <c r="AI46" i="9"/>
  <c r="AI114" i="9" s="1"/>
  <c r="AI47" i="9"/>
  <c r="AI115" i="9" s="1"/>
  <c r="AI48" i="9"/>
  <c r="AI116" i="9" s="1"/>
  <c r="AI49" i="9"/>
  <c r="AI117" i="9" s="1"/>
  <c r="AI50" i="9"/>
  <c r="AI118" i="9" s="1"/>
  <c r="AI51" i="9"/>
  <c r="AI119" i="9" s="1"/>
  <c r="AI52" i="9"/>
  <c r="AI120" i="9" s="1"/>
  <c r="AI53" i="9"/>
  <c r="AI121" i="9" s="1"/>
  <c r="AI54" i="9"/>
  <c r="AI122" i="9" s="1"/>
  <c r="AI55" i="9"/>
  <c r="AI123" i="9" s="1"/>
  <c r="AI56" i="9"/>
  <c r="AI124" i="9" s="1"/>
  <c r="AI57" i="9"/>
  <c r="AI125" i="9" s="1"/>
  <c r="AI58" i="9"/>
  <c r="AI126" i="9" s="1"/>
  <c r="AI59" i="9"/>
  <c r="AI127" i="9" s="1"/>
  <c r="AI60" i="9"/>
  <c r="AI128" i="9" s="1"/>
  <c r="AI61" i="9"/>
  <c r="AI129" i="9" s="1"/>
  <c r="AI62" i="9"/>
  <c r="AI130" i="9" s="1"/>
  <c r="AI63" i="9"/>
  <c r="AI131" i="9" s="1"/>
  <c r="AI92" i="9"/>
  <c r="AH25" i="9"/>
  <c r="AH93" i="9" s="1"/>
  <c r="AH26" i="9"/>
  <c r="AH94" i="9" s="1"/>
  <c r="AH27" i="9"/>
  <c r="AH95" i="9" s="1"/>
  <c r="AH28" i="9"/>
  <c r="AH96" i="9" s="1"/>
  <c r="AH29" i="9"/>
  <c r="AH97" i="9" s="1"/>
  <c r="AH30" i="9"/>
  <c r="AH98" i="9" s="1"/>
  <c r="AH31" i="9"/>
  <c r="AH99" i="9" s="1"/>
  <c r="AH32" i="9"/>
  <c r="AH100" i="9" s="1"/>
  <c r="AH33" i="9"/>
  <c r="AH101" i="9" s="1"/>
  <c r="AH34" i="9"/>
  <c r="AH102" i="9" s="1"/>
  <c r="AH35" i="9"/>
  <c r="AH103" i="9" s="1"/>
  <c r="AH36" i="9"/>
  <c r="AH104" i="9" s="1"/>
  <c r="AH37" i="9"/>
  <c r="AH105" i="9" s="1"/>
  <c r="AH38" i="9"/>
  <c r="AH106" i="9" s="1"/>
  <c r="AH39" i="9"/>
  <c r="AH107" i="9" s="1"/>
  <c r="AH40" i="9"/>
  <c r="AH108" i="9" s="1"/>
  <c r="AH41" i="9"/>
  <c r="AH109" i="9" s="1"/>
  <c r="AH42" i="9"/>
  <c r="AH110" i="9" s="1"/>
  <c r="AH43" i="9"/>
  <c r="AH111" i="9" s="1"/>
  <c r="AH44" i="9"/>
  <c r="AH112" i="9" s="1"/>
  <c r="AH45" i="9"/>
  <c r="AH113" i="9" s="1"/>
  <c r="AH46" i="9"/>
  <c r="AH114" i="9" s="1"/>
  <c r="AH47" i="9"/>
  <c r="AH115" i="9" s="1"/>
  <c r="AH48" i="9"/>
  <c r="AH116" i="9" s="1"/>
  <c r="AH49" i="9"/>
  <c r="AH117" i="9" s="1"/>
  <c r="AH50" i="9"/>
  <c r="AH118" i="9" s="1"/>
  <c r="AH51" i="9"/>
  <c r="AH119" i="9" s="1"/>
  <c r="AH52" i="9"/>
  <c r="AH120" i="9" s="1"/>
  <c r="AH53" i="9"/>
  <c r="AH121" i="9" s="1"/>
  <c r="AH54" i="9"/>
  <c r="AH122" i="9" s="1"/>
  <c r="AH55" i="9"/>
  <c r="AH123" i="9" s="1"/>
  <c r="AH56" i="9"/>
  <c r="AH124" i="9" s="1"/>
  <c r="AH57" i="9"/>
  <c r="AH125" i="9" s="1"/>
  <c r="AH58" i="9"/>
  <c r="AH126" i="9" s="1"/>
  <c r="AH59" i="9"/>
  <c r="AH127" i="9" s="1"/>
  <c r="AH60" i="9"/>
  <c r="AH128" i="9" s="1"/>
  <c r="AH61" i="9"/>
  <c r="AH129" i="9" s="1"/>
  <c r="AH62" i="9"/>
  <c r="AH130" i="9" s="1"/>
  <c r="AH63" i="9"/>
  <c r="AH131" i="9" s="1"/>
  <c r="AH92" i="9"/>
  <c r="AG25" i="9"/>
  <c r="AG93" i="9" s="1"/>
  <c r="AG26" i="9"/>
  <c r="AG94" i="9" s="1"/>
  <c r="AG27" i="9"/>
  <c r="AG95" i="9" s="1"/>
  <c r="AG28" i="9"/>
  <c r="AG96" i="9" s="1"/>
  <c r="AG29" i="9"/>
  <c r="AG97" i="9" s="1"/>
  <c r="AG30" i="9"/>
  <c r="AG98" i="9" s="1"/>
  <c r="AG31" i="9"/>
  <c r="AG99" i="9" s="1"/>
  <c r="AG32" i="9"/>
  <c r="AG100" i="9" s="1"/>
  <c r="AG33" i="9"/>
  <c r="AG101" i="9" s="1"/>
  <c r="AG34" i="9"/>
  <c r="AG102" i="9" s="1"/>
  <c r="AG35" i="9"/>
  <c r="AG103" i="9" s="1"/>
  <c r="AG36" i="9"/>
  <c r="AG104" i="9" s="1"/>
  <c r="AG37" i="9"/>
  <c r="AG105" i="9" s="1"/>
  <c r="AG38" i="9"/>
  <c r="AG106" i="9" s="1"/>
  <c r="AG39" i="9"/>
  <c r="AG107" i="9" s="1"/>
  <c r="AG40" i="9"/>
  <c r="AG108" i="9" s="1"/>
  <c r="AG41" i="9"/>
  <c r="AG109" i="9" s="1"/>
  <c r="AG42" i="9"/>
  <c r="AG110" i="9" s="1"/>
  <c r="AG43" i="9"/>
  <c r="AG111" i="9" s="1"/>
  <c r="AG44" i="9"/>
  <c r="AG112" i="9" s="1"/>
  <c r="AG45" i="9"/>
  <c r="AG113" i="9" s="1"/>
  <c r="AG46" i="9"/>
  <c r="AG114" i="9" s="1"/>
  <c r="AG47" i="9"/>
  <c r="AG115" i="9" s="1"/>
  <c r="AG48" i="9"/>
  <c r="AG116" i="9" s="1"/>
  <c r="AG49" i="9"/>
  <c r="AG117" i="9" s="1"/>
  <c r="AG50" i="9"/>
  <c r="AG118" i="9" s="1"/>
  <c r="AG51" i="9"/>
  <c r="AG119" i="9" s="1"/>
  <c r="AG52" i="9"/>
  <c r="AG120" i="9" s="1"/>
  <c r="AG53" i="9"/>
  <c r="AG121" i="9" s="1"/>
  <c r="AG54" i="9"/>
  <c r="AG122" i="9" s="1"/>
  <c r="AG55" i="9"/>
  <c r="AG123" i="9" s="1"/>
  <c r="AG56" i="9"/>
  <c r="AG124" i="9" s="1"/>
  <c r="AG57" i="9"/>
  <c r="AG125" i="9" s="1"/>
  <c r="AG58" i="9"/>
  <c r="AG126" i="9" s="1"/>
  <c r="AG59" i="9"/>
  <c r="AG127" i="9" s="1"/>
  <c r="AG60" i="9"/>
  <c r="AG128" i="9" s="1"/>
  <c r="AG61" i="9"/>
  <c r="AG129" i="9" s="1"/>
  <c r="AG62" i="9"/>
  <c r="AG130" i="9" s="1"/>
  <c r="AG63" i="9"/>
  <c r="AG131" i="9" s="1"/>
  <c r="AG92" i="9"/>
  <c r="AF25" i="9"/>
  <c r="AF93" i="9" s="1"/>
  <c r="AF26" i="9"/>
  <c r="AF94" i="9" s="1"/>
  <c r="AF27" i="9"/>
  <c r="AF95" i="9" s="1"/>
  <c r="AF28" i="9"/>
  <c r="AF96" i="9" s="1"/>
  <c r="AF29" i="9"/>
  <c r="AF97" i="9" s="1"/>
  <c r="AF30" i="9"/>
  <c r="AF98" i="9" s="1"/>
  <c r="AF31" i="9"/>
  <c r="AF99" i="9" s="1"/>
  <c r="AF32" i="9"/>
  <c r="AF100" i="9" s="1"/>
  <c r="AF33" i="9"/>
  <c r="AF101" i="9" s="1"/>
  <c r="AF34" i="9"/>
  <c r="AF102" i="9" s="1"/>
  <c r="AF35" i="9"/>
  <c r="AF103" i="9" s="1"/>
  <c r="AF36" i="9"/>
  <c r="AF104" i="9" s="1"/>
  <c r="AF37" i="9"/>
  <c r="AF105" i="9" s="1"/>
  <c r="AF38" i="9"/>
  <c r="AF106" i="9" s="1"/>
  <c r="AF39" i="9"/>
  <c r="AF107" i="9" s="1"/>
  <c r="AF40" i="9"/>
  <c r="AF108" i="9" s="1"/>
  <c r="AF41" i="9"/>
  <c r="AF109" i="9" s="1"/>
  <c r="AF42" i="9"/>
  <c r="AF110" i="9" s="1"/>
  <c r="AF43" i="9"/>
  <c r="AF111" i="9" s="1"/>
  <c r="AF44" i="9"/>
  <c r="AF112" i="9" s="1"/>
  <c r="AF45" i="9"/>
  <c r="AF113" i="9" s="1"/>
  <c r="AF46" i="9"/>
  <c r="AF114" i="9" s="1"/>
  <c r="AF47" i="9"/>
  <c r="AF115" i="9" s="1"/>
  <c r="AF48" i="9"/>
  <c r="AF116" i="9" s="1"/>
  <c r="AF49" i="9"/>
  <c r="AF117" i="9" s="1"/>
  <c r="AF50" i="9"/>
  <c r="AF118" i="9" s="1"/>
  <c r="AF51" i="9"/>
  <c r="AF119" i="9" s="1"/>
  <c r="AF52" i="9"/>
  <c r="AF120" i="9" s="1"/>
  <c r="AF53" i="9"/>
  <c r="AF121" i="9" s="1"/>
  <c r="AF54" i="9"/>
  <c r="AF122" i="9" s="1"/>
  <c r="AF55" i="9"/>
  <c r="AF123" i="9" s="1"/>
  <c r="AF56" i="9"/>
  <c r="AF124" i="9" s="1"/>
  <c r="AF57" i="9"/>
  <c r="AF125" i="9" s="1"/>
  <c r="AF58" i="9"/>
  <c r="AF126" i="9" s="1"/>
  <c r="AF59" i="9"/>
  <c r="AF127" i="9" s="1"/>
  <c r="AF60" i="9"/>
  <c r="AF128" i="9" s="1"/>
  <c r="AF61" i="9"/>
  <c r="AF129" i="9" s="1"/>
  <c r="AF62" i="9"/>
  <c r="AF130" i="9" s="1"/>
  <c r="AF63" i="9"/>
  <c r="AF131" i="9" s="1"/>
  <c r="AF92" i="9"/>
  <c r="AA25" i="1"/>
  <c r="AA93" i="1" s="1"/>
  <c r="AA26" i="1"/>
  <c r="AA94" i="1" s="1"/>
  <c r="AA27" i="1"/>
  <c r="AA95" i="1" s="1"/>
  <c r="AA28" i="1"/>
  <c r="AA96" i="1" s="1"/>
  <c r="AA29" i="1"/>
  <c r="AA97" i="1" s="1"/>
  <c r="AA30" i="1"/>
  <c r="AA98" i="1" s="1"/>
  <c r="AA31" i="1"/>
  <c r="AA99" i="1" s="1"/>
  <c r="AA32" i="1"/>
  <c r="AA100" i="1" s="1"/>
  <c r="AA33" i="1"/>
  <c r="AA101" i="1" s="1"/>
  <c r="AA34" i="1"/>
  <c r="AA102" i="1" s="1"/>
  <c r="AA35" i="1"/>
  <c r="AA103" i="1" s="1"/>
  <c r="AA36" i="1"/>
  <c r="AA104" i="1" s="1"/>
  <c r="AA37" i="1"/>
  <c r="AA105" i="1" s="1"/>
  <c r="AA38" i="1"/>
  <c r="AA106" i="1" s="1"/>
  <c r="AA39" i="1"/>
  <c r="AA107" i="1" s="1"/>
  <c r="AA40" i="1"/>
  <c r="AA108" i="1" s="1"/>
  <c r="AA41" i="1"/>
  <c r="AA109" i="1" s="1"/>
  <c r="AA42" i="1"/>
  <c r="AA110" i="1" s="1"/>
  <c r="AA43" i="1"/>
  <c r="AA111" i="1" s="1"/>
  <c r="AA44" i="1"/>
  <c r="AA112" i="1" s="1"/>
  <c r="AA45" i="1"/>
  <c r="AA113" i="1" s="1"/>
  <c r="AA46" i="1"/>
  <c r="AA114" i="1" s="1"/>
  <c r="AA47" i="1"/>
  <c r="AA115" i="1" s="1"/>
  <c r="AA48" i="1"/>
  <c r="AA116" i="1" s="1"/>
  <c r="AA49" i="1"/>
  <c r="AA117" i="1" s="1"/>
  <c r="AA50" i="1"/>
  <c r="AA118" i="1" s="1"/>
  <c r="AA51" i="1"/>
  <c r="AA119" i="1" s="1"/>
  <c r="AA52" i="1"/>
  <c r="AA120" i="1" s="1"/>
  <c r="AA53" i="1"/>
  <c r="AA121" i="1" s="1"/>
  <c r="AA54" i="1"/>
  <c r="AA122" i="1" s="1"/>
  <c r="AA55" i="1"/>
  <c r="AA123" i="1" s="1"/>
  <c r="AA56" i="1"/>
  <c r="AA124" i="1" s="1"/>
  <c r="AA57" i="1"/>
  <c r="AA125" i="1" s="1"/>
  <c r="AA58" i="1"/>
  <c r="AA126" i="1" s="1"/>
  <c r="AA59" i="1"/>
  <c r="AA127" i="1" s="1"/>
  <c r="AA60" i="1"/>
  <c r="AA128" i="1" s="1"/>
  <c r="AA61" i="1"/>
  <c r="AA129" i="1" s="1"/>
  <c r="AA62" i="1"/>
  <c r="AA130" i="1" s="1"/>
  <c r="AA63" i="1"/>
  <c r="AA131" i="1" s="1"/>
  <c r="AA92" i="1"/>
  <c r="Z25" i="1"/>
  <c r="Z93" i="1" s="1"/>
  <c r="Z26" i="1"/>
  <c r="Z94" i="1" s="1"/>
  <c r="Z27" i="1"/>
  <c r="Z95" i="1" s="1"/>
  <c r="Z28" i="1"/>
  <c r="Z96" i="1" s="1"/>
  <c r="Z29" i="1"/>
  <c r="Z97" i="1" s="1"/>
  <c r="Z30" i="1"/>
  <c r="Z98" i="1" s="1"/>
  <c r="Z31" i="1"/>
  <c r="Z99" i="1" s="1"/>
  <c r="Z32" i="1"/>
  <c r="Z100" i="1" s="1"/>
  <c r="Z33" i="1"/>
  <c r="Z101" i="1" s="1"/>
  <c r="Z34" i="1"/>
  <c r="Z102" i="1" s="1"/>
  <c r="Z35" i="1"/>
  <c r="Z103" i="1" s="1"/>
  <c r="Z36" i="1"/>
  <c r="Z104" i="1" s="1"/>
  <c r="Z37" i="1"/>
  <c r="Z105" i="1" s="1"/>
  <c r="Z38" i="1"/>
  <c r="Z106" i="1" s="1"/>
  <c r="Z39" i="1"/>
  <c r="Z107" i="1" s="1"/>
  <c r="Z40" i="1"/>
  <c r="Z108" i="1" s="1"/>
  <c r="Z41" i="1"/>
  <c r="Z109" i="1" s="1"/>
  <c r="Z42" i="1"/>
  <c r="Z110" i="1" s="1"/>
  <c r="Z43" i="1"/>
  <c r="Z111" i="1" s="1"/>
  <c r="Z44" i="1"/>
  <c r="Z112" i="1" s="1"/>
  <c r="Z45" i="1"/>
  <c r="Z113" i="1" s="1"/>
  <c r="Z46" i="1"/>
  <c r="Z114" i="1" s="1"/>
  <c r="Z47" i="1"/>
  <c r="Z115" i="1" s="1"/>
  <c r="Z48" i="1"/>
  <c r="Z116" i="1" s="1"/>
  <c r="Z49" i="1"/>
  <c r="Z117" i="1" s="1"/>
  <c r="Z50" i="1"/>
  <c r="Z118" i="1" s="1"/>
  <c r="Z51" i="1"/>
  <c r="Z119" i="1" s="1"/>
  <c r="Z52" i="1"/>
  <c r="Z120" i="1" s="1"/>
  <c r="Z53" i="1"/>
  <c r="Z121" i="1" s="1"/>
  <c r="Z54" i="1"/>
  <c r="Z122" i="1" s="1"/>
  <c r="Z55" i="1"/>
  <c r="Z123" i="1" s="1"/>
  <c r="Z56" i="1"/>
  <c r="Z124" i="1" s="1"/>
  <c r="Z57" i="1"/>
  <c r="Z125" i="1" s="1"/>
  <c r="Z58" i="1"/>
  <c r="Z126" i="1" s="1"/>
  <c r="Z59" i="1"/>
  <c r="Z127" i="1" s="1"/>
  <c r="Z60" i="1"/>
  <c r="Z128" i="1" s="1"/>
  <c r="Z61" i="1"/>
  <c r="Z129" i="1" s="1"/>
  <c r="Z62" i="1"/>
  <c r="Z130" i="1" s="1"/>
  <c r="Z63" i="1"/>
  <c r="Z131" i="1" s="1"/>
  <c r="Z92" i="1"/>
  <c r="Y25" i="1"/>
  <c r="Y93" i="1" s="1"/>
  <c r="Y26" i="1"/>
  <c r="Y94" i="1" s="1"/>
  <c r="Y27" i="1"/>
  <c r="Y95" i="1" s="1"/>
  <c r="Y28" i="1"/>
  <c r="Y96" i="1" s="1"/>
  <c r="Y29" i="1"/>
  <c r="Y97" i="1" s="1"/>
  <c r="Y30" i="1"/>
  <c r="Y98" i="1" s="1"/>
  <c r="Y31" i="1"/>
  <c r="Y99" i="1" s="1"/>
  <c r="Y32" i="1"/>
  <c r="Y100" i="1" s="1"/>
  <c r="Y33" i="1"/>
  <c r="Y101" i="1" s="1"/>
  <c r="Y34" i="1"/>
  <c r="Y102" i="1" s="1"/>
  <c r="Y35" i="1"/>
  <c r="Y103" i="1" s="1"/>
  <c r="Y36" i="1"/>
  <c r="Y104" i="1" s="1"/>
  <c r="Y37" i="1"/>
  <c r="Y105" i="1" s="1"/>
  <c r="Y38" i="1"/>
  <c r="Y106" i="1" s="1"/>
  <c r="Y39" i="1"/>
  <c r="Y107" i="1" s="1"/>
  <c r="Y40" i="1"/>
  <c r="Y108" i="1" s="1"/>
  <c r="Y41" i="1"/>
  <c r="Y109" i="1" s="1"/>
  <c r="Y42" i="1"/>
  <c r="Y110" i="1" s="1"/>
  <c r="Y43" i="1"/>
  <c r="Y111" i="1" s="1"/>
  <c r="Y44" i="1"/>
  <c r="Y112" i="1" s="1"/>
  <c r="Y45" i="1"/>
  <c r="Y113" i="1" s="1"/>
  <c r="Y46" i="1"/>
  <c r="Y114" i="1" s="1"/>
  <c r="Y47" i="1"/>
  <c r="Y115" i="1" s="1"/>
  <c r="Y48" i="1"/>
  <c r="Y116" i="1" s="1"/>
  <c r="Y49" i="1"/>
  <c r="Y117" i="1" s="1"/>
  <c r="Y50" i="1"/>
  <c r="Y118" i="1" s="1"/>
  <c r="Y51" i="1"/>
  <c r="Y119" i="1" s="1"/>
  <c r="Y52" i="1"/>
  <c r="Y120" i="1" s="1"/>
  <c r="Y53" i="1"/>
  <c r="Y121" i="1" s="1"/>
  <c r="Y54" i="1"/>
  <c r="Y122" i="1" s="1"/>
  <c r="Y55" i="1"/>
  <c r="Y123" i="1" s="1"/>
  <c r="Y56" i="1"/>
  <c r="Y124" i="1" s="1"/>
  <c r="Y57" i="1"/>
  <c r="Y125" i="1" s="1"/>
  <c r="Y58" i="1"/>
  <c r="Y126" i="1" s="1"/>
  <c r="Y59" i="1"/>
  <c r="Y127" i="1" s="1"/>
  <c r="Y60" i="1"/>
  <c r="Y128" i="1" s="1"/>
  <c r="Y61" i="1"/>
  <c r="Y129" i="1" s="1"/>
  <c r="Y62" i="1"/>
  <c r="Y130" i="1" s="1"/>
  <c r="Y63" i="1"/>
  <c r="Y131" i="1" s="1"/>
  <c r="Y92" i="1"/>
  <c r="X25" i="1"/>
  <c r="X93" i="1" s="1"/>
  <c r="X26" i="1"/>
  <c r="X94" i="1" s="1"/>
  <c r="X27" i="1"/>
  <c r="X95" i="1" s="1"/>
  <c r="X28" i="1"/>
  <c r="X96" i="1" s="1"/>
  <c r="X29" i="1"/>
  <c r="X97" i="1" s="1"/>
  <c r="X30" i="1"/>
  <c r="X98" i="1" s="1"/>
  <c r="X31" i="1"/>
  <c r="X99" i="1" s="1"/>
  <c r="X32" i="1"/>
  <c r="X100" i="1" s="1"/>
  <c r="X33" i="1"/>
  <c r="X101" i="1" s="1"/>
  <c r="X34" i="1"/>
  <c r="X102" i="1" s="1"/>
  <c r="X35" i="1"/>
  <c r="X103" i="1" s="1"/>
  <c r="X36" i="1"/>
  <c r="X104" i="1" s="1"/>
  <c r="X37" i="1"/>
  <c r="X105" i="1" s="1"/>
  <c r="X38" i="1"/>
  <c r="X106" i="1" s="1"/>
  <c r="X39" i="1"/>
  <c r="X107" i="1" s="1"/>
  <c r="X40" i="1"/>
  <c r="X108" i="1" s="1"/>
  <c r="X41" i="1"/>
  <c r="X109" i="1" s="1"/>
  <c r="X42" i="1"/>
  <c r="X110" i="1" s="1"/>
  <c r="X43" i="1"/>
  <c r="X111" i="1" s="1"/>
  <c r="X44" i="1"/>
  <c r="X112" i="1" s="1"/>
  <c r="X45" i="1"/>
  <c r="X113" i="1" s="1"/>
  <c r="X46" i="1"/>
  <c r="X114" i="1" s="1"/>
  <c r="X47" i="1"/>
  <c r="X115" i="1" s="1"/>
  <c r="X48" i="1"/>
  <c r="X116" i="1" s="1"/>
  <c r="X49" i="1"/>
  <c r="X117" i="1" s="1"/>
  <c r="X50" i="1"/>
  <c r="X118" i="1" s="1"/>
  <c r="X51" i="1"/>
  <c r="X119" i="1" s="1"/>
  <c r="X52" i="1"/>
  <c r="X120" i="1" s="1"/>
  <c r="X53" i="1"/>
  <c r="X121" i="1" s="1"/>
  <c r="X54" i="1"/>
  <c r="X122" i="1" s="1"/>
  <c r="X55" i="1"/>
  <c r="X123" i="1" s="1"/>
  <c r="X56" i="1"/>
  <c r="X124" i="1" s="1"/>
  <c r="X57" i="1"/>
  <c r="X125" i="1" s="1"/>
  <c r="X58" i="1"/>
  <c r="X126" i="1" s="1"/>
  <c r="X59" i="1"/>
  <c r="X127" i="1" s="1"/>
  <c r="X60" i="1"/>
  <c r="X128" i="1" s="1"/>
  <c r="X61" i="1"/>
  <c r="X129" i="1" s="1"/>
  <c r="X62" i="1"/>
  <c r="X130" i="1" s="1"/>
  <c r="X63" i="1"/>
  <c r="X131" i="1" s="1"/>
  <c r="X92" i="1"/>
  <c r="AD27" i="9" l="1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26" i="9"/>
  <c r="AD25" i="9"/>
  <c r="AB27" i="9"/>
  <c r="AC27" i="9" s="1"/>
  <c r="AC95" i="9" s="1"/>
  <c r="AB28" i="9"/>
  <c r="AC28" i="9" s="1"/>
  <c r="AC96" i="9" s="1"/>
  <c r="AB29" i="9"/>
  <c r="AC29" i="9" s="1"/>
  <c r="AC97" i="9" s="1"/>
  <c r="AB30" i="9"/>
  <c r="AC30" i="9" s="1"/>
  <c r="AC98" i="9" s="1"/>
  <c r="AB31" i="9"/>
  <c r="AC31" i="9" s="1"/>
  <c r="AC99" i="9" s="1"/>
  <c r="AB32" i="9"/>
  <c r="AC32" i="9" s="1"/>
  <c r="AC100" i="9" s="1"/>
  <c r="AB33" i="9"/>
  <c r="AC33" i="9" s="1"/>
  <c r="AC101" i="9" s="1"/>
  <c r="AB34" i="9"/>
  <c r="AC34" i="9" s="1"/>
  <c r="AC102" i="9" s="1"/>
  <c r="AB35" i="9"/>
  <c r="AC35" i="9" s="1"/>
  <c r="AC103" i="9" s="1"/>
  <c r="AB36" i="9"/>
  <c r="AC36" i="9" s="1"/>
  <c r="AC104" i="9" s="1"/>
  <c r="AB37" i="9"/>
  <c r="AC37" i="9" s="1"/>
  <c r="AC105" i="9" s="1"/>
  <c r="AB38" i="9"/>
  <c r="AB39" i="9"/>
  <c r="AC39" i="9" s="1"/>
  <c r="AC107" i="9" s="1"/>
  <c r="AB40" i="9"/>
  <c r="AC40" i="9" s="1"/>
  <c r="AC108" i="9" s="1"/>
  <c r="AB41" i="9"/>
  <c r="AC41" i="9" s="1"/>
  <c r="AC109" i="9" s="1"/>
  <c r="AB42" i="9"/>
  <c r="AC42" i="9" s="1"/>
  <c r="AC110" i="9" s="1"/>
  <c r="AB43" i="9"/>
  <c r="AC43" i="9" s="1"/>
  <c r="AC111" i="9" s="1"/>
  <c r="AB44" i="9"/>
  <c r="AC44" i="9" s="1"/>
  <c r="AC112" i="9" s="1"/>
  <c r="AB45" i="9"/>
  <c r="AC45" i="9" s="1"/>
  <c r="AC113" i="9" s="1"/>
  <c r="AB46" i="9"/>
  <c r="AC46" i="9" s="1"/>
  <c r="AC114" i="9" s="1"/>
  <c r="AB47" i="9"/>
  <c r="AC47" i="9" s="1"/>
  <c r="AC115" i="9" s="1"/>
  <c r="AB48" i="9"/>
  <c r="AC48" i="9" s="1"/>
  <c r="AC116" i="9" s="1"/>
  <c r="AB49" i="9"/>
  <c r="AC49" i="9" s="1"/>
  <c r="AC117" i="9" s="1"/>
  <c r="AB50" i="9"/>
  <c r="AC50" i="9" s="1"/>
  <c r="AC118" i="9" s="1"/>
  <c r="AB51" i="9"/>
  <c r="AC51" i="9" s="1"/>
  <c r="AC119" i="9" s="1"/>
  <c r="AB52" i="9"/>
  <c r="AC52" i="9" s="1"/>
  <c r="AC120" i="9" s="1"/>
  <c r="AB53" i="9"/>
  <c r="AC53" i="9" s="1"/>
  <c r="AC121" i="9" s="1"/>
  <c r="AB54" i="9"/>
  <c r="AC54" i="9" s="1"/>
  <c r="AC122" i="9" s="1"/>
  <c r="AB55" i="9"/>
  <c r="AC55" i="9" s="1"/>
  <c r="AC123" i="9" s="1"/>
  <c r="AB56" i="9"/>
  <c r="AC56" i="9" s="1"/>
  <c r="AC124" i="9" s="1"/>
  <c r="AB57" i="9"/>
  <c r="AC57" i="9" s="1"/>
  <c r="AC125" i="9" s="1"/>
  <c r="AB58" i="9"/>
  <c r="AC58" i="9" s="1"/>
  <c r="AC126" i="9" s="1"/>
  <c r="AB59" i="9"/>
  <c r="AC59" i="9" s="1"/>
  <c r="AC127" i="9" s="1"/>
  <c r="AB60" i="9"/>
  <c r="AC60" i="9" s="1"/>
  <c r="AC128" i="9" s="1"/>
  <c r="AB61" i="9"/>
  <c r="AC61" i="9" s="1"/>
  <c r="AC129" i="9" s="1"/>
  <c r="AB62" i="9"/>
  <c r="AC62" i="9" s="1"/>
  <c r="AC130" i="9" s="1"/>
  <c r="AB63" i="9"/>
  <c r="AC63" i="9" s="1"/>
  <c r="AC131" i="9" s="1"/>
  <c r="AB26" i="9"/>
  <c r="AC26" i="9" s="1"/>
  <c r="AC94" i="9" s="1"/>
  <c r="AB25" i="9"/>
  <c r="AC25" i="9" s="1"/>
  <c r="AC93" i="9" s="1"/>
  <c r="AC24" i="9"/>
  <c r="AC92" i="9" s="1"/>
  <c r="AI64" i="9"/>
  <c r="AI66" i="9" s="1"/>
  <c r="AI134" i="9" s="1"/>
  <c r="AH64" i="9"/>
  <c r="AH66" i="9" s="1"/>
  <c r="AH134" i="9" s="1"/>
  <c r="AG64" i="9"/>
  <c r="AG66" i="9" s="1"/>
  <c r="AG134" i="9" s="1"/>
  <c r="AF64" i="9"/>
  <c r="AF66" i="9" s="1"/>
  <c r="AF134" i="9" s="1"/>
  <c r="H64" i="9"/>
  <c r="H66" i="9" s="1"/>
  <c r="H134" i="9" s="1"/>
  <c r="I64" i="9"/>
  <c r="I66" i="9" s="1"/>
  <c r="I134" i="9" s="1"/>
  <c r="J64" i="9"/>
  <c r="J66" i="9" s="1"/>
  <c r="J134" i="9" s="1"/>
  <c r="K64" i="9"/>
  <c r="K66" i="9" s="1"/>
  <c r="K134" i="9" s="1"/>
  <c r="L64" i="9"/>
  <c r="L66" i="9" s="1"/>
  <c r="L134" i="9" s="1"/>
  <c r="M64" i="9"/>
  <c r="M66" i="9" s="1"/>
  <c r="M134" i="9" s="1"/>
  <c r="N64" i="9"/>
  <c r="N66" i="9" s="1"/>
  <c r="N134" i="9" s="1"/>
  <c r="O64" i="9"/>
  <c r="O66" i="9" s="1"/>
  <c r="O134" i="9" s="1"/>
  <c r="P64" i="9"/>
  <c r="P66" i="9" s="1"/>
  <c r="P134" i="9" s="1"/>
  <c r="Q64" i="9"/>
  <c r="Q66" i="9" s="1"/>
  <c r="Q134" i="9" s="1"/>
  <c r="R64" i="9"/>
  <c r="R66" i="9" s="1"/>
  <c r="R134" i="9" s="1"/>
  <c r="S64" i="9"/>
  <c r="S66" i="9" s="1"/>
  <c r="S134" i="9" s="1"/>
  <c r="T64" i="9"/>
  <c r="T66" i="9" s="1"/>
  <c r="T134" i="9" s="1"/>
  <c r="U64" i="9"/>
  <c r="U66" i="9" s="1"/>
  <c r="U134" i="9" s="1"/>
  <c r="V64" i="9"/>
  <c r="V66" i="9" s="1"/>
  <c r="V134" i="9" s="1"/>
  <c r="W64" i="9"/>
  <c r="W66" i="9" s="1"/>
  <c r="W134" i="9" s="1"/>
  <c r="X64" i="9"/>
  <c r="X66" i="9" s="1"/>
  <c r="X134" i="9" s="1"/>
  <c r="Y64" i="9"/>
  <c r="Y66" i="9" s="1"/>
  <c r="Y134" i="9" s="1"/>
  <c r="Z64" i="9"/>
  <c r="Z66" i="9" s="1"/>
  <c r="Z134" i="9" s="1"/>
  <c r="AA64" i="9"/>
  <c r="AA66" i="9" s="1"/>
  <c r="AA134" i="9" s="1"/>
  <c r="G64" i="9"/>
  <c r="G66" i="9" s="1"/>
  <c r="G134" i="9" s="1"/>
  <c r="F64" i="9"/>
  <c r="F66" i="9" s="1"/>
  <c r="F134" i="9" s="1"/>
  <c r="E64" i="9"/>
  <c r="E66" i="9" s="1"/>
  <c r="E134" i="9" s="1"/>
  <c r="V27" i="1"/>
  <c r="V28" i="1"/>
  <c r="V29" i="1"/>
  <c r="W29" i="1" s="1"/>
  <c r="W97" i="1" s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26" i="1"/>
  <c r="V25" i="1"/>
  <c r="T33" i="1"/>
  <c r="T34" i="1"/>
  <c r="U34" i="1" s="1"/>
  <c r="U102" i="1" s="1"/>
  <c r="T35" i="1"/>
  <c r="U35" i="1" s="1"/>
  <c r="U103" i="1" s="1"/>
  <c r="T36" i="1"/>
  <c r="T37" i="1"/>
  <c r="T38" i="1"/>
  <c r="U38" i="1" s="1"/>
  <c r="U106" i="1" s="1"/>
  <c r="T39" i="1"/>
  <c r="T40" i="1"/>
  <c r="T41" i="1"/>
  <c r="T42" i="1"/>
  <c r="U42" i="1" s="1"/>
  <c r="U110" i="1" s="1"/>
  <c r="T43" i="1"/>
  <c r="U43" i="1" s="1"/>
  <c r="U111" i="1" s="1"/>
  <c r="T44" i="1"/>
  <c r="T45" i="1"/>
  <c r="T46" i="1"/>
  <c r="U46" i="1" s="1"/>
  <c r="U114" i="1" s="1"/>
  <c r="T47" i="1"/>
  <c r="T48" i="1"/>
  <c r="T49" i="1"/>
  <c r="T50" i="1"/>
  <c r="U50" i="1" s="1"/>
  <c r="U118" i="1" s="1"/>
  <c r="T51" i="1"/>
  <c r="U51" i="1" s="1"/>
  <c r="U119" i="1" s="1"/>
  <c r="T52" i="1"/>
  <c r="T53" i="1"/>
  <c r="T54" i="1"/>
  <c r="U54" i="1" s="1"/>
  <c r="U122" i="1" s="1"/>
  <c r="T55" i="1"/>
  <c r="T56" i="1"/>
  <c r="T57" i="1"/>
  <c r="T58" i="1"/>
  <c r="U58" i="1" s="1"/>
  <c r="U126" i="1" s="1"/>
  <c r="T59" i="1"/>
  <c r="U59" i="1" s="1"/>
  <c r="U127" i="1" s="1"/>
  <c r="T60" i="1"/>
  <c r="T61" i="1"/>
  <c r="T62" i="1"/>
  <c r="U62" i="1" s="1"/>
  <c r="U130" i="1" s="1"/>
  <c r="T63" i="1"/>
  <c r="T27" i="1"/>
  <c r="T28" i="1"/>
  <c r="T29" i="1"/>
  <c r="T30" i="1"/>
  <c r="U30" i="1" s="1"/>
  <c r="U98" i="1" s="1"/>
  <c r="T31" i="1"/>
  <c r="U31" i="1" s="1"/>
  <c r="U99" i="1" s="1"/>
  <c r="T32" i="1"/>
  <c r="T26" i="1"/>
  <c r="U26" i="1" s="1"/>
  <c r="U94" i="1" s="1"/>
  <c r="T25" i="1"/>
  <c r="U25" i="1" s="1"/>
  <c r="U93" i="1" s="1"/>
  <c r="U24" i="1"/>
  <c r="U92" i="1" s="1"/>
  <c r="AA64" i="1"/>
  <c r="AA66" i="1" s="1"/>
  <c r="AA134" i="1" s="1"/>
  <c r="Z64" i="1"/>
  <c r="Z66" i="1" s="1"/>
  <c r="Z134" i="1" s="1"/>
  <c r="Y64" i="1"/>
  <c r="Y66" i="1" s="1"/>
  <c r="Y134" i="1" s="1"/>
  <c r="X64" i="1"/>
  <c r="X66" i="1" s="1"/>
  <c r="X134" i="1" s="1"/>
  <c r="H64" i="1"/>
  <c r="H66" i="1" s="1"/>
  <c r="H134" i="1" s="1"/>
  <c r="I64" i="1"/>
  <c r="I66" i="1" s="1"/>
  <c r="I134" i="1" s="1"/>
  <c r="J64" i="1"/>
  <c r="J66" i="1" s="1"/>
  <c r="J134" i="1" s="1"/>
  <c r="K64" i="1"/>
  <c r="K66" i="1" s="1"/>
  <c r="K134" i="1" s="1"/>
  <c r="L64" i="1"/>
  <c r="L66" i="1" s="1"/>
  <c r="L134" i="1" s="1"/>
  <c r="M64" i="1"/>
  <c r="M66" i="1" s="1"/>
  <c r="M134" i="1" s="1"/>
  <c r="N64" i="1"/>
  <c r="N66" i="1" s="1"/>
  <c r="N134" i="1" s="1"/>
  <c r="O64" i="1"/>
  <c r="O66" i="1" s="1"/>
  <c r="O134" i="1" s="1"/>
  <c r="P64" i="1"/>
  <c r="P66" i="1" s="1"/>
  <c r="P134" i="1" s="1"/>
  <c r="Q64" i="1"/>
  <c r="Q66" i="1" s="1"/>
  <c r="Q134" i="1" s="1"/>
  <c r="R64" i="1"/>
  <c r="R66" i="1" s="1"/>
  <c r="R134" i="1" s="1"/>
  <c r="S64" i="1"/>
  <c r="S66" i="1" s="1"/>
  <c r="S134" i="1" s="1"/>
  <c r="G64" i="1"/>
  <c r="G66" i="1" s="1"/>
  <c r="G134" i="1" s="1"/>
  <c r="F64" i="1"/>
  <c r="F66" i="1" s="1"/>
  <c r="F134" i="1" s="1"/>
  <c r="E64" i="1"/>
  <c r="E66" i="1" s="1"/>
  <c r="E134" i="1" s="1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26" i="10"/>
  <c r="AA25" i="10"/>
  <c r="Y27" i="10"/>
  <c r="Z27" i="10" s="1"/>
  <c r="Z95" i="10" s="1"/>
  <c r="Y28" i="10"/>
  <c r="Z28" i="10" s="1"/>
  <c r="Z96" i="10" s="1"/>
  <c r="Y29" i="10"/>
  <c r="Z29" i="10" s="1"/>
  <c r="Z97" i="10" s="1"/>
  <c r="Y30" i="10"/>
  <c r="Z30" i="10" s="1"/>
  <c r="Z98" i="10" s="1"/>
  <c r="Y31" i="10"/>
  <c r="Z31" i="10" s="1"/>
  <c r="Z99" i="10" s="1"/>
  <c r="Y32" i="10"/>
  <c r="Z32" i="10" s="1"/>
  <c r="Z100" i="10" s="1"/>
  <c r="Y33" i="10"/>
  <c r="Z33" i="10" s="1"/>
  <c r="Z101" i="10" s="1"/>
  <c r="Y34" i="10"/>
  <c r="Z34" i="10" s="1"/>
  <c r="Z102" i="10" s="1"/>
  <c r="Y35" i="10"/>
  <c r="Z35" i="10" s="1"/>
  <c r="Z103" i="10" s="1"/>
  <c r="Y36" i="10"/>
  <c r="Z36" i="10" s="1"/>
  <c r="Z104" i="10" s="1"/>
  <c r="Y37" i="10"/>
  <c r="Z37" i="10" s="1"/>
  <c r="Z105" i="10" s="1"/>
  <c r="Y38" i="10"/>
  <c r="Z38" i="10" s="1"/>
  <c r="Z106" i="10" s="1"/>
  <c r="Y39" i="10"/>
  <c r="Z39" i="10" s="1"/>
  <c r="Z107" i="10" s="1"/>
  <c r="Y40" i="10"/>
  <c r="Z40" i="10" s="1"/>
  <c r="Z108" i="10" s="1"/>
  <c r="Y41" i="10"/>
  <c r="Z41" i="10" s="1"/>
  <c r="Z109" i="10" s="1"/>
  <c r="Y42" i="10"/>
  <c r="Z42" i="10" s="1"/>
  <c r="Z110" i="10" s="1"/>
  <c r="Y43" i="10"/>
  <c r="Z43" i="10" s="1"/>
  <c r="Z111" i="10" s="1"/>
  <c r="Y44" i="10"/>
  <c r="Z44" i="10" s="1"/>
  <c r="Z112" i="10" s="1"/>
  <c r="Y45" i="10"/>
  <c r="Z45" i="10" s="1"/>
  <c r="Z113" i="10" s="1"/>
  <c r="Y46" i="10"/>
  <c r="Z46" i="10" s="1"/>
  <c r="Z114" i="10" s="1"/>
  <c r="Y47" i="10"/>
  <c r="Z47" i="10" s="1"/>
  <c r="Z115" i="10" s="1"/>
  <c r="Y48" i="10"/>
  <c r="Z48" i="10" s="1"/>
  <c r="Z116" i="10" s="1"/>
  <c r="Y49" i="10"/>
  <c r="Z49" i="10" s="1"/>
  <c r="Z117" i="10" s="1"/>
  <c r="Y50" i="10"/>
  <c r="Z50" i="10" s="1"/>
  <c r="Z118" i="10" s="1"/>
  <c r="Y51" i="10"/>
  <c r="Z51" i="10" s="1"/>
  <c r="Z119" i="10" s="1"/>
  <c r="Y52" i="10"/>
  <c r="Z52" i="10" s="1"/>
  <c r="Z120" i="10" s="1"/>
  <c r="Y53" i="10"/>
  <c r="Z53" i="10" s="1"/>
  <c r="Z121" i="10" s="1"/>
  <c r="Y54" i="10"/>
  <c r="Z54" i="10" s="1"/>
  <c r="Z122" i="10" s="1"/>
  <c r="Y55" i="10"/>
  <c r="Z55" i="10" s="1"/>
  <c r="Z123" i="10" s="1"/>
  <c r="Y56" i="10"/>
  <c r="Z56" i="10" s="1"/>
  <c r="Z124" i="10" s="1"/>
  <c r="Y57" i="10"/>
  <c r="Z57" i="10" s="1"/>
  <c r="Z125" i="10" s="1"/>
  <c r="Y58" i="10"/>
  <c r="Z58" i="10" s="1"/>
  <c r="Z126" i="10" s="1"/>
  <c r="Y59" i="10"/>
  <c r="Z59" i="10" s="1"/>
  <c r="Z127" i="10" s="1"/>
  <c r="Y60" i="10"/>
  <c r="Z60" i="10" s="1"/>
  <c r="Z128" i="10" s="1"/>
  <c r="Y61" i="10"/>
  <c r="Z61" i="10" s="1"/>
  <c r="Z129" i="10" s="1"/>
  <c r="Y62" i="10"/>
  <c r="Z62" i="10" s="1"/>
  <c r="Z130" i="10" s="1"/>
  <c r="Y63" i="10"/>
  <c r="Z63" i="10" s="1"/>
  <c r="Z131" i="10" s="1"/>
  <c r="Y26" i="10"/>
  <c r="Z26" i="10" s="1"/>
  <c r="Z94" i="10" s="1"/>
  <c r="Y25" i="10"/>
  <c r="Z25" i="10" s="1"/>
  <c r="Z93" i="10" s="1"/>
  <c r="AG64" i="10"/>
  <c r="AG66" i="10" s="1"/>
  <c r="AG134" i="10" s="1"/>
  <c r="AF64" i="10"/>
  <c r="AF66" i="10" s="1"/>
  <c r="AF134" i="10" s="1"/>
  <c r="AE64" i="10"/>
  <c r="AE66" i="10" s="1"/>
  <c r="AE134" i="10" s="1"/>
  <c r="AD64" i="10"/>
  <c r="AD66" i="10" s="1"/>
  <c r="AD134" i="10" s="1"/>
  <c r="AC64" i="10"/>
  <c r="AC66" i="10" s="1"/>
  <c r="AC134" i="10" s="1"/>
  <c r="X64" i="10"/>
  <c r="X66" i="10" s="1"/>
  <c r="X134" i="10" s="1"/>
  <c r="W64" i="10"/>
  <c r="W66" i="10" s="1"/>
  <c r="W134" i="10" s="1"/>
  <c r="V64" i="10"/>
  <c r="V66" i="10" s="1"/>
  <c r="V134" i="10" s="1"/>
  <c r="U64" i="10"/>
  <c r="U66" i="10" s="1"/>
  <c r="U134" i="10" s="1"/>
  <c r="H64" i="10"/>
  <c r="H66" i="10" s="1"/>
  <c r="H134" i="10" s="1"/>
  <c r="I64" i="10"/>
  <c r="I66" i="10" s="1"/>
  <c r="I134" i="10" s="1"/>
  <c r="J64" i="10"/>
  <c r="J66" i="10" s="1"/>
  <c r="J134" i="10" s="1"/>
  <c r="K64" i="10"/>
  <c r="K66" i="10" s="1"/>
  <c r="K134" i="10" s="1"/>
  <c r="L64" i="10"/>
  <c r="L66" i="10" s="1"/>
  <c r="L134" i="10" s="1"/>
  <c r="M64" i="10"/>
  <c r="M66" i="10" s="1"/>
  <c r="M134" i="10" s="1"/>
  <c r="N64" i="10"/>
  <c r="N66" i="10" s="1"/>
  <c r="N134" i="10" s="1"/>
  <c r="O64" i="10"/>
  <c r="O66" i="10" s="1"/>
  <c r="O134" i="10" s="1"/>
  <c r="P64" i="10"/>
  <c r="P66" i="10" s="1"/>
  <c r="P134" i="10" s="1"/>
  <c r="Q64" i="10"/>
  <c r="Q66" i="10" s="1"/>
  <c r="Q134" i="10" s="1"/>
  <c r="R64" i="10"/>
  <c r="R66" i="10" s="1"/>
  <c r="R134" i="10" s="1"/>
  <c r="S64" i="10"/>
  <c r="S66" i="10" s="1"/>
  <c r="S134" i="10" s="1"/>
  <c r="T64" i="10"/>
  <c r="T66" i="10" s="1"/>
  <c r="T134" i="10" s="1"/>
  <c r="G64" i="10"/>
  <c r="G66" i="10" s="1"/>
  <c r="G134" i="10" s="1"/>
  <c r="F64" i="10"/>
  <c r="F66" i="10" s="1"/>
  <c r="F134" i="10" s="1"/>
  <c r="E64" i="10"/>
  <c r="E66" i="10" s="1"/>
  <c r="E134" i="10" s="1"/>
  <c r="K132" i="10" l="1"/>
  <c r="R132" i="10"/>
  <c r="J132" i="10"/>
  <c r="L132" i="10"/>
  <c r="X132" i="10"/>
  <c r="Q132" i="10"/>
  <c r="I132" i="10"/>
  <c r="T132" i="10"/>
  <c r="S132" i="10"/>
  <c r="H132" i="10"/>
  <c r="E132" i="10"/>
  <c r="O132" i="10"/>
  <c r="U132" i="10"/>
  <c r="P132" i="10"/>
  <c r="N132" i="10"/>
  <c r="V132" i="10"/>
  <c r="F132" i="10"/>
  <c r="G132" i="10"/>
  <c r="M132" i="10"/>
  <c r="W132" i="10"/>
  <c r="G132" i="9"/>
  <c r="AA132" i="9"/>
  <c r="S132" i="9"/>
  <c r="K132" i="9"/>
  <c r="Z132" i="9"/>
  <c r="R132" i="9"/>
  <c r="J132" i="9"/>
  <c r="Y132" i="9"/>
  <c r="Q132" i="9"/>
  <c r="I132" i="9"/>
  <c r="T132" i="9"/>
  <c r="X132" i="9"/>
  <c r="P132" i="9"/>
  <c r="H132" i="9"/>
  <c r="W132" i="9"/>
  <c r="O132" i="9"/>
  <c r="L132" i="9"/>
  <c r="E132" i="9"/>
  <c r="V132" i="9"/>
  <c r="N132" i="9"/>
  <c r="F132" i="9"/>
  <c r="U132" i="9"/>
  <c r="M132" i="9"/>
  <c r="P132" i="1"/>
  <c r="H132" i="1"/>
  <c r="I132" i="1"/>
  <c r="N132" i="1"/>
  <c r="F132" i="1"/>
  <c r="J132" i="1"/>
  <c r="Q132" i="1"/>
  <c r="O132" i="1"/>
  <c r="G132" i="1"/>
  <c r="L132" i="1"/>
  <c r="R132" i="1"/>
  <c r="E132" i="1"/>
  <c r="M132" i="1"/>
  <c r="S132" i="1"/>
  <c r="K132" i="1"/>
  <c r="AA130" i="10"/>
  <c r="AB62" i="10"/>
  <c r="AB130" i="10" s="1"/>
  <c r="AA122" i="10"/>
  <c r="AB54" i="10"/>
  <c r="AB122" i="10" s="1"/>
  <c r="AA114" i="10"/>
  <c r="AB46" i="10"/>
  <c r="AB114" i="10" s="1"/>
  <c r="AA106" i="10"/>
  <c r="AB38" i="10"/>
  <c r="AB106" i="10" s="1"/>
  <c r="AA98" i="10"/>
  <c r="AB30" i="10"/>
  <c r="AB98" i="10" s="1"/>
  <c r="T131" i="1"/>
  <c r="U63" i="1"/>
  <c r="U131" i="1" s="1"/>
  <c r="T123" i="1"/>
  <c r="U55" i="1"/>
  <c r="U123" i="1" s="1"/>
  <c r="T115" i="1"/>
  <c r="U47" i="1"/>
  <c r="U115" i="1" s="1"/>
  <c r="T107" i="1"/>
  <c r="U39" i="1"/>
  <c r="U107" i="1" s="1"/>
  <c r="V124" i="1"/>
  <c r="W56" i="1"/>
  <c r="W124" i="1" s="1"/>
  <c r="V116" i="1"/>
  <c r="W48" i="1"/>
  <c r="W116" i="1" s="1"/>
  <c r="V108" i="1"/>
  <c r="W40" i="1"/>
  <c r="W108" i="1" s="1"/>
  <c r="V100" i="1"/>
  <c r="W32" i="1"/>
  <c r="W100" i="1" s="1"/>
  <c r="AD126" i="9"/>
  <c r="AE58" i="9"/>
  <c r="AE126" i="9" s="1"/>
  <c r="AD118" i="9"/>
  <c r="AE50" i="9"/>
  <c r="AE118" i="9" s="1"/>
  <c r="AD110" i="9"/>
  <c r="AE42" i="9"/>
  <c r="AE110" i="9" s="1"/>
  <c r="AD102" i="9"/>
  <c r="AE34" i="9"/>
  <c r="AE102" i="9" s="1"/>
  <c r="AA129" i="10"/>
  <c r="AB61" i="10"/>
  <c r="AB129" i="10" s="1"/>
  <c r="AA121" i="10"/>
  <c r="AB53" i="10"/>
  <c r="AB121" i="10" s="1"/>
  <c r="AA113" i="10"/>
  <c r="AB45" i="10"/>
  <c r="AB113" i="10" s="1"/>
  <c r="AA105" i="10"/>
  <c r="AB37" i="10"/>
  <c r="AB105" i="10" s="1"/>
  <c r="V131" i="1"/>
  <c r="W63" i="1"/>
  <c r="W131" i="1" s="1"/>
  <c r="V123" i="1"/>
  <c r="W55" i="1"/>
  <c r="W123" i="1" s="1"/>
  <c r="V115" i="1"/>
  <c r="W47" i="1"/>
  <c r="W115" i="1" s="1"/>
  <c r="V107" i="1"/>
  <c r="W39" i="1"/>
  <c r="W107" i="1" s="1"/>
  <c r="V99" i="1"/>
  <c r="W31" i="1"/>
  <c r="W99" i="1" s="1"/>
  <c r="AD125" i="9"/>
  <c r="AE57" i="9"/>
  <c r="AE125" i="9" s="1"/>
  <c r="AD117" i="9"/>
  <c r="AE49" i="9"/>
  <c r="AE117" i="9" s="1"/>
  <c r="AD109" i="9"/>
  <c r="AE41" i="9"/>
  <c r="AE109" i="9" s="1"/>
  <c r="AD101" i="9"/>
  <c r="AE33" i="9"/>
  <c r="AE101" i="9" s="1"/>
  <c r="AA128" i="10"/>
  <c r="AB60" i="10"/>
  <c r="AB128" i="10" s="1"/>
  <c r="AA120" i="10"/>
  <c r="AB52" i="10"/>
  <c r="AB120" i="10" s="1"/>
  <c r="AA112" i="10"/>
  <c r="AB44" i="10"/>
  <c r="AB112" i="10" s="1"/>
  <c r="AA104" i="10"/>
  <c r="AB36" i="10"/>
  <c r="AB104" i="10" s="1"/>
  <c r="T100" i="1"/>
  <c r="U32" i="1"/>
  <c r="U100" i="1" s="1"/>
  <c r="T129" i="1"/>
  <c r="U61" i="1"/>
  <c r="U129" i="1" s="1"/>
  <c r="T121" i="1"/>
  <c r="U53" i="1"/>
  <c r="U121" i="1" s="1"/>
  <c r="T113" i="1"/>
  <c r="U45" i="1"/>
  <c r="U113" i="1" s="1"/>
  <c r="T105" i="1"/>
  <c r="U37" i="1"/>
  <c r="U105" i="1" s="1"/>
  <c r="V130" i="1"/>
  <c r="W62" i="1"/>
  <c r="W130" i="1" s="1"/>
  <c r="V122" i="1"/>
  <c r="W54" i="1"/>
  <c r="W122" i="1" s="1"/>
  <c r="V114" i="1"/>
  <c r="W46" i="1"/>
  <c r="W114" i="1" s="1"/>
  <c r="V106" i="1"/>
  <c r="W38" i="1"/>
  <c r="W106" i="1" s="1"/>
  <c r="V98" i="1"/>
  <c r="W30" i="1"/>
  <c r="W98" i="1" s="1"/>
  <c r="AD124" i="9"/>
  <c r="AE56" i="9"/>
  <c r="AE124" i="9" s="1"/>
  <c r="AD116" i="9"/>
  <c r="AE48" i="9"/>
  <c r="AE116" i="9" s="1"/>
  <c r="AD108" i="9"/>
  <c r="AE40" i="9"/>
  <c r="AE108" i="9" s="1"/>
  <c r="AD100" i="9"/>
  <c r="AE32" i="9"/>
  <c r="AE100" i="9" s="1"/>
  <c r="AA127" i="10"/>
  <c r="AB59" i="10"/>
  <c r="AB127" i="10" s="1"/>
  <c r="AA119" i="10"/>
  <c r="AB51" i="10"/>
  <c r="AB119" i="10" s="1"/>
  <c r="AA111" i="10"/>
  <c r="AB43" i="10"/>
  <c r="AB111" i="10" s="1"/>
  <c r="AA103" i="10"/>
  <c r="AB35" i="10"/>
  <c r="AB103" i="10" s="1"/>
  <c r="T128" i="1"/>
  <c r="U60" i="1"/>
  <c r="U128" i="1" s="1"/>
  <c r="T120" i="1"/>
  <c r="U52" i="1"/>
  <c r="U120" i="1" s="1"/>
  <c r="T112" i="1"/>
  <c r="U44" i="1"/>
  <c r="U112" i="1" s="1"/>
  <c r="T104" i="1"/>
  <c r="U36" i="1"/>
  <c r="U104" i="1" s="1"/>
  <c r="V129" i="1"/>
  <c r="W61" i="1"/>
  <c r="W129" i="1" s="1"/>
  <c r="V121" i="1"/>
  <c r="W53" i="1"/>
  <c r="W121" i="1" s="1"/>
  <c r="V113" i="1"/>
  <c r="W45" i="1"/>
  <c r="W113" i="1" s="1"/>
  <c r="V105" i="1"/>
  <c r="W37" i="1"/>
  <c r="W105" i="1" s="1"/>
  <c r="AD131" i="9"/>
  <c r="AE63" i="9"/>
  <c r="AE131" i="9" s="1"/>
  <c r="AD123" i="9"/>
  <c r="AE55" i="9"/>
  <c r="AE123" i="9" s="1"/>
  <c r="AD115" i="9"/>
  <c r="AE47" i="9"/>
  <c r="AE115" i="9" s="1"/>
  <c r="AD107" i="9"/>
  <c r="AE39" i="9"/>
  <c r="AE107" i="9" s="1"/>
  <c r="AD99" i="9"/>
  <c r="AE31" i="9"/>
  <c r="AE99" i="9" s="1"/>
  <c r="AA126" i="10"/>
  <c r="AB58" i="10"/>
  <c r="AB126" i="10" s="1"/>
  <c r="AA118" i="10"/>
  <c r="AB50" i="10"/>
  <c r="AB118" i="10" s="1"/>
  <c r="AA110" i="10"/>
  <c r="AB42" i="10"/>
  <c r="AB110" i="10" s="1"/>
  <c r="AA102" i="10"/>
  <c r="AB34" i="10"/>
  <c r="AB102" i="10" s="1"/>
  <c r="V128" i="1"/>
  <c r="W60" i="1"/>
  <c r="W128" i="1" s="1"/>
  <c r="V120" i="1"/>
  <c r="W52" i="1"/>
  <c r="W120" i="1" s="1"/>
  <c r="V112" i="1"/>
  <c r="W44" i="1"/>
  <c r="W112" i="1" s="1"/>
  <c r="V104" i="1"/>
  <c r="W36" i="1"/>
  <c r="W104" i="1" s="1"/>
  <c r="AD130" i="9"/>
  <c r="AE62" i="9"/>
  <c r="AE130" i="9" s="1"/>
  <c r="AD122" i="9"/>
  <c r="AE54" i="9"/>
  <c r="AE122" i="9" s="1"/>
  <c r="AD114" i="9"/>
  <c r="AE46" i="9"/>
  <c r="AE114" i="9" s="1"/>
  <c r="AD106" i="9"/>
  <c r="AE38" i="9"/>
  <c r="AE106" i="9" s="1"/>
  <c r="AD98" i="9"/>
  <c r="AE30" i="9"/>
  <c r="AE98" i="9" s="1"/>
  <c r="AA125" i="10"/>
  <c r="AB57" i="10"/>
  <c r="AB125" i="10" s="1"/>
  <c r="AA117" i="10"/>
  <c r="AB49" i="10"/>
  <c r="AB117" i="10" s="1"/>
  <c r="AA109" i="10"/>
  <c r="AB41" i="10"/>
  <c r="AB109" i="10" s="1"/>
  <c r="AA101" i="10"/>
  <c r="AB33" i="10"/>
  <c r="AB101" i="10" s="1"/>
  <c r="V127" i="1"/>
  <c r="W59" i="1"/>
  <c r="W127" i="1" s="1"/>
  <c r="V119" i="1"/>
  <c r="W51" i="1"/>
  <c r="W119" i="1" s="1"/>
  <c r="V111" i="1"/>
  <c r="W43" i="1"/>
  <c r="W111" i="1" s="1"/>
  <c r="V103" i="1"/>
  <c r="W35" i="1"/>
  <c r="W103" i="1" s="1"/>
  <c r="AB106" i="9"/>
  <c r="AC38" i="9"/>
  <c r="AC106" i="9" s="1"/>
  <c r="AD129" i="9"/>
  <c r="AE61" i="9"/>
  <c r="AE129" i="9" s="1"/>
  <c r="AD121" i="9"/>
  <c r="AE53" i="9"/>
  <c r="AE121" i="9" s="1"/>
  <c r="AD113" i="9"/>
  <c r="AE45" i="9"/>
  <c r="AE113" i="9" s="1"/>
  <c r="AD105" i="9"/>
  <c r="AE37" i="9"/>
  <c r="AE105" i="9" s="1"/>
  <c r="AA116" i="10"/>
  <c r="AB48" i="10"/>
  <c r="AB116" i="10" s="1"/>
  <c r="AA108" i="10"/>
  <c r="AB40" i="10"/>
  <c r="AB108" i="10" s="1"/>
  <c r="AA100" i="10"/>
  <c r="AB32" i="10"/>
  <c r="AB100" i="10" s="1"/>
  <c r="T125" i="1"/>
  <c r="U57" i="1"/>
  <c r="U125" i="1" s="1"/>
  <c r="T117" i="1"/>
  <c r="U49" i="1"/>
  <c r="U117" i="1" s="1"/>
  <c r="T109" i="1"/>
  <c r="U41" i="1"/>
  <c r="U109" i="1" s="1"/>
  <c r="T101" i="1"/>
  <c r="U33" i="1"/>
  <c r="U101" i="1" s="1"/>
  <c r="V126" i="1"/>
  <c r="W58" i="1"/>
  <c r="W126" i="1" s="1"/>
  <c r="V118" i="1"/>
  <c r="W50" i="1"/>
  <c r="W118" i="1" s="1"/>
  <c r="V110" i="1"/>
  <c r="W42" i="1"/>
  <c r="W110" i="1" s="1"/>
  <c r="V102" i="1"/>
  <c r="W34" i="1"/>
  <c r="W102" i="1" s="1"/>
  <c r="AD128" i="9"/>
  <c r="AE60" i="9"/>
  <c r="AE128" i="9" s="1"/>
  <c r="AD120" i="9"/>
  <c r="AE52" i="9"/>
  <c r="AE120" i="9" s="1"/>
  <c r="AD112" i="9"/>
  <c r="AE44" i="9"/>
  <c r="AE112" i="9" s="1"/>
  <c r="AD104" i="9"/>
  <c r="AE36" i="9"/>
  <c r="AE104" i="9" s="1"/>
  <c r="AA124" i="10"/>
  <c r="AB56" i="10"/>
  <c r="AB124" i="10" s="1"/>
  <c r="AA131" i="10"/>
  <c r="AB63" i="10"/>
  <c r="AB131" i="10" s="1"/>
  <c r="AA123" i="10"/>
  <c r="AB55" i="10"/>
  <c r="AB123" i="10" s="1"/>
  <c r="AA115" i="10"/>
  <c r="AB47" i="10"/>
  <c r="AB115" i="10" s="1"/>
  <c r="AA107" i="10"/>
  <c r="AB39" i="10"/>
  <c r="AB107" i="10" s="1"/>
  <c r="AA99" i="10"/>
  <c r="AB31" i="10"/>
  <c r="AB99" i="10" s="1"/>
  <c r="T124" i="1"/>
  <c r="U56" i="1"/>
  <c r="U124" i="1" s="1"/>
  <c r="T116" i="1"/>
  <c r="U48" i="1"/>
  <c r="U116" i="1" s="1"/>
  <c r="T108" i="1"/>
  <c r="U40" i="1"/>
  <c r="U108" i="1" s="1"/>
  <c r="V125" i="1"/>
  <c r="W57" i="1"/>
  <c r="W125" i="1" s="1"/>
  <c r="V117" i="1"/>
  <c r="W49" i="1"/>
  <c r="W117" i="1" s="1"/>
  <c r="V109" i="1"/>
  <c r="W41" i="1"/>
  <c r="W109" i="1" s="1"/>
  <c r="V101" i="1"/>
  <c r="W33" i="1"/>
  <c r="W101" i="1" s="1"/>
  <c r="AD127" i="9"/>
  <c r="AE59" i="9"/>
  <c r="AE127" i="9" s="1"/>
  <c r="AD119" i="9"/>
  <c r="AE51" i="9"/>
  <c r="AE119" i="9" s="1"/>
  <c r="AD111" i="9"/>
  <c r="AE43" i="9"/>
  <c r="AE111" i="9" s="1"/>
  <c r="AD103" i="9"/>
  <c r="AE35" i="9"/>
  <c r="AE103" i="9" s="1"/>
  <c r="AA97" i="10"/>
  <c r="AB29" i="10"/>
  <c r="AB97" i="10" s="1"/>
  <c r="AA96" i="10"/>
  <c r="AB28" i="10"/>
  <c r="AB96" i="10" s="1"/>
  <c r="AA95" i="10"/>
  <c r="AB27" i="10"/>
  <c r="AB95" i="10" s="1"/>
  <c r="AA94" i="10"/>
  <c r="AB26" i="10"/>
  <c r="AB94" i="10" s="1"/>
  <c r="AA93" i="10"/>
  <c r="AB25" i="10"/>
  <c r="AB93" i="10" s="1"/>
  <c r="AA92" i="10"/>
  <c r="AB24" i="10"/>
  <c r="AB92" i="10" s="1"/>
  <c r="Y92" i="10"/>
  <c r="Z24" i="10"/>
  <c r="Z92" i="10" s="1"/>
  <c r="AD97" i="9"/>
  <c r="AE29" i="9"/>
  <c r="AE97" i="9" s="1"/>
  <c r="AD96" i="9"/>
  <c r="AE28" i="9"/>
  <c r="AE96" i="9" s="1"/>
  <c r="AD95" i="9"/>
  <c r="AE27" i="9"/>
  <c r="AE95" i="9" s="1"/>
  <c r="AD94" i="9"/>
  <c r="AE26" i="9"/>
  <c r="AE94" i="9" s="1"/>
  <c r="AD93" i="9"/>
  <c r="AE25" i="9"/>
  <c r="AE93" i="9" s="1"/>
  <c r="AD92" i="9"/>
  <c r="AE24" i="9"/>
  <c r="AE92" i="9" s="1"/>
  <c r="V96" i="1"/>
  <c r="W28" i="1"/>
  <c r="W96" i="1" s="1"/>
  <c r="V95" i="1"/>
  <c r="W27" i="1"/>
  <c r="W95" i="1" s="1"/>
  <c r="V94" i="1"/>
  <c r="W26" i="1"/>
  <c r="W94" i="1" s="1"/>
  <c r="V93" i="1"/>
  <c r="W25" i="1"/>
  <c r="W93" i="1" s="1"/>
  <c r="V92" i="1"/>
  <c r="W24" i="1"/>
  <c r="W92" i="1" s="1"/>
  <c r="T97" i="1"/>
  <c r="U29" i="1"/>
  <c r="U97" i="1" s="1"/>
  <c r="T96" i="1"/>
  <c r="U28" i="1"/>
  <c r="U96" i="1" s="1"/>
  <c r="T95" i="1"/>
  <c r="U27" i="1"/>
  <c r="U95" i="1" s="1"/>
  <c r="AB30" i="1"/>
  <c r="T98" i="1"/>
  <c r="AJ32" i="9"/>
  <c r="AB100" i="9"/>
  <c r="AH60" i="10"/>
  <c r="Y128" i="10"/>
  <c r="AH52" i="10"/>
  <c r="Y120" i="10"/>
  <c r="AH44" i="10"/>
  <c r="Y112" i="10"/>
  <c r="AH36" i="10"/>
  <c r="Y104" i="10"/>
  <c r="AH28" i="10"/>
  <c r="Y96" i="10"/>
  <c r="AJ58" i="9"/>
  <c r="AB126" i="9"/>
  <c r="AJ50" i="9"/>
  <c r="AB118" i="9"/>
  <c r="AJ42" i="9"/>
  <c r="AB110" i="9"/>
  <c r="AJ34" i="9"/>
  <c r="AB102" i="9"/>
  <c r="AH42" i="10"/>
  <c r="Y110" i="10"/>
  <c r="AB43" i="1"/>
  <c r="T111" i="1"/>
  <c r="AJ48" i="9"/>
  <c r="AB116" i="9"/>
  <c r="AJ40" i="9"/>
  <c r="AB108" i="9"/>
  <c r="AH59" i="10"/>
  <c r="Y127" i="10"/>
  <c r="AH51" i="10"/>
  <c r="Y119" i="10"/>
  <c r="AH43" i="10"/>
  <c r="Y111" i="10"/>
  <c r="AH35" i="10"/>
  <c r="Y103" i="10"/>
  <c r="AH27" i="10"/>
  <c r="Y95" i="10"/>
  <c r="AB31" i="1"/>
  <c r="T99" i="1"/>
  <c r="AJ57" i="9"/>
  <c r="AB125" i="9"/>
  <c r="AJ49" i="9"/>
  <c r="AB117" i="9"/>
  <c r="AJ41" i="9"/>
  <c r="AB109" i="9"/>
  <c r="AJ33" i="9"/>
  <c r="AB101" i="9"/>
  <c r="AB59" i="1"/>
  <c r="T127" i="1"/>
  <c r="AJ26" i="9"/>
  <c r="AB94" i="9"/>
  <c r="AH57" i="10"/>
  <c r="Y125" i="10"/>
  <c r="AH49" i="10"/>
  <c r="Y117" i="10"/>
  <c r="AH41" i="10"/>
  <c r="Y109" i="10"/>
  <c r="AH33" i="10"/>
  <c r="Y101" i="10"/>
  <c r="AB58" i="1"/>
  <c r="T126" i="1"/>
  <c r="AB50" i="1"/>
  <c r="T118" i="1"/>
  <c r="AB42" i="1"/>
  <c r="T110" i="1"/>
  <c r="AB34" i="1"/>
  <c r="T102" i="1"/>
  <c r="AJ63" i="9"/>
  <c r="AB131" i="9"/>
  <c r="AJ55" i="9"/>
  <c r="AB123" i="9"/>
  <c r="AJ47" i="9"/>
  <c r="AB115" i="9"/>
  <c r="AJ39" i="9"/>
  <c r="AB107" i="9"/>
  <c r="AJ31" i="9"/>
  <c r="AB99" i="9"/>
  <c r="AH50" i="10"/>
  <c r="Y118" i="10"/>
  <c r="AB29" i="1"/>
  <c r="V97" i="1"/>
  <c r="AJ56" i="9"/>
  <c r="AB124" i="9"/>
  <c r="AH26" i="10"/>
  <c r="Y94" i="10"/>
  <c r="AH56" i="10"/>
  <c r="Y124" i="10"/>
  <c r="AH48" i="10"/>
  <c r="Y116" i="10"/>
  <c r="AH40" i="10"/>
  <c r="Y108" i="10"/>
  <c r="AH32" i="10"/>
  <c r="Y100" i="10"/>
  <c r="AJ62" i="9"/>
  <c r="AB130" i="9"/>
  <c r="AJ54" i="9"/>
  <c r="AB122" i="9"/>
  <c r="AJ46" i="9"/>
  <c r="AB114" i="9"/>
  <c r="AJ30" i="9"/>
  <c r="AB98" i="9"/>
  <c r="AH34" i="10"/>
  <c r="Y102" i="10"/>
  <c r="AB51" i="1"/>
  <c r="T119" i="1"/>
  <c r="AH63" i="10"/>
  <c r="Y131" i="10"/>
  <c r="AH55" i="10"/>
  <c r="Y123" i="10"/>
  <c r="AH47" i="10"/>
  <c r="Y115" i="10"/>
  <c r="AH39" i="10"/>
  <c r="Y107" i="10"/>
  <c r="AH31" i="10"/>
  <c r="Y99" i="10"/>
  <c r="AJ61" i="9"/>
  <c r="AB129" i="9"/>
  <c r="AJ53" i="9"/>
  <c r="AB121" i="9"/>
  <c r="AJ45" i="9"/>
  <c r="AB113" i="9"/>
  <c r="AJ37" i="9"/>
  <c r="AB105" i="9"/>
  <c r="AJ29" i="9"/>
  <c r="AB97" i="9"/>
  <c r="AH58" i="10"/>
  <c r="Y126" i="10"/>
  <c r="AB35" i="1"/>
  <c r="T103" i="1"/>
  <c r="AH62" i="10"/>
  <c r="Y130" i="10"/>
  <c r="AH54" i="10"/>
  <c r="Y122" i="10"/>
  <c r="AH46" i="10"/>
  <c r="Y114" i="10"/>
  <c r="AH38" i="10"/>
  <c r="Y106" i="10"/>
  <c r="AH30" i="10"/>
  <c r="Y98" i="10"/>
  <c r="AJ60" i="9"/>
  <c r="AB128" i="9"/>
  <c r="AJ52" i="9"/>
  <c r="AB120" i="9"/>
  <c r="AJ44" i="9"/>
  <c r="AB112" i="9"/>
  <c r="AJ36" i="9"/>
  <c r="AB104" i="9"/>
  <c r="AJ28" i="9"/>
  <c r="AB96" i="9"/>
  <c r="AH61" i="10"/>
  <c r="Y129" i="10"/>
  <c r="AH53" i="10"/>
  <c r="Y121" i="10"/>
  <c r="AH45" i="10"/>
  <c r="Y113" i="10"/>
  <c r="AH37" i="10"/>
  <c r="Y105" i="10"/>
  <c r="AH29" i="10"/>
  <c r="Y97" i="10"/>
  <c r="AB26" i="1"/>
  <c r="T94" i="1"/>
  <c r="AB62" i="1"/>
  <c r="T130" i="1"/>
  <c r="AB54" i="1"/>
  <c r="T122" i="1"/>
  <c r="AB46" i="1"/>
  <c r="T114" i="1"/>
  <c r="AB38" i="1"/>
  <c r="T106" i="1"/>
  <c r="AJ59" i="9"/>
  <c r="AB127" i="9"/>
  <c r="AJ51" i="9"/>
  <c r="AB119" i="9"/>
  <c r="AJ43" i="9"/>
  <c r="AB111" i="9"/>
  <c r="AJ35" i="9"/>
  <c r="AB103" i="9"/>
  <c r="AJ27" i="9"/>
  <c r="AB95" i="9"/>
  <c r="AH25" i="10"/>
  <c r="Y93" i="10"/>
  <c r="AF132" i="10"/>
  <c r="AE132" i="10"/>
  <c r="AG132" i="10"/>
  <c r="AC132" i="10"/>
  <c r="AD132" i="10"/>
  <c r="AJ25" i="9"/>
  <c r="AB93" i="9"/>
  <c r="AF132" i="9"/>
  <c r="AI132" i="9"/>
  <c r="AH132" i="9"/>
  <c r="AJ92" i="9"/>
  <c r="AB92" i="9"/>
  <c r="AG132" i="9"/>
  <c r="AB25" i="1"/>
  <c r="T93" i="1"/>
  <c r="AA132" i="1"/>
  <c r="Z132" i="1"/>
  <c r="X132" i="1"/>
  <c r="Y132" i="1"/>
  <c r="AB92" i="1"/>
  <c r="T92" i="1"/>
  <c r="AB57" i="1"/>
  <c r="AB49" i="1"/>
  <c r="AB41" i="1"/>
  <c r="AB33" i="1"/>
  <c r="AJ38" i="9"/>
  <c r="AD64" i="9"/>
  <c r="AD66" i="9" s="1"/>
  <c r="AD134" i="9" s="1"/>
  <c r="AB27" i="1"/>
  <c r="AB28" i="1"/>
  <c r="AB56" i="1"/>
  <c r="AB48" i="1"/>
  <c r="AB40" i="1"/>
  <c r="AB32" i="1"/>
  <c r="AB61" i="1"/>
  <c r="AB53" i="1"/>
  <c r="AB45" i="1"/>
  <c r="AB37" i="1"/>
  <c r="AB63" i="1"/>
  <c r="AB55" i="1"/>
  <c r="AB47" i="1"/>
  <c r="AB39" i="1"/>
  <c r="AB60" i="1"/>
  <c r="AB52" i="1"/>
  <c r="AB44" i="1"/>
  <c r="AB36" i="1"/>
  <c r="V64" i="1"/>
  <c r="V66" i="1" s="1"/>
  <c r="V134" i="1" s="1"/>
  <c r="AA64" i="10"/>
  <c r="AA66" i="10" s="1"/>
  <c r="AA134" i="10" s="1"/>
  <c r="AB64" i="9"/>
  <c r="AB66" i="9" s="1"/>
  <c r="AB134" i="9" s="1"/>
  <c r="T64" i="1"/>
  <c r="T66" i="1" s="1"/>
  <c r="T134" i="1" s="1"/>
  <c r="Y64" i="10"/>
  <c r="Y66" i="10" s="1"/>
  <c r="Y134" i="10" s="1"/>
  <c r="AB128" i="1" l="1"/>
  <c r="AC60" i="1"/>
  <c r="AB129" i="1"/>
  <c r="AC61" i="1"/>
  <c r="AJ106" i="9"/>
  <c r="AK38" i="9"/>
  <c r="AB93" i="1"/>
  <c r="AC25" i="1"/>
  <c r="AH93" i="10"/>
  <c r="AI25" i="10"/>
  <c r="AJ119" i="9"/>
  <c r="AK51" i="9"/>
  <c r="AB122" i="1"/>
  <c r="AC54" i="1"/>
  <c r="AH105" i="10"/>
  <c r="AI37" i="10"/>
  <c r="AJ96" i="9"/>
  <c r="AK28" i="9"/>
  <c r="AJ128" i="9"/>
  <c r="AK60" i="9"/>
  <c r="AH122" i="10"/>
  <c r="AI54" i="10"/>
  <c r="AJ97" i="9"/>
  <c r="AK29" i="9"/>
  <c r="AJ129" i="9"/>
  <c r="AK61" i="9"/>
  <c r="AH123" i="10"/>
  <c r="AI55" i="10"/>
  <c r="AJ98" i="9"/>
  <c r="AK30" i="9"/>
  <c r="AH100" i="10"/>
  <c r="AI32" i="10"/>
  <c r="AH94" i="10"/>
  <c r="AI26" i="10"/>
  <c r="AJ99" i="9"/>
  <c r="AK31" i="9"/>
  <c r="AJ131" i="9"/>
  <c r="AK63" i="9"/>
  <c r="AB126" i="1"/>
  <c r="AC58" i="1"/>
  <c r="AH125" i="10"/>
  <c r="AI57" i="10"/>
  <c r="AJ109" i="9"/>
  <c r="AK41" i="9"/>
  <c r="AH95" i="10"/>
  <c r="AI27" i="10"/>
  <c r="AH127" i="10"/>
  <c r="AI59" i="10"/>
  <c r="AH110" i="10"/>
  <c r="AI42" i="10"/>
  <c r="AJ126" i="9"/>
  <c r="AK58" i="9"/>
  <c r="AH120" i="10"/>
  <c r="AI52" i="10"/>
  <c r="AB120" i="1"/>
  <c r="AC52" i="1"/>
  <c r="AB100" i="1"/>
  <c r="AC32" i="1"/>
  <c r="AB107" i="1"/>
  <c r="AC39" i="1"/>
  <c r="AB101" i="1"/>
  <c r="AC33" i="1"/>
  <c r="AB115" i="1"/>
  <c r="AC47" i="1"/>
  <c r="AB108" i="1"/>
  <c r="AC40" i="1"/>
  <c r="AB109" i="1"/>
  <c r="AC41" i="1"/>
  <c r="AJ95" i="9"/>
  <c r="AK27" i="9"/>
  <c r="AJ127" i="9"/>
  <c r="AK59" i="9"/>
  <c r="AB130" i="1"/>
  <c r="AC62" i="1"/>
  <c r="AH113" i="10"/>
  <c r="AI45" i="10"/>
  <c r="AJ104" i="9"/>
  <c r="AK36" i="9"/>
  <c r="AH98" i="10"/>
  <c r="AI30" i="10"/>
  <c r="AH130" i="10"/>
  <c r="AI62" i="10"/>
  <c r="AJ105" i="9"/>
  <c r="AK37" i="9"/>
  <c r="AH99" i="10"/>
  <c r="AI31" i="10"/>
  <c r="AH131" i="10"/>
  <c r="AI63" i="10"/>
  <c r="AJ114" i="9"/>
  <c r="AK46" i="9"/>
  <c r="AH108" i="10"/>
  <c r="AI40" i="10"/>
  <c r="AJ124" i="9"/>
  <c r="AK56" i="9"/>
  <c r="AJ107" i="9"/>
  <c r="AK39" i="9"/>
  <c r="AB102" i="1"/>
  <c r="AC34" i="1"/>
  <c r="AH101" i="10"/>
  <c r="AI33" i="10"/>
  <c r="AJ94" i="9"/>
  <c r="AK26" i="9"/>
  <c r="AJ117" i="9"/>
  <c r="AK49" i="9"/>
  <c r="AH103" i="10"/>
  <c r="AI35" i="10"/>
  <c r="AJ108" i="9"/>
  <c r="AK40" i="9"/>
  <c r="AJ102" i="9"/>
  <c r="AK34" i="9"/>
  <c r="AH96" i="10"/>
  <c r="AI28" i="10"/>
  <c r="AH128" i="10"/>
  <c r="AI60" i="10"/>
  <c r="AB116" i="1"/>
  <c r="AC48" i="1"/>
  <c r="AB121" i="1"/>
  <c r="AC53" i="1"/>
  <c r="AB123" i="1"/>
  <c r="AC55" i="1"/>
  <c r="AB117" i="1"/>
  <c r="AC49" i="1"/>
  <c r="AB131" i="1"/>
  <c r="AC63" i="1"/>
  <c r="AB124" i="1"/>
  <c r="AC56" i="1"/>
  <c r="AB125" i="1"/>
  <c r="AC57" i="1"/>
  <c r="AJ93" i="9"/>
  <c r="AK25" i="9"/>
  <c r="AJ103" i="9"/>
  <c r="AK35" i="9"/>
  <c r="AB106" i="1"/>
  <c r="AC38" i="1"/>
  <c r="AB94" i="1"/>
  <c r="AC26" i="1"/>
  <c r="AH121" i="10"/>
  <c r="AI53" i="10"/>
  <c r="AJ112" i="9"/>
  <c r="AK44" i="9"/>
  <c r="AH106" i="10"/>
  <c r="AI38" i="10"/>
  <c r="AB103" i="1"/>
  <c r="AC35" i="1"/>
  <c r="AJ113" i="9"/>
  <c r="AK45" i="9"/>
  <c r="AH107" i="10"/>
  <c r="AI39" i="10"/>
  <c r="AB119" i="1"/>
  <c r="AC51" i="1"/>
  <c r="AJ122" i="9"/>
  <c r="AK54" i="9"/>
  <c r="AH116" i="10"/>
  <c r="AI48" i="10"/>
  <c r="AB97" i="1"/>
  <c r="AC29" i="1"/>
  <c r="AJ115" i="9"/>
  <c r="AK47" i="9"/>
  <c r="AB110" i="1"/>
  <c r="AC42" i="1"/>
  <c r="AH109" i="10"/>
  <c r="AI41" i="10"/>
  <c r="AB127" i="1"/>
  <c r="AC59" i="1"/>
  <c r="AJ125" i="9"/>
  <c r="AK57" i="9"/>
  <c r="AH111" i="10"/>
  <c r="AI43" i="10"/>
  <c r="AJ116" i="9"/>
  <c r="AK48" i="9"/>
  <c r="AJ110" i="9"/>
  <c r="AK42" i="9"/>
  <c r="AH104" i="10"/>
  <c r="AI36" i="10"/>
  <c r="AJ100" i="9"/>
  <c r="AK32" i="9"/>
  <c r="AB105" i="1"/>
  <c r="AC37" i="1"/>
  <c r="AB96" i="1"/>
  <c r="AC28" i="1"/>
  <c r="AB104" i="1"/>
  <c r="AC36" i="1"/>
  <c r="AB112" i="1"/>
  <c r="AC44" i="1"/>
  <c r="AB113" i="1"/>
  <c r="AC45" i="1"/>
  <c r="AB95" i="1"/>
  <c r="AC27" i="1"/>
  <c r="AJ111" i="9"/>
  <c r="AK43" i="9"/>
  <c r="AB114" i="1"/>
  <c r="AC46" i="1"/>
  <c r="AH97" i="10"/>
  <c r="AI29" i="10"/>
  <c r="AH129" i="10"/>
  <c r="AI61" i="10"/>
  <c r="AJ120" i="9"/>
  <c r="AK52" i="9"/>
  <c r="AH114" i="10"/>
  <c r="AI46" i="10"/>
  <c r="AH126" i="10"/>
  <c r="AI58" i="10"/>
  <c r="AJ121" i="9"/>
  <c r="AK53" i="9"/>
  <c r="AH115" i="10"/>
  <c r="AI47" i="10"/>
  <c r="AH102" i="10"/>
  <c r="AI34" i="10"/>
  <c r="AJ130" i="9"/>
  <c r="AK62" i="9"/>
  <c r="AH124" i="10"/>
  <c r="AI56" i="10"/>
  <c r="AH118" i="10"/>
  <c r="AI50" i="10"/>
  <c r="AJ123" i="9"/>
  <c r="AK55" i="9"/>
  <c r="AB118" i="1"/>
  <c r="AC50" i="1"/>
  <c r="AH117" i="10"/>
  <c r="AI49" i="10"/>
  <c r="AJ101" i="9"/>
  <c r="AK33" i="9"/>
  <c r="AB99" i="1"/>
  <c r="AC31" i="1"/>
  <c r="AH119" i="10"/>
  <c r="AI51" i="10"/>
  <c r="AB111" i="1"/>
  <c r="AC43" i="1"/>
  <c r="AJ118" i="9"/>
  <c r="AK50" i="9"/>
  <c r="AH112" i="10"/>
  <c r="AI44" i="10"/>
  <c r="AB98" i="1"/>
  <c r="AC30" i="1"/>
  <c r="AA132" i="10"/>
  <c r="Y132" i="10"/>
  <c r="AH64" i="10"/>
  <c r="AH66" i="10" s="1"/>
  <c r="AH92" i="10"/>
  <c r="AJ64" i="9"/>
  <c r="AJ66" i="9" s="1"/>
  <c r="AD132" i="9"/>
  <c r="AB132" i="9"/>
  <c r="V132" i="1"/>
  <c r="T132" i="1"/>
  <c r="AB64" i="1"/>
  <c r="AB66" i="1" s="1"/>
  <c r="BH28" i="10" l="1"/>
  <c r="BI28" i="10" s="1"/>
  <c r="BH31" i="10"/>
  <c r="BI31" i="10" s="1"/>
  <c r="BH37" i="10"/>
  <c r="BI37" i="10" s="1"/>
  <c r="BH55" i="10"/>
  <c r="BI55" i="10" s="1"/>
  <c r="BH61" i="10"/>
  <c r="BI61" i="10" s="1"/>
  <c r="BH30" i="10"/>
  <c r="BI30" i="10" s="1"/>
  <c r="BH36" i="10"/>
  <c r="BI36" i="10" s="1"/>
  <c r="BH54" i="10"/>
  <c r="BI54" i="10" s="1"/>
  <c r="BH60" i="10"/>
  <c r="BI60" i="10" s="1"/>
  <c r="BH43" i="10"/>
  <c r="BI43" i="10" s="1"/>
  <c r="BH52" i="10"/>
  <c r="BI52" i="10" s="1"/>
  <c r="BH25" i="10"/>
  <c r="BI25" i="10" s="1"/>
  <c r="BH50" i="10"/>
  <c r="BI50" i="10" s="1"/>
  <c r="BH32" i="10"/>
  <c r="BI32" i="10" s="1"/>
  <c r="BH35" i="10"/>
  <c r="BI35" i="10" s="1"/>
  <c r="BH38" i="10"/>
  <c r="BI38" i="10" s="1"/>
  <c r="BH41" i="10"/>
  <c r="BI41" i="10" s="1"/>
  <c r="BH44" i="10"/>
  <c r="BI44" i="10" s="1"/>
  <c r="BH47" i="10"/>
  <c r="BI47" i="10" s="1"/>
  <c r="BH53" i="10"/>
  <c r="BI53" i="10" s="1"/>
  <c r="BH56" i="10"/>
  <c r="BI56" i="10" s="1"/>
  <c r="BH59" i="10"/>
  <c r="BI59" i="10" s="1"/>
  <c r="BH29" i="10"/>
  <c r="BI29" i="10" s="1"/>
  <c r="BH62" i="10"/>
  <c r="BI62" i="10" s="1"/>
  <c r="BH27" i="10"/>
  <c r="BI27" i="10" s="1"/>
  <c r="BH39" i="10"/>
  <c r="BI39" i="10" s="1"/>
  <c r="BH45" i="10"/>
  <c r="BI45" i="10" s="1"/>
  <c r="BH57" i="10"/>
  <c r="BI57" i="10" s="1"/>
  <c r="BH63" i="10"/>
  <c r="BI63" i="10" s="1"/>
  <c r="BH40" i="10"/>
  <c r="BI40" i="10" s="1"/>
  <c r="BH46" i="10"/>
  <c r="BI46" i="10" s="1"/>
  <c r="BH58" i="10"/>
  <c r="BI58" i="10" s="1"/>
  <c r="BH26" i="10"/>
  <c r="BI26" i="10" s="1"/>
  <c r="BH34" i="10"/>
  <c r="BI34" i="10" s="1"/>
  <c r="BH42" i="10"/>
  <c r="BI42" i="10" s="1"/>
  <c r="BH48" i="10"/>
  <c r="BI48" i="10" s="1"/>
  <c r="BH51" i="10"/>
  <c r="BI51" i="10" s="1"/>
  <c r="BH33" i="10"/>
  <c r="BI33" i="10" s="1"/>
  <c r="BH49" i="10"/>
  <c r="BI49" i="10" s="1"/>
  <c r="BJ29" i="9"/>
  <c r="BK29" i="9" s="1"/>
  <c r="BJ46" i="9"/>
  <c r="BK46" i="9" s="1"/>
  <c r="BJ56" i="9"/>
  <c r="BK56" i="9" s="1"/>
  <c r="BJ62" i="9"/>
  <c r="BK62" i="9" s="1"/>
  <c r="BJ26" i="9"/>
  <c r="BK26" i="9" s="1"/>
  <c r="BJ33" i="9"/>
  <c r="BK33" i="9" s="1"/>
  <c r="BJ36" i="9"/>
  <c r="BK36" i="9" s="1"/>
  <c r="BJ40" i="9"/>
  <c r="BK40" i="9" s="1"/>
  <c r="BJ53" i="9"/>
  <c r="BK53" i="9" s="1"/>
  <c r="BJ59" i="9"/>
  <c r="BK59" i="9" s="1"/>
  <c r="BJ30" i="9"/>
  <c r="BK30" i="9" s="1"/>
  <c r="BJ43" i="9"/>
  <c r="BK43" i="9" s="1"/>
  <c r="BJ47" i="9"/>
  <c r="BK47" i="9" s="1"/>
  <c r="BJ50" i="9"/>
  <c r="BK50" i="9" s="1"/>
  <c r="BJ63" i="9"/>
  <c r="BK63" i="9" s="1"/>
  <c r="BJ49" i="9"/>
  <c r="BK49" i="9" s="1"/>
  <c r="BJ37" i="9"/>
  <c r="BK37" i="9" s="1"/>
  <c r="BJ54" i="9"/>
  <c r="BK54" i="9" s="1"/>
  <c r="BJ57" i="9"/>
  <c r="BK57" i="9" s="1"/>
  <c r="BJ60" i="9"/>
  <c r="BK60" i="9" s="1"/>
  <c r="BJ27" i="9"/>
  <c r="BK27" i="9" s="1"/>
  <c r="BJ31" i="9"/>
  <c r="BK31" i="9" s="1"/>
  <c r="BJ34" i="9"/>
  <c r="BK34" i="9" s="1"/>
  <c r="BJ41" i="9"/>
  <c r="BK41" i="9" s="1"/>
  <c r="BJ44" i="9"/>
  <c r="BK44" i="9" s="1"/>
  <c r="BJ48" i="9"/>
  <c r="BK48" i="9" s="1"/>
  <c r="BJ38" i="9"/>
  <c r="BK38" i="9" s="1"/>
  <c r="BJ51" i="9"/>
  <c r="BK51" i="9" s="1"/>
  <c r="BJ61" i="9"/>
  <c r="BK61" i="9" s="1"/>
  <c r="BJ35" i="9"/>
  <c r="BK35" i="9" s="1"/>
  <c r="BJ25" i="9"/>
  <c r="BK25" i="9" s="1"/>
  <c r="BJ28" i="9"/>
  <c r="BK28" i="9" s="1"/>
  <c r="BJ32" i="9"/>
  <c r="BK32" i="9" s="1"/>
  <c r="BJ45" i="9"/>
  <c r="BK45" i="9" s="1"/>
  <c r="BJ55" i="9"/>
  <c r="BK55" i="9" s="1"/>
  <c r="BJ58" i="9"/>
  <c r="BK58" i="9" s="1"/>
  <c r="BJ39" i="9"/>
  <c r="BK39" i="9" s="1"/>
  <c r="BJ42" i="9"/>
  <c r="BK42" i="9" s="1"/>
  <c r="BJ52" i="9"/>
  <c r="BK52" i="9" s="1"/>
  <c r="BC58" i="1"/>
  <c r="BD58" i="1" s="1"/>
  <c r="BC40" i="1"/>
  <c r="BD40" i="1" s="1"/>
  <c r="BC43" i="1"/>
  <c r="BD43" i="1" s="1"/>
  <c r="BC46" i="1"/>
  <c r="BD46" i="1" s="1"/>
  <c r="BC49" i="1"/>
  <c r="BD49" i="1" s="1"/>
  <c r="BC52" i="1"/>
  <c r="BD52" i="1" s="1"/>
  <c r="BC55" i="1"/>
  <c r="BD55" i="1" s="1"/>
  <c r="BC61" i="1"/>
  <c r="BD61" i="1" s="1"/>
  <c r="BC33" i="1"/>
  <c r="BD33" i="1" s="1"/>
  <c r="BC45" i="1"/>
  <c r="BD45" i="1" s="1"/>
  <c r="BC34" i="1"/>
  <c r="BD34" i="1" s="1"/>
  <c r="BC25" i="1"/>
  <c r="BD25" i="1" s="1"/>
  <c r="BC28" i="1"/>
  <c r="BD28" i="1" s="1"/>
  <c r="BC31" i="1"/>
  <c r="BD31" i="1" s="1"/>
  <c r="BC37" i="1"/>
  <c r="BD37" i="1" s="1"/>
  <c r="BC30" i="1"/>
  <c r="BD30" i="1" s="1"/>
  <c r="BC50" i="1"/>
  <c r="BD50" i="1" s="1"/>
  <c r="BC56" i="1"/>
  <c r="BD56" i="1" s="1"/>
  <c r="BC59" i="1"/>
  <c r="BD59" i="1" s="1"/>
  <c r="BC62" i="1"/>
  <c r="BD62" i="1" s="1"/>
  <c r="BC26" i="1"/>
  <c r="BD26" i="1" s="1"/>
  <c r="BC32" i="1"/>
  <c r="BD32" i="1" s="1"/>
  <c r="BC35" i="1"/>
  <c r="BD35" i="1" s="1"/>
  <c r="BC38" i="1"/>
  <c r="BD38" i="1" s="1"/>
  <c r="BC41" i="1"/>
  <c r="BD41" i="1" s="1"/>
  <c r="BC44" i="1"/>
  <c r="BD44" i="1" s="1"/>
  <c r="BC47" i="1"/>
  <c r="BD47" i="1" s="1"/>
  <c r="BC53" i="1"/>
  <c r="BD53" i="1" s="1"/>
  <c r="BC39" i="1"/>
  <c r="BD39" i="1" s="1"/>
  <c r="BC29" i="1"/>
  <c r="BD29" i="1" s="1"/>
  <c r="BC27" i="1"/>
  <c r="BD27" i="1" s="1"/>
  <c r="BC42" i="1"/>
  <c r="BD42" i="1" s="1"/>
  <c r="BC48" i="1"/>
  <c r="BD48" i="1" s="1"/>
  <c r="BC51" i="1"/>
  <c r="BD51" i="1" s="1"/>
  <c r="BC54" i="1"/>
  <c r="BD54" i="1" s="1"/>
  <c r="BC57" i="1"/>
  <c r="BD57" i="1" s="1"/>
  <c r="BC60" i="1"/>
  <c r="BD60" i="1" s="1"/>
  <c r="BC63" i="1"/>
  <c r="BD63" i="1" s="1"/>
  <c r="BC36" i="1"/>
  <c r="BD36" i="1" s="1"/>
  <c r="AH134" i="10"/>
  <c r="AR20" i="10"/>
  <c r="BH24" i="10"/>
  <c r="BI24" i="10" s="1"/>
  <c r="BO26" i="10" s="1"/>
  <c r="BP28" i="10" s="1"/>
  <c r="AR22" i="10" s="1"/>
  <c r="AT20" i="9"/>
  <c r="AJ134" i="9"/>
  <c r="BJ24" i="9"/>
  <c r="BK24" i="9" s="1"/>
  <c r="AB134" i="1"/>
  <c r="AM20" i="1"/>
  <c r="BC24" i="1"/>
  <c r="BD24" i="1" s="1"/>
  <c r="BJ26" i="1" s="1"/>
  <c r="BK28" i="1" s="1"/>
  <c r="AM22" i="1" s="1"/>
  <c r="AH132" i="10"/>
  <c r="AJ132" i="9"/>
  <c r="AB132" i="1"/>
  <c r="BQ26" i="9" l="1"/>
  <c r="BR28" i="9" s="1"/>
  <c r="AT22" i="9" s="1"/>
</calcChain>
</file>

<file path=xl/sharedStrings.xml><?xml version="1.0" encoding="utf-8"?>
<sst xmlns="http://schemas.openxmlformats.org/spreadsheetml/2006/main" count="331" uniqueCount="123">
  <si>
    <t xml:space="preserve"> A　得 点 計</t>
    <rPh sb="3" eb="4">
      <t>エ</t>
    </rPh>
    <rPh sb="5" eb="6">
      <t>テン</t>
    </rPh>
    <rPh sb="7" eb="8">
      <t>ケイ</t>
    </rPh>
    <phoneticPr fontId="1"/>
  </si>
  <si>
    <t xml:space="preserve"> Ｂ　配点×人数</t>
    <rPh sb="3" eb="5">
      <t>ハイテン</t>
    </rPh>
    <rPh sb="6" eb="8">
      <t>ニンズウ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</si>
  <si>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</si>
  <si>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</si>
  <si>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>問 題 別 得 点 一 覧 表</t>
    <rPh sb="0" eb="1">
      <t>トイ</t>
    </rPh>
    <rPh sb="2" eb="3">
      <t>ダイ</t>
    </rPh>
    <rPh sb="4" eb="5">
      <t>ベツ</t>
    </rPh>
    <rPh sb="6" eb="7">
      <t>エ</t>
    </rPh>
    <rPh sb="8" eb="9">
      <t>テン</t>
    </rPh>
    <rPh sb="10" eb="11">
      <t>イチ</t>
    </rPh>
    <rPh sb="12" eb="13">
      <t>ラン</t>
    </rPh>
    <rPh sb="14" eb="15">
      <t>ヒョウ</t>
    </rPh>
    <phoneticPr fontId="1"/>
  </si>
  <si>
    <t>平均正答率Ａ/Ｂ×100</t>
    <rPh sb="0" eb="2">
      <t>ヘイキン</t>
    </rPh>
    <rPh sb="2" eb="5">
      <t>セイトウリツ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</si>
  <si>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</si>
  <si>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t xml:space="preserve">知識・技能
</t>
    <rPh sb="0" eb="2">
      <t>チシキ</t>
    </rPh>
    <rPh sb="3" eb="5">
      <t>ギノウ</t>
    </rPh>
    <phoneticPr fontId="1"/>
  </si>
  <si>
    <t>知
識
・
技
能</t>
    <rPh sb="0" eb="1">
      <t>チ</t>
    </rPh>
    <rPh sb="2" eb="3">
      <t>シキ</t>
    </rPh>
    <rPh sb="6" eb="7">
      <t>ワザ</t>
    </rPh>
    <rPh sb="8" eb="9">
      <t>ノウ</t>
    </rPh>
    <phoneticPr fontId="1"/>
  </si>
  <si>
    <t>思
考
・
判
断
・
表
現</t>
    <rPh sb="0" eb="1">
      <t>シ</t>
    </rPh>
    <rPh sb="2" eb="3">
      <t>コウ</t>
    </rPh>
    <rPh sb="6" eb="7">
      <t>バン</t>
    </rPh>
    <rPh sb="8" eb="9">
      <t>ダン</t>
    </rPh>
    <rPh sb="12" eb="13">
      <t>ヒョウ</t>
    </rPh>
    <rPh sb="14" eb="15">
      <t>ゲン</t>
    </rPh>
    <phoneticPr fontId="1"/>
  </si>
  <si>
    <t xml:space="preserve">
気象とその変化</t>
    <rPh sb="1" eb="3">
      <t>キショウ</t>
    </rPh>
    <rPh sb="6" eb="8">
      <t>ヘンカ</t>
    </rPh>
    <phoneticPr fontId="1"/>
  </si>
  <si>
    <t xml:space="preserve">
化学変化と
イオン</t>
    <rPh sb="1" eb="3">
      <t>カガク</t>
    </rPh>
    <rPh sb="3" eb="5">
      <t>ヘンカ</t>
    </rPh>
    <phoneticPr fontId="1"/>
  </si>
  <si>
    <t xml:space="preserve">
生命と連続性</t>
    <rPh sb="1" eb="3">
      <t>セイメイ</t>
    </rPh>
    <rPh sb="4" eb="7">
      <t>レンゾクセイ</t>
    </rPh>
    <phoneticPr fontId="1"/>
  </si>
  <si>
    <t xml:space="preserve">
地球と宇宙</t>
    <rPh sb="1" eb="3">
      <t>チキュウ</t>
    </rPh>
    <rPh sb="4" eb="6">
      <t>ウチュウ</t>
    </rPh>
    <phoneticPr fontId="1"/>
  </si>
  <si>
    <t xml:space="preserve">
自然と人間</t>
    <rPh sb="1" eb="3">
      <t>シゼン</t>
    </rPh>
    <rPh sb="4" eb="6">
      <t>ニンゲン</t>
    </rPh>
    <phoneticPr fontId="1"/>
  </si>
  <si>
    <t xml:space="preserve">       </t>
    <phoneticPr fontId="1"/>
  </si>
  <si>
    <t>千葉県標準学力検査　－観点別到達度－</t>
    <phoneticPr fontId="1"/>
  </si>
  <si>
    <t>[検査年月日 　　年　月　日]</t>
    <rPh sb="1" eb="6">
      <t>ケンサネンガッピ</t>
    </rPh>
    <rPh sb="9" eb="10">
      <t>ネン</t>
    </rPh>
    <rPh sb="11" eb="12">
      <t>ガツ</t>
    </rPh>
    <rPh sb="13" eb="14">
      <t>ニチ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</si>
  <si>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</si>
  <si>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       </t>
    <phoneticPr fontId="1"/>
  </si>
  <si>
    <t>千葉県標準学力検査　－観点別到達度－</t>
    <phoneticPr fontId="1"/>
  </si>
  <si>
    <t>人数＝</t>
    <rPh sb="0" eb="2">
      <t>ニンズウ</t>
    </rPh>
    <phoneticPr fontId="1"/>
  </si>
  <si>
    <t xml:space="preserve">
電
流
と
そ
の
利
用</t>
    <rPh sb="1" eb="2">
      <t>デン</t>
    </rPh>
    <rPh sb="3" eb="4">
      <t>ル</t>
    </rPh>
    <rPh sb="11" eb="12">
      <t>トシ</t>
    </rPh>
    <rPh sb="13" eb="14">
      <t>ヨウ</t>
    </rPh>
    <phoneticPr fontId="1"/>
  </si>
  <si>
    <t>％</t>
    <phoneticPr fontId="1"/>
  </si>
  <si>
    <t>％</t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</si>
  <si>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</si>
  <si>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氏名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シメイ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</si>
  <si>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</si>
  <si>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</si>
  <si>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</si>
  <si>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>実現状況の
Ａ
Ｂ
Ｃ</t>
    <phoneticPr fontId="1"/>
  </si>
  <si>
    <t>実現状況の
Ａ
Ｂ
Ｃ</t>
    <phoneticPr fontId="1"/>
  </si>
  <si>
    <t xml:space="preserve">
生
物
の
観
察
と
分
類</t>
    <rPh sb="1" eb="2">
      <t>ナマ</t>
    </rPh>
    <rPh sb="3" eb="4">
      <t>ブツ</t>
    </rPh>
    <rPh sb="7" eb="8">
      <t>カン</t>
    </rPh>
    <rPh sb="9" eb="10">
      <t>サツ</t>
    </rPh>
    <rPh sb="13" eb="14">
      <t>フン</t>
    </rPh>
    <rPh sb="15" eb="16">
      <t>ルイ</t>
    </rPh>
    <phoneticPr fontId="1"/>
  </si>
  <si>
    <t xml:space="preserve">
身
近
な
物
理
現
象</t>
    <rPh sb="1" eb="2">
      <t>ミ</t>
    </rPh>
    <rPh sb="3" eb="4">
      <t>コン</t>
    </rPh>
    <rPh sb="7" eb="8">
      <t>ブツ</t>
    </rPh>
    <rPh sb="9" eb="10">
      <t>オサム</t>
    </rPh>
    <rPh sb="11" eb="12">
      <t>ゲン</t>
    </rPh>
    <rPh sb="13" eb="14">
      <t>ゾウ</t>
    </rPh>
    <phoneticPr fontId="1"/>
  </si>
  <si>
    <t xml:space="preserve">
身
の
回
り
の
物
質</t>
    <rPh sb="1" eb="2">
      <t>ミ</t>
    </rPh>
    <rPh sb="5" eb="6">
      <t>マワ</t>
    </rPh>
    <rPh sb="11" eb="12">
      <t>ブツ</t>
    </rPh>
    <rPh sb="13" eb="14">
      <t>シツ</t>
    </rPh>
    <phoneticPr fontId="1"/>
  </si>
  <si>
    <t xml:space="preserve">
大
地
の
成
り
立
変ち
化と</t>
    <rPh sb="1" eb="2">
      <t>オオ</t>
    </rPh>
    <rPh sb="3" eb="4">
      <t>チ</t>
    </rPh>
    <rPh sb="7" eb="8">
      <t>ナ</t>
    </rPh>
    <rPh sb="11" eb="12">
      <t>タ</t>
    </rPh>
    <rPh sb="13" eb="14">
      <t>ヘン</t>
    </rPh>
    <rPh sb="16" eb="17">
      <t>カ</t>
    </rPh>
    <phoneticPr fontId="1"/>
  </si>
  <si>
    <t xml:space="preserve">
化
学
変
化
と
原
分子
子・
</t>
    <rPh sb="1" eb="2">
      <t>カ</t>
    </rPh>
    <rPh sb="3" eb="4">
      <t>マナブ</t>
    </rPh>
    <rPh sb="5" eb="6">
      <t>ヘン</t>
    </rPh>
    <rPh sb="7" eb="8">
      <t>カ</t>
    </rPh>
    <rPh sb="11" eb="12">
      <t>ハラ</t>
    </rPh>
    <rPh sb="13" eb="14">
      <t>ブン</t>
    </rPh>
    <rPh sb="14" eb="15">
      <t>コ</t>
    </rPh>
    <rPh sb="16" eb="17">
      <t>コ</t>
    </rPh>
    <phoneticPr fontId="1"/>
  </si>
  <si>
    <t xml:space="preserve">
生
物
の
体
の
はつ
たく
らり
きと</t>
    <rPh sb="1" eb="2">
      <t>ナマ</t>
    </rPh>
    <rPh sb="3" eb="4">
      <t>ブツ</t>
    </rPh>
    <rPh sb="7" eb="8">
      <t>カラダ</t>
    </rPh>
    <phoneticPr fontId="1"/>
  </si>
  <si>
    <t>思考・判断
・表現</t>
    <rPh sb="0" eb="2">
      <t>シコウ</t>
    </rPh>
    <rPh sb="3" eb="5">
      <t>ハンダン</t>
    </rPh>
    <rPh sb="7" eb="9">
      <t>ヒョウゲン</t>
    </rPh>
    <phoneticPr fontId="1"/>
  </si>
  <si>
    <t>思
考
・
判
断
・
表
現</t>
    <rPh sb="0" eb="1">
      <t>シ</t>
    </rPh>
    <rPh sb="2" eb="3">
      <t>コウ</t>
    </rPh>
    <rPh sb="6" eb="7">
      <t>ワ</t>
    </rPh>
    <rPh sb="8" eb="9">
      <t>ダン</t>
    </rPh>
    <rPh sb="12" eb="13">
      <t>ヒョウ</t>
    </rPh>
    <rPh sb="14" eb="15">
      <t>ゲン</t>
    </rPh>
    <phoneticPr fontId="1"/>
  </si>
  <si>
    <t xml:space="preserve">    立 　中学校</t>
    <rPh sb="4" eb="5">
      <t>リツ</t>
    </rPh>
    <rPh sb="7" eb="10">
      <t>チュウガッコウ</t>
    </rPh>
    <phoneticPr fontId="1"/>
  </si>
  <si>
    <t xml:space="preserve">    立　中学校</t>
    <rPh sb="4" eb="5">
      <t>リツ</t>
    </rPh>
    <rPh sb="6" eb="9">
      <t>チュウガッコウ</t>
    </rPh>
    <phoneticPr fontId="1"/>
  </si>
  <si>
    <t xml:space="preserve">　　立　中学校  </t>
    <rPh sb="2" eb="3">
      <t>リツ</t>
    </rPh>
    <rPh sb="4" eb="7">
      <t>チュウガッコウ</t>
    </rPh>
    <phoneticPr fontId="1"/>
  </si>
  <si>
    <t>問 題 別 正 答 率 一 覧 表</t>
    <rPh sb="0" eb="1">
      <t>トイ</t>
    </rPh>
    <rPh sb="2" eb="3">
      <t>ダイ</t>
    </rPh>
    <rPh sb="4" eb="5">
      <t>ベツ</t>
    </rPh>
    <rPh sb="6" eb="7">
      <t>セイ</t>
    </rPh>
    <rPh sb="8" eb="9">
      <t>コタエ</t>
    </rPh>
    <rPh sb="10" eb="11">
      <t>リツ</t>
    </rPh>
    <rPh sb="12" eb="13">
      <t>イチ</t>
    </rPh>
    <rPh sb="14" eb="15">
      <t>ラン</t>
    </rPh>
    <rPh sb="16" eb="17">
      <t>ヒョウ</t>
    </rPh>
    <phoneticPr fontId="1"/>
  </si>
  <si>
    <t xml:space="preserve"> 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</si>
  <si>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　問 題 別 正 答 率 一 覧 表</t>
    <rPh sb="1" eb="2">
      <t>トイ</t>
    </rPh>
    <rPh sb="3" eb="4">
      <t>ダイ</t>
    </rPh>
    <rPh sb="5" eb="6">
      <t>ベツ</t>
    </rPh>
    <rPh sb="7" eb="8">
      <t>セイ</t>
    </rPh>
    <rPh sb="9" eb="10">
      <t>コタエ</t>
    </rPh>
    <rPh sb="11" eb="12">
      <t>リツ</t>
    </rPh>
    <rPh sb="13" eb="14">
      <t>イチ</t>
    </rPh>
    <rPh sb="15" eb="16">
      <t>ラン</t>
    </rPh>
    <rPh sb="17" eb="18">
      <t>ヒョウ</t>
    </rPh>
    <phoneticPr fontId="1"/>
  </si>
  <si>
    <t>平均正答率（％）</t>
    <rPh sb="0" eb="2">
      <t>ヘイキン</t>
    </rPh>
    <rPh sb="2" eb="5">
      <t>セイトウリツ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</si>
  <si>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</si>
  <si>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</si>
  <si>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実現状況の
Ａ
Ｂ
Ｃ</t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</si>
  <si>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</si>
  <si>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</si>
  <si>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</si>
  <si>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</si>
  <si>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</si>
  <si>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</si>
  <si>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</si>
  <si>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</si>
  <si>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</si>
  <si>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</si>
  <si>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</si>
  <si>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</si>
  <si>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</si>
  <si>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</si>
  <si>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</si>
  <si>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</si>
  <si>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</si>
  <si>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</si>
  <si>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 xml:space="preserve">
学力標準点</t>
    <rPh sb="1" eb="6">
      <t>ガクリョクヒョウジュンテン</t>
    </rPh>
    <phoneticPr fontId="1"/>
  </si>
  <si>
    <t>記入注意　問題ごとに個人の得点を数字で記入します。ただし、主体的に学習に取り組む態度は総得点に加えない。</t>
    <phoneticPr fontId="1"/>
  </si>
  <si>
    <t>県 正 答 率</t>
    <rPh sb="0" eb="1">
      <t>ケン</t>
    </rPh>
    <rPh sb="2" eb="3">
      <t>セイ</t>
    </rPh>
    <rPh sb="4" eb="5">
      <t>コタエ</t>
    </rPh>
    <rPh sb="6" eb="7">
      <t>リツ</t>
    </rPh>
    <phoneticPr fontId="1"/>
  </si>
  <si>
    <t>記入注意　問題ごとに個人の得点を数字で記入します。ただし、主体的に学習に取り組む態度は総得点に加えない。</t>
    <phoneticPr fontId="1"/>
  </si>
  <si>
    <t>％</t>
  </si>
  <si>
    <t>得点</t>
    <rPh sb="0" eb="2">
      <t>トクテン</t>
    </rPh>
    <phoneticPr fontId="1"/>
  </si>
  <si>
    <t>県正答率（％）</t>
    <rPh sb="0" eb="4">
      <t>ケンセイトウリツ</t>
    </rPh>
    <phoneticPr fontId="1"/>
  </si>
  <si>
    <t>正答率の比較</t>
    <rPh sb="0" eb="2">
      <t>セイトウ</t>
    </rPh>
    <rPh sb="2" eb="3">
      <t>リツ</t>
    </rPh>
    <rPh sb="4" eb="6">
      <t>ヒカク</t>
    </rPh>
    <phoneticPr fontId="1"/>
  </si>
  <si>
    <t>正答率の比較</t>
    <rPh sb="0" eb="3">
      <t>セイトウリツ</t>
    </rPh>
    <rPh sb="4" eb="6">
      <t>ヒカク</t>
    </rPh>
    <phoneticPr fontId="1"/>
  </si>
  <si>
    <t>・正答率の比較＝平均正答率－県正答率</t>
    <rPh sb="8" eb="10">
      <t>ヘイキン</t>
    </rPh>
    <phoneticPr fontId="1"/>
  </si>
  <si>
    <t>・正答率の比較＝平均正答率－県正答率</t>
    <phoneticPr fontId="1"/>
  </si>
  <si>
    <t>千葉県標準学力検査－観点別到達度－</t>
    <phoneticPr fontId="1"/>
  </si>
  <si>
    <t>学  年</t>
    <rPh sb="0" eb="1">
      <t>ガク</t>
    </rPh>
    <rPh sb="3" eb="4">
      <t>ネン</t>
    </rPh>
    <phoneticPr fontId="1"/>
  </si>
  <si>
    <t>教　科</t>
    <rPh sb="0" eb="1">
      <t>キョウ</t>
    </rPh>
    <rPh sb="2" eb="3">
      <t>カ</t>
    </rPh>
    <phoneticPr fontId="1"/>
  </si>
  <si>
    <t>　　　立　　中学校</t>
    <rPh sb="3" eb="4">
      <t>リツ</t>
    </rPh>
    <rPh sb="6" eb="7">
      <t>チュウ</t>
    </rPh>
    <rPh sb="7" eb="9">
      <t>ガッコウ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</si>
  <si>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</si>
  <si>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</si>
  <si>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　　</t>
    <phoneticPr fontId="1"/>
  </si>
  <si>
    <t>標準偏差を求める</t>
    <rPh sb="0" eb="4">
      <t>ヒョウジュンヘンサ</t>
    </rPh>
    <rPh sb="5" eb="6">
      <t>モト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</si>
  <si>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</si>
  <si>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得点</t>
  </si>
  <si>
    <t>標準点</t>
  </si>
  <si>
    <t>標準偏差</t>
    <rPh sb="0" eb="4">
      <t>ヒョウジュンヘンサ</t>
    </rPh>
    <phoneticPr fontId="1"/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</si>
  <si>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</si>
  <si>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</si>
  <si>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</si>
  <si>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</si>
  <si>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</si>
  <si>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</si>
  <si>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</si>
  <si>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</si>
  <si>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</si>
  <si>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</si>
  <si>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</si>
  <si>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</si>
  <si>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</si>
  <si>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</si>
  <si>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</si>
  <si>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</si>
  <si>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</si>
  <si>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</si>
  <si>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</si>
  <si>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</si>
  <si>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</si>
  <si>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</si>
  <si>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</si>
  <si>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</t>
    <rPh sb="0" eb="3">
      <t>ドスウオ</t>
    </rPh>
    <rPh sb="4" eb="5">
      <t>セン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</si>
  <si>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</si>
  <si>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①範囲を指定します。</t>
    <rPh sb="1" eb="3">
      <t>ハンイ</t>
    </rPh>
    <rPh sb="4" eb="6">
      <t>シテイ</t>
    </rPh>
    <phoneticPr fontId="1"/>
  </si>
  <si>
    <t>※得点順一覧表を作成するには、「順位表作成の手順」を参照してください。</t>
    <rPh sb="1" eb="4">
      <t>トクテンジュン</t>
    </rPh>
    <rPh sb="4" eb="7">
      <t>イチランヒョウ</t>
    </rPh>
    <rPh sb="8" eb="10">
      <t>サクセイ</t>
    </rPh>
    <rPh sb="16" eb="19">
      <t>ジュンイヒョウ</t>
    </rPh>
    <rPh sb="19" eb="21">
      <t>サクセイ</t>
    </rPh>
    <rPh sb="22" eb="24">
      <t>テジュン</t>
    </rPh>
    <rPh sb="26" eb="28">
      <t>サンショウ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</si>
  <si>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</si>
  <si>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検査人数が20人だったら2１番以降のデータを消去してください。 ⇒ 空欄にする。</t>
    <rPh sb="0" eb="4">
      <t>ケンサニンズウ</t>
    </rPh>
    <rPh sb="7" eb="8">
      <t>ニン</t>
    </rPh>
    <rPh sb="14" eb="15">
      <t>バン</t>
    </rPh>
    <rPh sb="15" eb="17">
      <t>イコウ</t>
    </rPh>
    <rPh sb="22" eb="24">
      <t>ショウキョ</t>
    </rPh>
    <rPh sb="34" eb="36">
      <t>クウラン</t>
    </rPh>
    <phoneticPr fontId="1"/>
  </si>
  <si>
    <t xml:space="preserve">
</t>
    <phoneticPr fontId="1"/>
  </si>
  <si>
    <t>得点一覧表</t>
    <rPh sb="0" eb="2">
      <t>トクテン</t>
    </rPh>
    <rPh sb="2" eb="5">
      <t>イチランヒョウ</t>
    </rPh>
    <phoneticPr fontId="1"/>
  </si>
  <si>
    <t>氏　　名</t>
    <rPh sb="0" eb="1">
      <t>シ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</si>
</sst>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_ "/>
    <numFmt numFmtId="178" formatCode="0.0_);[Red]\(0.0\)"/>
    <numFmt numFmtId="179" formatCode="0.0;[Red]0.0"/>
    <numFmt numFmtId="180" formatCode="0.00_ "/>
    <numFmt numFmtId="181" formatCode="0_);[Red]\(0\)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7"/>
      <color theme="1"/>
      <name val="ＭＳ Ｐ明朝"/>
      <family val="1"/>
      <charset val="128"/>
    </font>
    <font>
      <sz val="9"/>
      <color theme="5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8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9.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6">
    <xf numFmtId="0" fontId="0" fillId="0" borderId="0" xfId="0">
      <alignment vertical="center"/>
    </xf>
    <xf numFmtId="0" fontId="0" fillId="0" borderId="23" xfId="0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2" fillId="0" borderId="3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9" fillId="0" borderId="0" xfId="0" applyFont="1">
      <alignment vertical="center"/>
    </xf>
    <xf numFmtId="0" fontId="9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43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54" xfId="0" applyFont="1" applyBorder="1">
      <alignment vertical="center"/>
    </xf>
    <xf numFmtId="0" fontId="8" fillId="0" borderId="53" xfId="0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0" fontId="16" fillId="0" borderId="9" xfId="0" applyFont="1" applyBorder="1">
      <alignment vertical="center"/>
    </xf>
    <xf numFmtId="0" fontId="8" fillId="0" borderId="58" xfId="0" applyFont="1" applyBorder="1" applyAlignment="1">
      <alignment horizontal="right" vertical="center"/>
    </xf>
    <xf numFmtId="0" fontId="8" fillId="0" borderId="5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7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2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63" xfId="0" applyFont="1" applyBorder="1">
      <alignment vertical="center"/>
    </xf>
    <xf numFmtId="0" fontId="16" fillId="0" borderId="63" xfId="0" applyFont="1" applyBorder="1" applyAlignment="1">
      <alignment horizontal="center" vertical="center"/>
    </xf>
    <xf numFmtId="0" fontId="2" fillId="0" borderId="63" xfId="0" applyFont="1" applyBorder="1">
      <alignment vertical="center"/>
    </xf>
    <xf numFmtId="0" fontId="2" fillId="0" borderId="63" xfId="0" applyFont="1" applyBorder="1" applyAlignment="1">
      <alignment horizontal="center" vertical="center"/>
    </xf>
    <xf numFmtId="0" fontId="15" fillId="0" borderId="30" xfId="0" applyFont="1" applyBorder="1">
      <alignment vertical="center"/>
    </xf>
    <xf numFmtId="0" fontId="16" fillId="0" borderId="30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5" xfId="0" applyFont="1" applyBorder="1">
      <alignment vertical="center"/>
    </xf>
    <xf numFmtId="0" fontId="8" fillId="0" borderId="59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1" fillId="0" borderId="5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177" fontId="2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16" fillId="0" borderId="9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8" xfId="0" applyFont="1" applyBorder="1">
      <alignment vertical="center"/>
    </xf>
    <xf numFmtId="0" fontId="2" fillId="0" borderId="59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8" fillId="0" borderId="20" xfId="0" applyFont="1" applyBorder="1" applyAlignment="1">
      <alignment vertical="center" shrinkToFit="1"/>
    </xf>
    <xf numFmtId="0" fontId="8" fillId="0" borderId="22" xfId="0" applyFont="1" applyBorder="1" applyAlignment="1">
      <alignment vertical="center" shrinkToFit="1"/>
    </xf>
    <xf numFmtId="0" fontId="8" fillId="0" borderId="36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3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178" fontId="8" fillId="0" borderId="16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178" fontId="2" fillId="0" borderId="13" xfId="0" applyNumberFormat="1" applyFont="1" applyBorder="1" applyAlignment="1">
      <alignment vertical="center" shrinkToFit="1"/>
    </xf>
    <xf numFmtId="178" fontId="2" fillId="0" borderId="16" xfId="0" applyNumberFormat="1" applyFont="1" applyBorder="1" applyAlignment="1">
      <alignment vertical="center" shrinkToFit="1"/>
    </xf>
    <xf numFmtId="178" fontId="2" fillId="0" borderId="14" xfId="0" applyNumberFormat="1" applyFont="1" applyBorder="1" applyAlignment="1">
      <alignment vertical="center" shrinkToFit="1"/>
    </xf>
    <xf numFmtId="178" fontId="2" fillId="0" borderId="18" xfId="0" applyNumberFormat="1" applyFont="1" applyBorder="1" applyAlignment="1">
      <alignment vertical="center" shrinkToFit="1"/>
    </xf>
    <xf numFmtId="178" fontId="2" fillId="0" borderId="10" xfId="0" applyNumberFormat="1" applyFont="1" applyBorder="1" applyAlignment="1">
      <alignment horizontal="center" vertical="center" shrinkToFit="1"/>
    </xf>
    <xf numFmtId="178" fontId="8" fillId="0" borderId="64" xfId="0" applyNumberFormat="1" applyFont="1" applyBorder="1" applyAlignment="1">
      <alignment horizontal="center" vertical="center" shrinkToFit="1"/>
    </xf>
    <xf numFmtId="178" fontId="8" fillId="0" borderId="61" xfId="0" applyNumberFormat="1" applyFont="1" applyBorder="1" applyAlignment="1">
      <alignment horizontal="center" vertical="center" shrinkToFit="1"/>
    </xf>
    <xf numFmtId="178" fontId="8" fillId="0" borderId="66" xfId="0" applyNumberFormat="1" applyFont="1" applyBorder="1" applyAlignment="1">
      <alignment horizontal="center" vertical="center" shrinkToFit="1"/>
    </xf>
    <xf numFmtId="178" fontId="8" fillId="0" borderId="60" xfId="0" applyNumberFormat="1" applyFont="1" applyBorder="1" applyAlignment="1">
      <alignment horizontal="center" vertical="center" shrinkToFit="1"/>
    </xf>
    <xf numFmtId="178" fontId="8" fillId="0" borderId="62" xfId="0" applyNumberFormat="1" applyFont="1" applyBorder="1" applyAlignment="1">
      <alignment horizontal="center" vertical="center" shrinkToFit="1"/>
    </xf>
    <xf numFmtId="178" fontId="8" fillId="0" borderId="59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shrinkToFit="1"/>
    </xf>
    <xf numFmtId="0" fontId="8" fillId="0" borderId="37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2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center" vertical="center" shrinkToFit="1"/>
    </xf>
    <xf numFmtId="178" fontId="8" fillId="0" borderId="60" xfId="0" applyNumberFormat="1" applyFont="1" applyBorder="1" applyAlignment="1">
      <alignment vertical="center" shrinkToFit="1"/>
    </xf>
    <xf numFmtId="178" fontId="8" fillId="0" borderId="61" xfId="0" applyNumberFormat="1" applyFont="1" applyBorder="1" applyAlignment="1">
      <alignment vertical="center" shrinkToFit="1"/>
    </xf>
    <xf numFmtId="178" fontId="8" fillId="0" borderId="62" xfId="0" applyNumberFormat="1" applyFont="1" applyBorder="1" applyAlignment="1">
      <alignment vertical="center" shrinkToFit="1"/>
    </xf>
    <xf numFmtId="178" fontId="2" fillId="0" borderId="60" xfId="0" applyNumberFormat="1" applyFont="1" applyBorder="1" applyAlignment="1">
      <alignment vertical="center" shrinkToFit="1"/>
    </xf>
    <xf numFmtId="178" fontId="2" fillId="0" borderId="61" xfId="0" applyNumberFormat="1" applyFont="1" applyBorder="1" applyAlignment="1">
      <alignment vertical="center" shrinkToFit="1"/>
    </xf>
    <xf numFmtId="178" fontId="2" fillId="0" borderId="62" xfId="0" applyNumberFormat="1" applyFont="1" applyBorder="1" applyAlignment="1">
      <alignment vertical="center" shrinkToFit="1"/>
    </xf>
    <xf numFmtId="178" fontId="2" fillId="0" borderId="56" xfId="0" applyNumberFormat="1" applyFont="1" applyBorder="1" applyAlignment="1">
      <alignment horizontal="center" vertical="center" shrinkToFit="1"/>
    </xf>
    <xf numFmtId="178" fontId="8" fillId="0" borderId="56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shrinkToFit="1"/>
    </xf>
    <xf numFmtId="0" fontId="8" fillId="0" borderId="39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1" xfId="0" applyFont="1" applyBorder="1" applyAlignment="1">
      <alignment vertical="center" shrinkToFit="1"/>
    </xf>
    <xf numFmtId="178" fontId="17" fillId="0" borderId="13" xfId="0" applyNumberFormat="1" applyFont="1" applyBorder="1" applyAlignment="1">
      <alignment vertical="center" shrinkToFit="1"/>
    </xf>
    <xf numFmtId="178" fontId="17" fillId="0" borderId="16" xfId="0" applyNumberFormat="1" applyFont="1" applyBorder="1" applyAlignment="1">
      <alignment vertical="center" shrinkToFit="1"/>
    </xf>
    <xf numFmtId="178" fontId="17" fillId="0" borderId="18" xfId="0" applyNumberFormat="1" applyFont="1" applyBorder="1" applyAlignment="1">
      <alignment vertical="center" shrinkToFit="1"/>
    </xf>
    <xf numFmtId="178" fontId="17" fillId="0" borderId="14" xfId="0" applyNumberFormat="1" applyFont="1" applyBorder="1" applyAlignment="1">
      <alignment vertical="center" shrinkToFit="1"/>
    </xf>
    <xf numFmtId="178" fontId="17" fillId="0" borderId="38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178" fontId="8" fillId="0" borderId="10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7" fillId="0" borderId="43" xfId="0" applyFont="1" applyBorder="1" applyAlignment="1">
      <alignment vertical="center" shrinkToFit="1"/>
    </xf>
    <xf numFmtId="0" fontId="17" fillId="0" borderId="12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6" fontId="17" fillId="0" borderId="60" xfId="0" applyNumberFormat="1" applyFont="1" applyBorder="1" applyAlignment="1">
      <alignment vertical="center" shrinkToFit="1"/>
    </xf>
    <xf numFmtId="176" fontId="17" fillId="0" borderId="61" xfId="0" applyNumberFormat="1" applyFont="1" applyBorder="1" applyAlignment="1">
      <alignment vertical="center" shrinkToFit="1"/>
    </xf>
    <xf numFmtId="176" fontId="17" fillId="0" borderId="62" xfId="0" applyNumberFormat="1" applyFont="1" applyBorder="1" applyAlignment="1">
      <alignment vertical="center" shrinkToFit="1"/>
    </xf>
    <xf numFmtId="176" fontId="8" fillId="0" borderId="60" xfId="0" applyNumberFormat="1" applyFont="1" applyBorder="1" applyAlignment="1">
      <alignment vertical="center" shrinkToFit="1"/>
    </xf>
    <xf numFmtId="176" fontId="8" fillId="0" borderId="61" xfId="0" applyNumberFormat="1" applyFont="1" applyBorder="1" applyAlignment="1">
      <alignment vertical="center" shrinkToFit="1"/>
    </xf>
    <xf numFmtId="176" fontId="8" fillId="0" borderId="62" xfId="0" applyNumberFormat="1" applyFont="1" applyBorder="1" applyAlignment="1">
      <alignment vertical="center" shrinkToFit="1"/>
    </xf>
    <xf numFmtId="176" fontId="8" fillId="0" borderId="56" xfId="0" applyNumberFormat="1" applyFont="1" applyBorder="1" applyAlignment="1">
      <alignment horizontal="center" vertical="center" shrinkToFit="1"/>
    </xf>
    <xf numFmtId="176" fontId="8" fillId="0" borderId="60" xfId="0" applyNumberFormat="1" applyFont="1" applyBorder="1" applyAlignment="1">
      <alignment horizontal="center" vertical="center" shrinkToFit="1"/>
    </xf>
    <xf numFmtId="176" fontId="8" fillId="0" borderId="61" xfId="0" applyNumberFormat="1" applyFont="1" applyBorder="1" applyAlignment="1">
      <alignment horizontal="center" vertical="center" shrinkToFit="1"/>
    </xf>
    <xf numFmtId="176" fontId="8" fillId="0" borderId="62" xfId="0" applyNumberFormat="1" applyFont="1" applyBorder="1" applyAlignment="1">
      <alignment horizontal="center" vertical="center" shrinkToFit="1"/>
    </xf>
    <xf numFmtId="0" fontId="8" fillId="0" borderId="48" xfId="0" applyFont="1" applyBorder="1" applyAlignment="1">
      <alignment vertical="center" shrinkToFit="1"/>
    </xf>
    <xf numFmtId="178" fontId="8" fillId="0" borderId="38" xfId="0" applyNumberFormat="1" applyFont="1" applyBorder="1" applyAlignment="1">
      <alignment vertical="center" shrinkToFit="1"/>
    </xf>
    <xf numFmtId="178" fontId="8" fillId="0" borderId="47" xfId="0" applyNumberFormat="1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5" fillId="2" borderId="9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37" xfId="0" applyFont="1" applyFill="1" applyBorder="1" applyAlignment="1">
      <alignment vertical="center" shrinkToFit="1"/>
    </xf>
    <xf numFmtId="0" fontId="2" fillId="2" borderId="43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2" borderId="38" xfId="0" applyFont="1" applyFill="1" applyBorder="1" applyAlignment="1">
      <alignment vertical="center" shrinkToFit="1"/>
    </xf>
    <xf numFmtId="0" fontId="2" fillId="2" borderId="47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177" fontId="2" fillId="2" borderId="10" xfId="0" applyNumberFormat="1" applyFont="1" applyFill="1" applyBorder="1" applyAlignment="1">
      <alignment horizontal="center" vertical="center"/>
    </xf>
    <xf numFmtId="0" fontId="15" fillId="2" borderId="9" xfId="0" applyFont="1" applyFill="1" applyBorder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2" borderId="43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177" fontId="2" fillId="2" borderId="11" xfId="0" applyNumberFormat="1" applyFont="1" applyFill="1" applyBorder="1" applyAlignment="1">
      <alignment vertical="center" shrinkToFit="1"/>
    </xf>
    <xf numFmtId="177" fontId="2" fillId="2" borderId="15" xfId="0" applyNumberFormat="1" applyFont="1" applyFill="1" applyBorder="1" applyAlignment="1">
      <alignment horizontal="center" vertical="center" shrinkToFit="1"/>
    </xf>
    <xf numFmtId="177" fontId="2" fillId="2" borderId="15" xfId="0" applyNumberFormat="1" applyFont="1" applyFill="1" applyBorder="1" applyAlignment="1">
      <alignment vertical="center" shrinkToFit="1"/>
    </xf>
    <xf numFmtId="177" fontId="2" fillId="2" borderId="12" xfId="0" applyNumberFormat="1" applyFont="1" applyFill="1" applyBorder="1" applyAlignment="1">
      <alignment horizontal="center" vertical="center" shrinkToFit="1"/>
    </xf>
    <xf numFmtId="177" fontId="2" fillId="2" borderId="17" xfId="0" applyNumberFormat="1" applyFont="1" applyFill="1" applyBorder="1" applyAlignment="1">
      <alignment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0" fontId="15" fillId="2" borderId="57" xfId="0" applyFont="1" applyFill="1" applyBorder="1">
      <alignment vertical="center"/>
    </xf>
    <xf numFmtId="0" fontId="16" fillId="2" borderId="57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vertical="center" shrinkToFit="1"/>
    </xf>
    <xf numFmtId="0" fontId="17" fillId="2" borderId="15" xfId="0" applyFont="1" applyFill="1" applyBorder="1" applyAlignment="1">
      <alignment vertical="center" shrinkToFit="1"/>
    </xf>
    <xf numFmtId="0" fontId="17" fillId="2" borderId="17" xfId="0" applyFont="1" applyFill="1" applyBorder="1" applyAlignment="1">
      <alignment vertical="center" shrinkToFit="1"/>
    </xf>
    <xf numFmtId="0" fontId="17" fillId="2" borderId="37" xfId="0" applyFont="1" applyFill="1" applyBorder="1" applyAlignment="1">
      <alignment vertical="center" shrinkToFit="1"/>
    </xf>
    <xf numFmtId="0" fontId="17" fillId="2" borderId="43" xfId="0" applyFont="1" applyFill="1" applyBorder="1" applyAlignment="1">
      <alignment vertical="center" shrinkToFit="1"/>
    </xf>
    <xf numFmtId="0" fontId="17" fillId="2" borderId="12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179" fontId="23" fillId="0" borderId="60" xfId="0" applyNumberFormat="1" applyFont="1" applyBorder="1" applyAlignment="1">
      <alignment vertical="center" shrinkToFit="1"/>
    </xf>
    <xf numFmtId="179" fontId="23" fillId="0" borderId="61" xfId="0" applyNumberFormat="1" applyFont="1" applyBorder="1" applyAlignment="1">
      <alignment vertical="center" shrinkToFit="1"/>
    </xf>
    <xf numFmtId="179" fontId="23" fillId="0" borderId="62" xfId="0" applyNumberFormat="1" applyFont="1" applyBorder="1" applyAlignment="1">
      <alignment vertical="center" shrinkToFit="1"/>
    </xf>
    <xf numFmtId="179" fontId="23" fillId="0" borderId="56" xfId="0" applyNumberFormat="1" applyFont="1" applyBorder="1" applyAlignment="1">
      <alignment vertical="center" shrinkToFit="1"/>
    </xf>
    <xf numFmtId="179" fontId="17" fillId="0" borderId="60" xfId="0" applyNumberFormat="1" applyFont="1" applyBorder="1" applyAlignment="1">
      <alignment horizontal="center" vertical="center" shrinkToFit="1"/>
    </xf>
    <xf numFmtId="179" fontId="17" fillId="0" borderId="61" xfId="0" applyNumberFormat="1" applyFont="1" applyBorder="1" applyAlignment="1">
      <alignment horizontal="center" vertical="center" shrinkToFit="1"/>
    </xf>
    <xf numFmtId="179" fontId="17" fillId="0" borderId="62" xfId="0" applyNumberFormat="1" applyFont="1" applyBorder="1" applyAlignment="1">
      <alignment horizontal="center" vertical="center" shrinkToFit="1"/>
    </xf>
    <xf numFmtId="179" fontId="17" fillId="0" borderId="56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right" vertical="center" wrapText="1"/>
    </xf>
    <xf numFmtId="0" fontId="30" fillId="0" borderId="0" xfId="0" applyFont="1">
      <alignment vertical="center"/>
    </xf>
    <xf numFmtId="0" fontId="27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22" fillId="0" borderId="35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51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 wrapText="1"/>
    </xf>
    <xf numFmtId="178" fontId="4" fillId="0" borderId="15" xfId="0" applyNumberFormat="1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7" fontId="33" fillId="0" borderId="0" xfId="0" applyNumberFormat="1" applyFont="1">
      <alignment vertical="center"/>
    </xf>
    <xf numFmtId="177" fontId="34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7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7" fontId="4" fillId="0" borderId="0" xfId="0" applyNumberFormat="1" applyFont="1" applyAlignment="1">
      <alignment vertical="center" wrapText="1"/>
    </xf>
    <xf numFmtId="181" fontId="4" fillId="0" borderId="0" xfId="0" applyNumberFormat="1" applyFont="1" applyAlignment="1">
      <alignment horizontal="center" vertical="center" wrapText="1"/>
    </xf>
    <xf numFmtId="181" fontId="4" fillId="0" borderId="0" xfId="0" applyNumberFormat="1" applyFont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13" fillId="0" borderId="0" xfId="0" applyFont="1" applyAlignment="1">
      <alignment horizontal="right" vertical="center"/>
    </xf>
    <xf numFmtId="0" fontId="35" fillId="0" borderId="51" xfId="0" applyFont="1" applyBorder="1">
      <alignment vertical="center"/>
    </xf>
    <xf numFmtId="177" fontId="4" fillId="0" borderId="77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left" vertical="center" wrapText="1"/>
    </xf>
    <xf numFmtId="0" fontId="4" fillId="0" borderId="78" xfId="0" applyFont="1" applyBorder="1" applyAlignment="1">
      <alignment horizontal="center" vertical="center" wrapText="1"/>
    </xf>
    <xf numFmtId="177" fontId="4" fillId="0" borderId="79" xfId="0" applyNumberFormat="1" applyFont="1" applyBorder="1" applyAlignment="1">
      <alignment horizontal="center" vertical="center" wrapText="1"/>
    </xf>
    <xf numFmtId="0" fontId="16" fillId="0" borderId="73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center" vertical="center" wrapText="1"/>
    </xf>
    <xf numFmtId="177" fontId="4" fillId="0" borderId="75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22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36" fillId="0" borderId="51" xfId="0" applyFont="1" applyBorder="1">
      <alignment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82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 shrinkToFit="1"/>
    </xf>
    <xf numFmtId="180" fontId="4" fillId="0" borderId="14" xfId="0" applyNumberFormat="1" applyFont="1" applyBorder="1" applyAlignment="1">
      <alignment horizontal="center" vertical="center" shrinkToFit="1"/>
    </xf>
    <xf numFmtId="180" fontId="4" fillId="0" borderId="21" xfId="0" applyNumberFormat="1" applyFont="1" applyBorder="1" applyAlignment="1">
      <alignment horizontal="center" vertical="center" shrinkToFit="1"/>
    </xf>
    <xf numFmtId="180" fontId="4" fillId="0" borderId="83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vertical="top" wrapText="1"/>
    </xf>
    <xf numFmtId="0" fontId="9" fillId="0" borderId="26" xfId="0" applyFont="1" applyBorder="1" applyAlignment="1">
      <alignment vertical="top"/>
    </xf>
    <xf numFmtId="0" fontId="9" fillId="0" borderId="28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24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9" fillId="0" borderId="27" xfId="0" applyFont="1" applyBorder="1" applyAlignment="1">
      <alignment vertical="top"/>
    </xf>
    <xf numFmtId="0" fontId="9" fillId="0" borderId="29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25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0" fontId="6" fillId="0" borderId="28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24" xfId="0" applyFont="1" applyBorder="1" applyAlignment="1">
      <alignment vertical="top" wrapText="1"/>
    </xf>
    <xf numFmtId="0" fontId="6" fillId="0" borderId="27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7" xfId="0" applyFont="1" applyBorder="1" applyAlignment="1">
      <alignment vertical="top"/>
    </xf>
    <xf numFmtId="0" fontId="6" fillId="0" borderId="27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6" fillId="0" borderId="55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176" fontId="3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/>
    </xf>
    <xf numFmtId="0" fontId="9" fillId="0" borderId="2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center"/>
    </xf>
    <xf numFmtId="0" fontId="12" fillId="0" borderId="32" xfId="0" applyFont="1" applyBorder="1" applyAlignment="1">
      <alignment horizontal="right" vertical="top" wrapText="1"/>
    </xf>
    <xf numFmtId="0" fontId="12" fillId="0" borderId="6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0" fillId="0" borderId="28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8" fillId="0" borderId="2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9" fillId="0" borderId="3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0" fillId="0" borderId="3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0" fillId="0" borderId="24" xfId="0" applyFont="1" applyBorder="1" applyAlignment="1">
      <alignment horizontal="center" vertical="top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9" fillId="0" borderId="58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2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70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wrapText="1"/>
    </xf>
    <xf numFmtId="0" fontId="26" fillId="0" borderId="0" xfId="0" applyFont="1" applyAlignment="1">
      <alignment horizontal="distributed" vertical="center" wrapText="1"/>
    </xf>
    <xf numFmtId="0" fontId="28" fillId="0" borderId="0" xfId="0" applyFont="1" applyAlignment="1">
      <alignment horizontal="distributed" vertical="center" wrapText="1"/>
    </xf>
    <xf numFmtId="0" fontId="26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30" fillId="0" borderId="0" xfId="0" applyFont="1" applyAlignment="1">
      <alignment horizontal="distributed" vertical="distributed"/>
    </xf>
    <xf numFmtId="178" fontId="30" fillId="0" borderId="0" xfId="0" applyNumberFormat="1" applyFont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77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27" fillId="0" borderId="2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7" fontId="4" fillId="0" borderId="17" xfId="0" applyNumberFormat="1" applyFont="1" applyBorder="1" applyAlignment="1">
      <alignment horizontal="left" vertical="center"/>
    </xf>
    <xf numFmtId="177" fontId="4" fillId="0" borderId="37" xfId="0" applyNumberFormat="1" applyFont="1" applyBorder="1" applyAlignment="1">
      <alignment horizontal="left" vertical="center"/>
    </xf>
    <xf numFmtId="177" fontId="4" fillId="0" borderId="17" xfId="0" applyNumberFormat="1" applyFont="1" applyBorder="1" applyAlignment="1">
      <alignment horizontal="left" vertical="center" wrapText="1"/>
    </xf>
    <xf numFmtId="177" fontId="4" fillId="0" borderId="37" xfId="0" applyNumberFormat="1" applyFont="1" applyBorder="1" applyAlignment="1">
      <alignment horizontal="left" vertical="center" wrapText="1"/>
    </xf>
    <xf numFmtId="17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31" xfId="0" applyFont="1" applyBorder="1" applyAlignment="1">
      <alignment horizontal="right" vertical="top" wrapText="1"/>
    </xf>
    <xf numFmtId="0" fontId="14" fillId="0" borderId="2" xfId="0" applyFont="1" applyBorder="1" applyAlignment="1">
      <alignment horizontal="right" vertical="top"/>
    </xf>
    <xf numFmtId="0" fontId="14" fillId="0" borderId="24" xfId="0" applyFont="1" applyBorder="1" applyAlignment="1">
      <alignment horizontal="right" vertical="top"/>
    </xf>
    <xf numFmtId="0" fontId="6" fillId="0" borderId="44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1" fillId="0" borderId="4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top"/>
    </xf>
    <xf numFmtId="0" fontId="6" fillId="0" borderId="3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20" fillId="0" borderId="65" xfId="0" applyFont="1" applyBorder="1" applyAlignment="1">
      <alignment horizontal="left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54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9" fillId="0" borderId="3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9" fillId="0" borderId="25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4" fillId="0" borderId="4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 wrapText="1"/>
    </xf>
    <xf numFmtId="0" fontId="9" fillId="0" borderId="29" xfId="0" applyFont="1" applyBorder="1" applyAlignment="1">
      <alignment horizontal="center" vertical="top"/>
    </xf>
    <xf numFmtId="0" fontId="2" fillId="2" borderId="55" xfId="0" applyFont="1" applyFill="1" applyBorder="1" applyAlignment="1">
      <alignment horizontal="center" vertical="center"/>
    </xf>
    <xf numFmtId="0" fontId="37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24850</xdr:colOff>
      <xdr:row>17</xdr:row>
      <xdr:rowOff>3234</xdr:rowOff>
    </xdr:from>
    <xdr:to>
      <xdr:col>4</xdr:col>
      <xdr:colOff>185738</xdr:colOff>
      <xdr:row>18</xdr:row>
      <xdr:rowOff>33339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567900" y="1779647"/>
          <a:ext cx="160888" cy="1586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4543" y="662609"/>
          <a:ext cx="911087" cy="40584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中１理</a:t>
          </a:r>
        </a:p>
      </xdr:txBody>
    </xdr:sp>
    <xdr:clientData/>
  </xdr:twoCellAnchor>
  <xdr:twoCellAnchor>
    <xdr:from>
      <xdr:col>20</xdr:col>
      <xdr:colOff>7327</xdr:colOff>
      <xdr:row>11</xdr:row>
      <xdr:rowOff>24847</xdr:rowOff>
    </xdr:from>
    <xdr:to>
      <xdr:col>27</xdr:col>
      <xdr:colOff>330476</xdr:colOff>
      <xdr:row>11</xdr:row>
      <xdr:rowOff>24847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806462" y="1101905"/>
          <a:ext cx="18471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23630" y="389283"/>
          <a:ext cx="646044" cy="2236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271096</xdr:colOff>
      <xdr:row>9</xdr:row>
      <xdr:rowOff>8518</xdr:rowOff>
    </xdr:from>
    <xdr:to>
      <xdr:col>27</xdr:col>
      <xdr:colOff>330476</xdr:colOff>
      <xdr:row>9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4784481" y="880422"/>
          <a:ext cx="186913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14</xdr:row>
      <xdr:rowOff>4801</xdr:rowOff>
    </xdr:from>
    <xdr:to>
      <xdr:col>1</xdr:col>
      <xdr:colOff>871905</xdr:colOff>
      <xdr:row>22</xdr:row>
      <xdr:rowOff>4800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 flipH="1" flipV="1">
          <a:off x="216777" y="1482818"/>
          <a:ext cx="871904" cy="1051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4543" y="657468"/>
          <a:ext cx="887667" cy="39728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中１理</a:t>
          </a:r>
        </a:p>
      </xdr:txBody>
    </xdr:sp>
    <xdr:clientData/>
  </xdr:twoCellAnchor>
  <xdr:twoCellAnchor>
    <xdr:from>
      <xdr:col>20</xdr:col>
      <xdr:colOff>7327</xdr:colOff>
      <xdr:row>79</xdr:row>
      <xdr:rowOff>24847</xdr:rowOff>
    </xdr:from>
    <xdr:to>
      <xdr:col>27</xdr:col>
      <xdr:colOff>330476</xdr:colOff>
      <xdr:row>79</xdr:row>
      <xdr:rowOff>24847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4802672" y="1135002"/>
          <a:ext cx="20448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2650</xdr:colOff>
      <xdr:row>71</xdr:row>
      <xdr:rowOff>53008</xdr:rowOff>
    </xdr:from>
    <xdr:to>
      <xdr:col>1</xdr:col>
      <xdr:colOff>629478</xdr:colOff>
      <xdr:row>74</xdr:row>
      <xdr:rowOff>38099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23630" y="10743868"/>
          <a:ext cx="626828" cy="236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19</xdr:col>
      <xdr:colOff>271096</xdr:colOff>
      <xdr:row>77</xdr:row>
      <xdr:rowOff>8518</xdr:rowOff>
    </xdr:from>
    <xdr:to>
      <xdr:col>27</xdr:col>
      <xdr:colOff>330476</xdr:colOff>
      <xdr:row>77</xdr:row>
      <xdr:rowOff>8518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4770837" y="908466"/>
          <a:ext cx="207671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225058" y="2078078"/>
          <a:ext cx="880027" cy="5989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82</xdr:row>
      <xdr:rowOff>4801</xdr:rowOff>
    </xdr:from>
    <xdr:to>
      <xdr:col>1</xdr:col>
      <xdr:colOff>871905</xdr:colOff>
      <xdr:row>90</xdr:row>
      <xdr:rowOff>4800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 flipH="1" flipV="1">
          <a:off x="216777" y="1482818"/>
          <a:ext cx="871904" cy="10510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57</xdr:col>
      <xdr:colOff>392425</xdr:colOff>
      <xdr:row>31</xdr:row>
      <xdr:rowOff>138450</xdr:rowOff>
    </xdr:from>
    <xdr:ext cx="65" cy="172227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E756CC9A-C2EC-48D4-AA0E-3AA16773E5B2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57</xdr:col>
      <xdr:colOff>516834</xdr:colOff>
      <xdr:row>40</xdr:row>
      <xdr:rowOff>86139</xdr:rowOff>
    </xdr:from>
    <xdr:to>
      <xdr:col>58</xdr:col>
      <xdr:colOff>165652</xdr:colOff>
      <xdr:row>40</xdr:row>
      <xdr:rowOff>86139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C656529A-2148-4973-AD4E-C29D0685E286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4" name="テキスト ボックス 73">
              <a:extLst>
                <a:ext uri="{FF2B5EF4-FFF2-40B4-BE49-F238E27FC236}">
                  <a16:creationId xmlns:a16="http://schemas.microsoft.com/office/drawing/2014/main" id="{B1F26FDA-B59D-4D26-82FB-71C9AF821629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74" name="テキスト ボックス 73">
              <a:extLst>
                <a:ext uri="{FF2B5EF4-FFF2-40B4-BE49-F238E27FC236}">
                  <a16:creationId xmlns:a16="http://schemas.microsoft.com/office/drawing/2014/main" id="{B1F26FDA-B59D-4D26-82FB-71C9AF821629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59</xdr:col>
      <xdr:colOff>127069</xdr:colOff>
      <xdr:row>29</xdr:row>
      <xdr:rowOff>12721</xdr:rowOff>
    </xdr:from>
    <xdr:to>
      <xdr:col>59</xdr:col>
      <xdr:colOff>413646</xdr:colOff>
      <xdr:row>29</xdr:row>
      <xdr:rowOff>12721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E12C8C69-DB26-4F3B-9A9C-16F7BD6DE0B6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236622</xdr:colOff>
      <xdr:row>28</xdr:row>
      <xdr:rowOff>16042</xdr:rowOff>
    </xdr:from>
    <xdr:to>
      <xdr:col>59</xdr:col>
      <xdr:colOff>293228</xdr:colOff>
      <xdr:row>28</xdr:row>
      <xdr:rowOff>159734</xdr:rowOff>
    </xdr:to>
    <xdr:sp macro="" textlink="">
      <xdr:nvSpPr>
        <xdr:cNvPr id="76" name="矢印: 下 75">
          <a:extLst>
            <a:ext uri="{FF2B5EF4-FFF2-40B4-BE49-F238E27FC236}">
              <a16:creationId xmlns:a16="http://schemas.microsoft.com/office/drawing/2014/main" id="{4D7B12CD-CE1B-4EAB-927D-0D942C74B62A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257393</xdr:colOff>
      <xdr:row>27</xdr:row>
      <xdr:rowOff>70092</xdr:rowOff>
    </xdr:from>
    <xdr:to>
      <xdr:col>43</xdr:col>
      <xdr:colOff>31174</xdr:colOff>
      <xdr:row>27</xdr:row>
      <xdr:rowOff>115811</xdr:rowOff>
    </xdr:to>
    <xdr:sp macro="" textlink="">
      <xdr:nvSpPr>
        <xdr:cNvPr id="77" name="矢印: 右 76">
          <a:extLst>
            <a:ext uri="{FF2B5EF4-FFF2-40B4-BE49-F238E27FC236}">
              <a16:creationId xmlns:a16="http://schemas.microsoft.com/office/drawing/2014/main" id="{FDAE708B-70B0-4E57-BA4E-8A9E533C7DC3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250465</xdr:colOff>
      <xdr:row>27</xdr:row>
      <xdr:rowOff>87410</xdr:rowOff>
    </xdr:from>
    <xdr:to>
      <xdr:col>39</xdr:col>
      <xdr:colOff>24246</xdr:colOff>
      <xdr:row>27</xdr:row>
      <xdr:rowOff>133129</xdr:rowOff>
    </xdr:to>
    <xdr:sp macro="" textlink="">
      <xdr:nvSpPr>
        <xdr:cNvPr id="78" name="矢印: 右 77">
          <a:extLst>
            <a:ext uri="{FF2B5EF4-FFF2-40B4-BE49-F238E27FC236}">
              <a16:creationId xmlns:a16="http://schemas.microsoft.com/office/drawing/2014/main" id="{A96A7CCF-425C-4A9A-B581-B6958A23FB55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250465</xdr:colOff>
      <xdr:row>28</xdr:row>
      <xdr:rowOff>77018</xdr:rowOff>
    </xdr:from>
    <xdr:to>
      <xdr:col>39</xdr:col>
      <xdr:colOff>24246</xdr:colOff>
      <xdr:row>28</xdr:row>
      <xdr:rowOff>122737</xdr:rowOff>
    </xdr:to>
    <xdr:sp macro="" textlink="">
      <xdr:nvSpPr>
        <xdr:cNvPr id="79" name="矢印: 右 78">
          <a:extLst>
            <a:ext uri="{FF2B5EF4-FFF2-40B4-BE49-F238E27FC236}">
              <a16:creationId xmlns:a16="http://schemas.microsoft.com/office/drawing/2014/main" id="{C95E4E63-58AB-4C9B-88BA-7AA4B601C7EB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250465</xdr:colOff>
      <xdr:row>29</xdr:row>
      <xdr:rowOff>66627</xdr:rowOff>
    </xdr:from>
    <xdr:to>
      <xdr:col>39</xdr:col>
      <xdr:colOff>24246</xdr:colOff>
      <xdr:row>29</xdr:row>
      <xdr:rowOff>112346</xdr:rowOff>
    </xdr:to>
    <xdr:sp macro="" textlink="">
      <xdr:nvSpPr>
        <xdr:cNvPr id="80" name="矢印: 右 79">
          <a:extLst>
            <a:ext uri="{FF2B5EF4-FFF2-40B4-BE49-F238E27FC236}">
              <a16:creationId xmlns:a16="http://schemas.microsoft.com/office/drawing/2014/main" id="{21E3FC8D-9903-486B-ABE0-599538ABF363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250465</xdr:colOff>
      <xdr:row>30</xdr:row>
      <xdr:rowOff>73554</xdr:rowOff>
    </xdr:from>
    <xdr:to>
      <xdr:col>39</xdr:col>
      <xdr:colOff>24246</xdr:colOff>
      <xdr:row>30</xdr:row>
      <xdr:rowOff>119273</xdr:rowOff>
    </xdr:to>
    <xdr:sp macro="" textlink="">
      <xdr:nvSpPr>
        <xdr:cNvPr id="81" name="矢印: 右 80">
          <a:extLst>
            <a:ext uri="{FF2B5EF4-FFF2-40B4-BE49-F238E27FC236}">
              <a16:creationId xmlns:a16="http://schemas.microsoft.com/office/drawing/2014/main" id="{774AF7D5-C1CF-405C-804D-763EC09B1FA9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250465</xdr:colOff>
      <xdr:row>31</xdr:row>
      <xdr:rowOff>59700</xdr:rowOff>
    </xdr:from>
    <xdr:to>
      <xdr:col>39</xdr:col>
      <xdr:colOff>24246</xdr:colOff>
      <xdr:row>31</xdr:row>
      <xdr:rowOff>105419</xdr:rowOff>
    </xdr:to>
    <xdr:sp macro="" textlink="">
      <xdr:nvSpPr>
        <xdr:cNvPr id="82" name="矢印: 右 81">
          <a:extLst>
            <a:ext uri="{FF2B5EF4-FFF2-40B4-BE49-F238E27FC236}">
              <a16:creationId xmlns:a16="http://schemas.microsoft.com/office/drawing/2014/main" id="{0BDAF61A-227A-4FDC-9256-83D5B24E0E5A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257393</xdr:colOff>
      <xdr:row>28</xdr:row>
      <xdr:rowOff>70092</xdr:rowOff>
    </xdr:from>
    <xdr:to>
      <xdr:col>43</xdr:col>
      <xdr:colOff>31174</xdr:colOff>
      <xdr:row>28</xdr:row>
      <xdr:rowOff>115811</xdr:rowOff>
    </xdr:to>
    <xdr:sp macro="" textlink="">
      <xdr:nvSpPr>
        <xdr:cNvPr id="83" name="矢印: 右 82">
          <a:extLst>
            <a:ext uri="{FF2B5EF4-FFF2-40B4-BE49-F238E27FC236}">
              <a16:creationId xmlns:a16="http://schemas.microsoft.com/office/drawing/2014/main" id="{E41A65A7-81CF-4EDC-9AD6-AB08DE6AB187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257393</xdr:colOff>
      <xdr:row>29</xdr:row>
      <xdr:rowOff>70093</xdr:rowOff>
    </xdr:from>
    <xdr:to>
      <xdr:col>43</xdr:col>
      <xdr:colOff>31174</xdr:colOff>
      <xdr:row>29</xdr:row>
      <xdr:rowOff>115812</xdr:rowOff>
    </xdr:to>
    <xdr:sp macro="" textlink="">
      <xdr:nvSpPr>
        <xdr:cNvPr id="84" name="矢印: 右 83">
          <a:extLst>
            <a:ext uri="{FF2B5EF4-FFF2-40B4-BE49-F238E27FC236}">
              <a16:creationId xmlns:a16="http://schemas.microsoft.com/office/drawing/2014/main" id="{FC0DE1CF-795F-4983-B2DE-76F75136B369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257393</xdr:colOff>
      <xdr:row>30</xdr:row>
      <xdr:rowOff>70093</xdr:rowOff>
    </xdr:from>
    <xdr:to>
      <xdr:col>43</xdr:col>
      <xdr:colOff>31174</xdr:colOff>
      <xdr:row>30</xdr:row>
      <xdr:rowOff>115812</xdr:rowOff>
    </xdr:to>
    <xdr:sp macro="" textlink="">
      <xdr:nvSpPr>
        <xdr:cNvPr id="85" name="矢印: 右 84">
          <a:extLst>
            <a:ext uri="{FF2B5EF4-FFF2-40B4-BE49-F238E27FC236}">
              <a16:creationId xmlns:a16="http://schemas.microsoft.com/office/drawing/2014/main" id="{E4833C4D-F32C-4DAF-91F0-653EA2DC6F41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257393</xdr:colOff>
      <xdr:row>31</xdr:row>
      <xdr:rowOff>70093</xdr:rowOff>
    </xdr:from>
    <xdr:to>
      <xdr:col>43</xdr:col>
      <xdr:colOff>31174</xdr:colOff>
      <xdr:row>31</xdr:row>
      <xdr:rowOff>115812</xdr:rowOff>
    </xdr:to>
    <xdr:sp macro="" textlink="">
      <xdr:nvSpPr>
        <xdr:cNvPr id="86" name="矢印: 右 85">
          <a:extLst>
            <a:ext uri="{FF2B5EF4-FFF2-40B4-BE49-F238E27FC236}">
              <a16:creationId xmlns:a16="http://schemas.microsoft.com/office/drawing/2014/main" id="{F0332498-12D2-413C-BEC3-B4B3BA1F79CF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57</xdr:col>
      <xdr:colOff>47376</xdr:colOff>
      <xdr:row>43</xdr:row>
      <xdr:rowOff>22861</xdr:rowOff>
    </xdr:from>
    <xdr:to>
      <xdr:col>64</xdr:col>
      <xdr:colOff>241251</xdr:colOff>
      <xdr:row>64</xdr:row>
      <xdr:rowOff>78012</xdr:rowOff>
    </xdr:to>
    <xdr:pic>
      <xdr:nvPicPr>
        <xdr:cNvPr id="87" name="図 86">
          <a:extLst>
            <a:ext uri="{FF2B5EF4-FFF2-40B4-BE49-F238E27FC236}">
              <a16:creationId xmlns:a16="http://schemas.microsoft.com/office/drawing/2014/main" id="{2F493271-49B0-4FD9-B3BC-C8334F5CE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4296" y="6088381"/>
          <a:ext cx="3920055" cy="3735611"/>
        </a:xfrm>
        <a:prstGeom prst="rect">
          <a:avLst/>
        </a:prstGeom>
      </xdr:spPr>
    </xdr:pic>
    <xdr:clientData/>
  </xdr:twoCellAnchor>
  <xdr:twoCellAnchor>
    <xdr:from>
      <xdr:col>61</xdr:col>
      <xdr:colOff>410486</xdr:colOff>
      <xdr:row>41</xdr:row>
      <xdr:rowOff>164327</xdr:rowOff>
    </xdr:from>
    <xdr:to>
      <xdr:col>62</xdr:col>
      <xdr:colOff>426388</xdr:colOff>
      <xdr:row>50</xdr:row>
      <xdr:rowOff>2319</xdr:rowOff>
    </xdr:to>
    <xdr:cxnSp macro="">
      <xdr:nvCxnSpPr>
        <xdr:cNvPr id="88" name="直線矢印コネクタ 87">
          <a:extLst>
            <a:ext uri="{FF2B5EF4-FFF2-40B4-BE49-F238E27FC236}">
              <a16:creationId xmlns:a16="http://schemas.microsoft.com/office/drawing/2014/main" id="{A4F6CF14-F9EE-4960-B3AA-4E1FA644FA7F}"/>
            </a:ext>
          </a:extLst>
        </xdr:cNvPr>
        <xdr:cNvCxnSpPr/>
      </xdr:nvCxnSpPr>
      <xdr:spPr>
        <a:xfrm>
          <a:off x="19826246" y="5879327"/>
          <a:ext cx="503582" cy="141533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57</xdr:col>
      <xdr:colOff>265044</xdr:colOff>
      <xdr:row>36</xdr:row>
      <xdr:rowOff>165652</xdr:rowOff>
    </xdr:from>
    <xdr:to>
      <xdr:col>64</xdr:col>
      <xdr:colOff>45720</xdr:colOff>
      <xdr:row>39</xdr:row>
      <xdr:rowOff>41366</xdr:rowOff>
    </xdr:to>
    <xdr:pic>
      <xdr:nvPicPr>
        <xdr:cNvPr id="89" name="図 88">
          <a:extLst>
            <a:ext uri="{FF2B5EF4-FFF2-40B4-BE49-F238E27FC236}">
              <a16:creationId xmlns:a16="http://schemas.microsoft.com/office/drawing/2014/main" id="{0B40F0C8-12FC-42DE-BB83-E3E93CC8A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57</xdr:col>
      <xdr:colOff>284922</xdr:colOff>
      <xdr:row>37</xdr:row>
      <xdr:rowOff>46383</xdr:rowOff>
    </xdr:from>
    <xdr:to>
      <xdr:col>63</xdr:col>
      <xdr:colOff>569843</xdr:colOff>
      <xdr:row>39</xdr:row>
      <xdr:rowOff>39756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CC734521-1AAA-4B41-A3F0-76A747072928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589722</xdr:colOff>
      <xdr:row>36</xdr:row>
      <xdr:rowOff>26505</xdr:rowOff>
    </xdr:from>
    <xdr:to>
      <xdr:col>58</xdr:col>
      <xdr:colOff>39756</xdr:colOff>
      <xdr:row>37</xdr:row>
      <xdr:rowOff>39757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29A44DE3-AFAD-4466-8C59-57ED2AD4C1E2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291549</xdr:colOff>
      <xdr:row>8</xdr:row>
      <xdr:rowOff>22860</xdr:rowOff>
    </xdr:from>
    <xdr:to>
      <xdr:col>49</xdr:col>
      <xdr:colOff>238539</xdr:colOff>
      <xdr:row>8</xdr:row>
      <xdr:rowOff>22860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C8BBFF9B-4D30-426D-B317-19DDE7D996B1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11</xdr:row>
      <xdr:rowOff>98729</xdr:rowOff>
    </xdr:from>
    <xdr:to>
      <xdr:col>49</xdr:col>
      <xdr:colOff>238539</xdr:colOff>
      <xdr:row>11</xdr:row>
      <xdr:rowOff>98729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636CE4BF-772E-4239-8CDA-3E4BF96B7A7C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516834</xdr:colOff>
      <xdr:row>40</xdr:row>
      <xdr:rowOff>86139</xdr:rowOff>
    </xdr:from>
    <xdr:to>
      <xdr:col>58</xdr:col>
      <xdr:colOff>165652</xdr:colOff>
      <xdr:row>40</xdr:row>
      <xdr:rowOff>86139</xdr:rowOff>
    </xdr:to>
    <xdr:cxnSp macro="">
      <xdr:nvCxnSpPr>
        <xdr:cNvPr id="94" name="直線矢印コネクタ 93">
          <a:extLst>
            <a:ext uri="{FF2B5EF4-FFF2-40B4-BE49-F238E27FC236}">
              <a16:creationId xmlns:a16="http://schemas.microsoft.com/office/drawing/2014/main" id="{4D484A36-4885-44ED-BC67-3DC2D587255E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446185</xdr:colOff>
      <xdr:row>41</xdr:row>
      <xdr:rowOff>15156</xdr:rowOff>
    </xdr:from>
    <xdr:to>
      <xdr:col>64</xdr:col>
      <xdr:colOff>111071</xdr:colOff>
      <xdr:row>41</xdr:row>
      <xdr:rowOff>167556</xdr:rowOff>
    </xdr:to>
    <xdr:sp macro="" textlink="">
      <xdr:nvSpPr>
        <xdr:cNvPr id="95" name="四角形: 角を丸くする 94">
          <a:extLst>
            <a:ext uri="{FF2B5EF4-FFF2-40B4-BE49-F238E27FC236}">
              <a16:creationId xmlns:a16="http://schemas.microsoft.com/office/drawing/2014/main" id="{E295F529-0BC3-4DE4-9637-96A9336D4FE4}"/>
            </a:ext>
          </a:extLst>
        </xdr:cNvPr>
        <xdr:cNvSpPr/>
      </xdr:nvSpPr>
      <xdr:spPr>
        <a:xfrm>
          <a:off x="20631565" y="5730156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100218</xdr:colOff>
      <xdr:row>40</xdr:row>
      <xdr:rowOff>88044</xdr:rowOff>
    </xdr:from>
    <xdr:to>
      <xdr:col>62</xdr:col>
      <xdr:colOff>398393</xdr:colOff>
      <xdr:row>40</xdr:row>
      <xdr:rowOff>88044</xdr:rowOff>
    </xdr:to>
    <xdr:cxnSp macro="">
      <xdr:nvCxnSpPr>
        <xdr:cNvPr id="96" name="直線矢印コネクタ 95">
          <a:extLst>
            <a:ext uri="{FF2B5EF4-FFF2-40B4-BE49-F238E27FC236}">
              <a16:creationId xmlns:a16="http://schemas.microsoft.com/office/drawing/2014/main" id="{9A29F42F-8E66-4289-9980-455BED685A95}"/>
            </a:ext>
          </a:extLst>
        </xdr:cNvPr>
        <xdr:cNvCxnSpPr/>
      </xdr:nvCxnSpPr>
      <xdr:spPr>
        <a:xfrm>
          <a:off x="19828398" y="562778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298008</xdr:colOff>
      <xdr:row>41</xdr:row>
      <xdr:rowOff>98563</xdr:rowOff>
    </xdr:from>
    <xdr:to>
      <xdr:col>61</xdr:col>
      <xdr:colOff>71728</xdr:colOff>
      <xdr:row>41</xdr:row>
      <xdr:rowOff>98563</xdr:rowOff>
    </xdr:to>
    <xdr:cxnSp macro="">
      <xdr:nvCxnSpPr>
        <xdr:cNvPr id="97" name="直線矢印コネクタ 96">
          <a:extLst>
            <a:ext uri="{FF2B5EF4-FFF2-40B4-BE49-F238E27FC236}">
              <a16:creationId xmlns:a16="http://schemas.microsoft.com/office/drawing/2014/main" id="{FFB74F80-FC24-497D-BC36-CB3A2E080C15}"/>
            </a:ext>
          </a:extLst>
        </xdr:cNvPr>
        <xdr:cNvCxnSpPr/>
      </xdr:nvCxnSpPr>
      <xdr:spPr>
        <a:xfrm>
          <a:off x="19035588" y="5813563"/>
          <a:ext cx="27664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70649</xdr:colOff>
      <xdr:row>41</xdr:row>
      <xdr:rowOff>89866</xdr:rowOff>
    </xdr:from>
    <xdr:to>
      <xdr:col>63</xdr:col>
      <xdr:colOff>372634</xdr:colOff>
      <xdr:row>41</xdr:row>
      <xdr:rowOff>89866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61210D68-9B75-4352-9E66-50B59EF2239D}"/>
            </a:ext>
          </a:extLst>
        </xdr:cNvPr>
        <xdr:cNvCxnSpPr/>
      </xdr:nvCxnSpPr>
      <xdr:spPr>
        <a:xfrm>
          <a:off x="20256029" y="5804866"/>
          <a:ext cx="30198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20087</xdr:colOff>
      <xdr:row>17</xdr:row>
      <xdr:rowOff>3234</xdr:rowOff>
    </xdr:from>
    <xdr:to>
      <xdr:col>5</xdr:col>
      <xdr:colOff>180975</xdr:colOff>
      <xdr:row>18</xdr:row>
      <xdr:rowOff>33339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A4FBB8-230D-85C5-3AF8-4B203EB2DC6F}"/>
            </a:ext>
          </a:extLst>
        </xdr:cNvPr>
        <xdr:cNvSpPr/>
      </xdr:nvSpPr>
      <xdr:spPr>
        <a:xfrm>
          <a:off x="1767925" y="1779647"/>
          <a:ext cx="160888" cy="1586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20088</xdr:colOff>
      <xdr:row>17</xdr:row>
      <xdr:rowOff>3234</xdr:rowOff>
    </xdr:from>
    <xdr:to>
      <xdr:col>6</xdr:col>
      <xdr:colOff>180976</xdr:colOff>
      <xdr:row>18</xdr:row>
      <xdr:rowOff>33339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0895E0F-9CD5-9640-326F-9BD452A1EB4F}"/>
            </a:ext>
          </a:extLst>
        </xdr:cNvPr>
        <xdr:cNvSpPr/>
      </xdr:nvSpPr>
      <xdr:spPr>
        <a:xfrm>
          <a:off x="1972713" y="1779647"/>
          <a:ext cx="160888" cy="1586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20087</xdr:colOff>
      <xdr:row>17</xdr:row>
      <xdr:rowOff>3234</xdr:rowOff>
    </xdr:from>
    <xdr:to>
      <xdr:col>7</xdr:col>
      <xdr:colOff>180975</xdr:colOff>
      <xdr:row>18</xdr:row>
      <xdr:rowOff>33339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E56F77-0681-A672-A4F1-3D5F05F4E526}"/>
            </a:ext>
          </a:extLst>
        </xdr:cNvPr>
        <xdr:cNvSpPr/>
      </xdr:nvSpPr>
      <xdr:spPr>
        <a:xfrm>
          <a:off x="2177500" y="1779647"/>
          <a:ext cx="160888" cy="15869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27521</xdr:colOff>
      <xdr:row>17</xdr:row>
      <xdr:rowOff>3234</xdr:rowOff>
    </xdr:from>
    <xdr:to>
      <xdr:col>8</xdr:col>
      <xdr:colOff>188409</xdr:colOff>
      <xdr:row>18</xdr:row>
      <xdr:rowOff>33339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8C9A28-0485-E521-07BB-1A11AFDBA0DD}"/>
            </a:ext>
          </a:extLst>
        </xdr:cNvPr>
        <xdr:cNvSpPr/>
      </xdr:nvSpPr>
      <xdr:spPr>
        <a:xfrm>
          <a:off x="2384145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23804</xdr:colOff>
      <xdr:row>17</xdr:row>
      <xdr:rowOff>3234</xdr:rowOff>
    </xdr:from>
    <xdr:to>
      <xdr:col>9</xdr:col>
      <xdr:colOff>184692</xdr:colOff>
      <xdr:row>18</xdr:row>
      <xdr:rowOff>33339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E2FADD3-43CF-C28E-B30A-148224E60336}"/>
            </a:ext>
          </a:extLst>
        </xdr:cNvPr>
        <xdr:cNvSpPr/>
      </xdr:nvSpPr>
      <xdr:spPr>
        <a:xfrm>
          <a:off x="2584867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27521</xdr:colOff>
      <xdr:row>17</xdr:row>
      <xdr:rowOff>3234</xdr:rowOff>
    </xdr:from>
    <xdr:to>
      <xdr:col>10</xdr:col>
      <xdr:colOff>188409</xdr:colOff>
      <xdr:row>18</xdr:row>
      <xdr:rowOff>33339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450B367-3344-9DE1-4DD3-CF6D34DF4709}"/>
            </a:ext>
          </a:extLst>
        </xdr:cNvPr>
        <xdr:cNvSpPr/>
      </xdr:nvSpPr>
      <xdr:spPr>
        <a:xfrm>
          <a:off x="279302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27522</xdr:colOff>
      <xdr:row>17</xdr:row>
      <xdr:rowOff>3234</xdr:rowOff>
    </xdr:from>
    <xdr:to>
      <xdr:col>11</xdr:col>
      <xdr:colOff>188410</xdr:colOff>
      <xdr:row>18</xdr:row>
      <xdr:rowOff>33339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7198B82-0DC1-BC42-568E-9C577C1E7C97}"/>
            </a:ext>
          </a:extLst>
        </xdr:cNvPr>
        <xdr:cNvSpPr/>
      </xdr:nvSpPr>
      <xdr:spPr>
        <a:xfrm>
          <a:off x="299746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20087</xdr:colOff>
      <xdr:row>17</xdr:row>
      <xdr:rowOff>3234</xdr:rowOff>
    </xdr:from>
    <xdr:to>
      <xdr:col>12</xdr:col>
      <xdr:colOff>180975</xdr:colOff>
      <xdr:row>18</xdr:row>
      <xdr:rowOff>33339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EA179B8-AE02-C079-9962-CD5F74ECEC46}"/>
            </a:ext>
          </a:extLst>
        </xdr:cNvPr>
        <xdr:cNvSpPr/>
      </xdr:nvSpPr>
      <xdr:spPr>
        <a:xfrm>
          <a:off x="3194467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23803</xdr:colOff>
      <xdr:row>17</xdr:row>
      <xdr:rowOff>3234</xdr:rowOff>
    </xdr:from>
    <xdr:to>
      <xdr:col>13</xdr:col>
      <xdr:colOff>184691</xdr:colOff>
      <xdr:row>18</xdr:row>
      <xdr:rowOff>33339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B4F2D70-38B0-EE99-C63E-2F5D941BA11A}"/>
            </a:ext>
          </a:extLst>
        </xdr:cNvPr>
        <xdr:cNvSpPr/>
      </xdr:nvSpPr>
      <xdr:spPr>
        <a:xfrm>
          <a:off x="340262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20086</xdr:colOff>
      <xdr:row>17</xdr:row>
      <xdr:rowOff>3234</xdr:rowOff>
    </xdr:from>
    <xdr:to>
      <xdr:col>14</xdr:col>
      <xdr:colOff>180974</xdr:colOff>
      <xdr:row>18</xdr:row>
      <xdr:rowOff>33339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D39958A-7BB2-D20F-4232-F94D1BDBD603}"/>
            </a:ext>
          </a:extLst>
        </xdr:cNvPr>
        <xdr:cNvSpPr/>
      </xdr:nvSpPr>
      <xdr:spPr>
        <a:xfrm>
          <a:off x="3603345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20086</xdr:colOff>
      <xdr:row>17</xdr:row>
      <xdr:rowOff>3234</xdr:rowOff>
    </xdr:from>
    <xdr:to>
      <xdr:col>15</xdr:col>
      <xdr:colOff>180974</xdr:colOff>
      <xdr:row>18</xdr:row>
      <xdr:rowOff>33339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6F4195D-34D9-57EA-4D85-ED40DA91A58D}"/>
            </a:ext>
          </a:extLst>
        </xdr:cNvPr>
        <xdr:cNvSpPr/>
      </xdr:nvSpPr>
      <xdr:spPr>
        <a:xfrm>
          <a:off x="3807784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23804</xdr:colOff>
      <xdr:row>17</xdr:row>
      <xdr:rowOff>3234</xdr:rowOff>
    </xdr:from>
    <xdr:to>
      <xdr:col>16</xdr:col>
      <xdr:colOff>184692</xdr:colOff>
      <xdr:row>18</xdr:row>
      <xdr:rowOff>33339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29AB7-A20C-E38E-6155-0DCF51472275}"/>
            </a:ext>
          </a:extLst>
        </xdr:cNvPr>
        <xdr:cNvSpPr/>
      </xdr:nvSpPr>
      <xdr:spPr>
        <a:xfrm>
          <a:off x="4015941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23805</xdr:colOff>
      <xdr:row>17</xdr:row>
      <xdr:rowOff>3234</xdr:rowOff>
    </xdr:from>
    <xdr:to>
      <xdr:col>17</xdr:col>
      <xdr:colOff>184693</xdr:colOff>
      <xdr:row>18</xdr:row>
      <xdr:rowOff>33339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278A5A9-42FA-8319-5DC1-F25C2EAAADE9}"/>
            </a:ext>
          </a:extLst>
        </xdr:cNvPr>
        <xdr:cNvSpPr/>
      </xdr:nvSpPr>
      <xdr:spPr>
        <a:xfrm>
          <a:off x="4220381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23805</xdr:colOff>
      <xdr:row>17</xdr:row>
      <xdr:rowOff>3234</xdr:rowOff>
    </xdr:from>
    <xdr:to>
      <xdr:col>18</xdr:col>
      <xdr:colOff>184693</xdr:colOff>
      <xdr:row>18</xdr:row>
      <xdr:rowOff>33339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CB208F2-6868-FDAC-F0AA-FF651AB2EF4F}"/>
            </a:ext>
          </a:extLst>
        </xdr:cNvPr>
        <xdr:cNvSpPr/>
      </xdr:nvSpPr>
      <xdr:spPr>
        <a:xfrm>
          <a:off x="4424820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24850</xdr:colOff>
      <xdr:row>85</xdr:row>
      <xdr:rowOff>3234</xdr:rowOff>
    </xdr:from>
    <xdr:to>
      <xdr:col>4</xdr:col>
      <xdr:colOff>185738</xdr:colOff>
      <xdr:row>86</xdr:row>
      <xdr:rowOff>33339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7860B8E-4D63-46BD-8611-6803E5FF43CB}"/>
            </a:ext>
          </a:extLst>
        </xdr:cNvPr>
        <xdr:cNvSpPr/>
      </xdr:nvSpPr>
      <xdr:spPr>
        <a:xfrm>
          <a:off x="1563718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20087</xdr:colOff>
      <xdr:row>85</xdr:row>
      <xdr:rowOff>3234</xdr:rowOff>
    </xdr:from>
    <xdr:to>
      <xdr:col>5</xdr:col>
      <xdr:colOff>180975</xdr:colOff>
      <xdr:row>86</xdr:row>
      <xdr:rowOff>33339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509725F-724E-4A0B-AB29-154E0D59B6BA}"/>
            </a:ext>
          </a:extLst>
        </xdr:cNvPr>
        <xdr:cNvSpPr/>
      </xdr:nvSpPr>
      <xdr:spPr>
        <a:xfrm>
          <a:off x="1763394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20088</xdr:colOff>
      <xdr:row>85</xdr:row>
      <xdr:rowOff>3234</xdr:rowOff>
    </xdr:from>
    <xdr:to>
      <xdr:col>6</xdr:col>
      <xdr:colOff>180976</xdr:colOff>
      <xdr:row>86</xdr:row>
      <xdr:rowOff>33339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9E4D2809-83DD-4112-90D6-6F14548B146E}"/>
            </a:ext>
          </a:extLst>
        </xdr:cNvPr>
        <xdr:cNvSpPr/>
      </xdr:nvSpPr>
      <xdr:spPr>
        <a:xfrm>
          <a:off x="1967834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20087</xdr:colOff>
      <xdr:row>85</xdr:row>
      <xdr:rowOff>3234</xdr:rowOff>
    </xdr:from>
    <xdr:to>
      <xdr:col>7</xdr:col>
      <xdr:colOff>180975</xdr:colOff>
      <xdr:row>86</xdr:row>
      <xdr:rowOff>33339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E179B42-DD48-4F80-8225-23171E2F6B99}"/>
            </a:ext>
          </a:extLst>
        </xdr:cNvPr>
        <xdr:cNvSpPr/>
      </xdr:nvSpPr>
      <xdr:spPr>
        <a:xfrm>
          <a:off x="2172272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27521</xdr:colOff>
      <xdr:row>85</xdr:row>
      <xdr:rowOff>3234</xdr:rowOff>
    </xdr:from>
    <xdr:to>
      <xdr:col>8</xdr:col>
      <xdr:colOff>188409</xdr:colOff>
      <xdr:row>86</xdr:row>
      <xdr:rowOff>33339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9F28BEC-5DD8-4212-99FB-23CBC4E8CCFC}"/>
            </a:ext>
          </a:extLst>
        </xdr:cNvPr>
        <xdr:cNvSpPr/>
      </xdr:nvSpPr>
      <xdr:spPr>
        <a:xfrm>
          <a:off x="2384145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23804</xdr:colOff>
      <xdr:row>85</xdr:row>
      <xdr:rowOff>3234</xdr:rowOff>
    </xdr:from>
    <xdr:to>
      <xdr:col>9</xdr:col>
      <xdr:colOff>184692</xdr:colOff>
      <xdr:row>86</xdr:row>
      <xdr:rowOff>33339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71F26587-716F-4F38-A0D5-6534EDF5CF34}"/>
            </a:ext>
          </a:extLst>
        </xdr:cNvPr>
        <xdr:cNvSpPr/>
      </xdr:nvSpPr>
      <xdr:spPr>
        <a:xfrm>
          <a:off x="2584867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27521</xdr:colOff>
      <xdr:row>85</xdr:row>
      <xdr:rowOff>3234</xdr:rowOff>
    </xdr:from>
    <xdr:to>
      <xdr:col>10</xdr:col>
      <xdr:colOff>188409</xdr:colOff>
      <xdr:row>86</xdr:row>
      <xdr:rowOff>33339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E434F21E-92BC-4293-928F-A083BDCEAECE}"/>
            </a:ext>
          </a:extLst>
        </xdr:cNvPr>
        <xdr:cNvSpPr/>
      </xdr:nvSpPr>
      <xdr:spPr>
        <a:xfrm>
          <a:off x="279302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27522</xdr:colOff>
      <xdr:row>85</xdr:row>
      <xdr:rowOff>3234</xdr:rowOff>
    </xdr:from>
    <xdr:to>
      <xdr:col>11</xdr:col>
      <xdr:colOff>188410</xdr:colOff>
      <xdr:row>86</xdr:row>
      <xdr:rowOff>33339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DCA6DCB8-18FA-41C9-B289-132B2496F72C}"/>
            </a:ext>
          </a:extLst>
        </xdr:cNvPr>
        <xdr:cNvSpPr/>
      </xdr:nvSpPr>
      <xdr:spPr>
        <a:xfrm>
          <a:off x="299746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20087</xdr:colOff>
      <xdr:row>85</xdr:row>
      <xdr:rowOff>3234</xdr:rowOff>
    </xdr:from>
    <xdr:to>
      <xdr:col>12</xdr:col>
      <xdr:colOff>180975</xdr:colOff>
      <xdr:row>86</xdr:row>
      <xdr:rowOff>33339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488F0CB2-DE57-4DA0-8C26-7674E961206D}"/>
            </a:ext>
          </a:extLst>
        </xdr:cNvPr>
        <xdr:cNvSpPr/>
      </xdr:nvSpPr>
      <xdr:spPr>
        <a:xfrm>
          <a:off x="3194467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23803</xdr:colOff>
      <xdr:row>85</xdr:row>
      <xdr:rowOff>3234</xdr:rowOff>
    </xdr:from>
    <xdr:to>
      <xdr:col>13</xdr:col>
      <xdr:colOff>184691</xdr:colOff>
      <xdr:row>86</xdr:row>
      <xdr:rowOff>33339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DF1C863-460E-42F4-9B4C-305BE08733B8}"/>
            </a:ext>
          </a:extLst>
        </xdr:cNvPr>
        <xdr:cNvSpPr/>
      </xdr:nvSpPr>
      <xdr:spPr>
        <a:xfrm>
          <a:off x="3402623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20086</xdr:colOff>
      <xdr:row>85</xdr:row>
      <xdr:rowOff>3234</xdr:rowOff>
    </xdr:from>
    <xdr:to>
      <xdr:col>14</xdr:col>
      <xdr:colOff>180974</xdr:colOff>
      <xdr:row>86</xdr:row>
      <xdr:rowOff>33339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0D2CF02-6904-4893-B3D8-6F28554C0868}"/>
            </a:ext>
          </a:extLst>
        </xdr:cNvPr>
        <xdr:cNvSpPr/>
      </xdr:nvSpPr>
      <xdr:spPr>
        <a:xfrm>
          <a:off x="3603345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20086</xdr:colOff>
      <xdr:row>85</xdr:row>
      <xdr:rowOff>3234</xdr:rowOff>
    </xdr:from>
    <xdr:to>
      <xdr:col>15</xdr:col>
      <xdr:colOff>180974</xdr:colOff>
      <xdr:row>86</xdr:row>
      <xdr:rowOff>33339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B4F7C003-816A-4A45-95C4-365C344F1033}"/>
            </a:ext>
          </a:extLst>
        </xdr:cNvPr>
        <xdr:cNvSpPr/>
      </xdr:nvSpPr>
      <xdr:spPr>
        <a:xfrm>
          <a:off x="3807784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23804</xdr:colOff>
      <xdr:row>85</xdr:row>
      <xdr:rowOff>3234</xdr:rowOff>
    </xdr:from>
    <xdr:to>
      <xdr:col>16</xdr:col>
      <xdr:colOff>184692</xdr:colOff>
      <xdr:row>86</xdr:row>
      <xdr:rowOff>33339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53AE94B8-529C-4DAF-9509-92C98F13FB43}"/>
            </a:ext>
          </a:extLst>
        </xdr:cNvPr>
        <xdr:cNvSpPr/>
      </xdr:nvSpPr>
      <xdr:spPr>
        <a:xfrm>
          <a:off x="4015941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23805</xdr:colOff>
      <xdr:row>85</xdr:row>
      <xdr:rowOff>3234</xdr:rowOff>
    </xdr:from>
    <xdr:to>
      <xdr:col>17</xdr:col>
      <xdr:colOff>184693</xdr:colOff>
      <xdr:row>86</xdr:row>
      <xdr:rowOff>33339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BC97FAAA-687F-458B-8529-2F929CCEDB93}"/>
            </a:ext>
          </a:extLst>
        </xdr:cNvPr>
        <xdr:cNvSpPr/>
      </xdr:nvSpPr>
      <xdr:spPr>
        <a:xfrm>
          <a:off x="4220381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23805</xdr:colOff>
      <xdr:row>85</xdr:row>
      <xdr:rowOff>3234</xdr:rowOff>
    </xdr:from>
    <xdr:to>
      <xdr:col>18</xdr:col>
      <xdr:colOff>184693</xdr:colOff>
      <xdr:row>86</xdr:row>
      <xdr:rowOff>33339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B420653C-667C-47F9-9164-1C35D31985E3}"/>
            </a:ext>
          </a:extLst>
        </xdr:cNvPr>
        <xdr:cNvSpPr/>
      </xdr:nvSpPr>
      <xdr:spPr>
        <a:xfrm>
          <a:off x="4424820" y="1806014"/>
          <a:ext cx="160888" cy="1602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中２理</a:t>
          </a:r>
        </a:p>
      </xdr:txBody>
    </xdr:sp>
    <xdr:clientData/>
  </xdr:twoCellAnchor>
  <xdr:twoCellAnchor>
    <xdr:from>
      <xdr:col>26</xdr:col>
      <xdr:colOff>0</xdr:colOff>
      <xdr:row>11</xdr:row>
      <xdr:rowOff>2867</xdr:rowOff>
    </xdr:from>
    <xdr:to>
      <xdr:col>36</xdr:col>
      <xdr:colOff>7327</xdr:colOff>
      <xdr:row>11</xdr:row>
      <xdr:rowOff>2867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916365" y="1079925"/>
          <a:ext cx="196361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9</xdr:row>
      <xdr:rowOff>8518</xdr:rowOff>
    </xdr:from>
    <xdr:to>
      <xdr:col>35</xdr:col>
      <xdr:colOff>330476</xdr:colOff>
      <xdr:row>9</xdr:row>
      <xdr:rowOff>8518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5143500" y="880422"/>
          <a:ext cx="192041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20450</xdr:colOff>
      <xdr:row>17</xdr:row>
      <xdr:rowOff>4555</xdr:rowOff>
    </xdr:from>
    <xdr:to>
      <xdr:col>4</xdr:col>
      <xdr:colOff>145008</xdr:colOff>
      <xdr:row>18</xdr:row>
      <xdr:rowOff>19209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141586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7327</xdr:rowOff>
    </xdr:from>
    <xdr:to>
      <xdr:col>2</xdr:col>
      <xdr:colOff>2484</xdr:colOff>
      <xdr:row>22</xdr:row>
      <xdr:rowOff>9239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219808" y="1450731"/>
          <a:ext cx="764484" cy="10569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中２理</a:t>
          </a:r>
        </a:p>
      </xdr:txBody>
    </xdr:sp>
    <xdr:clientData/>
  </xdr:twoCellAnchor>
  <xdr:twoCellAnchor>
    <xdr:from>
      <xdr:col>26</xdr:col>
      <xdr:colOff>0</xdr:colOff>
      <xdr:row>79</xdr:row>
      <xdr:rowOff>2867</xdr:rowOff>
    </xdr:from>
    <xdr:to>
      <xdr:col>36</xdr:col>
      <xdr:colOff>0</xdr:colOff>
      <xdr:row>79</xdr:row>
      <xdr:rowOff>2867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916365" y="11923771"/>
          <a:ext cx="195628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77</xdr:row>
      <xdr:rowOff>8518</xdr:rowOff>
    </xdr:from>
    <xdr:to>
      <xdr:col>35</xdr:col>
      <xdr:colOff>330476</xdr:colOff>
      <xdr:row>77</xdr:row>
      <xdr:rowOff>8518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923692" y="880422"/>
          <a:ext cx="201127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228090" y="2045486"/>
          <a:ext cx="756202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228090" y="2045486"/>
          <a:ext cx="756202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82</xdr:row>
      <xdr:rowOff>7327</xdr:rowOff>
    </xdr:from>
    <xdr:to>
      <xdr:col>2</xdr:col>
      <xdr:colOff>2484</xdr:colOff>
      <xdr:row>90</xdr:row>
      <xdr:rowOff>9239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219808" y="1450731"/>
          <a:ext cx="764484" cy="105698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392425</xdr:colOff>
      <xdr:row>31</xdr:row>
      <xdr:rowOff>138450</xdr:rowOff>
    </xdr:from>
    <xdr:ext cx="65" cy="172227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A243EAAB-125A-4EA9-ADCF-8D5C1AFD37B0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64</xdr:col>
      <xdr:colOff>516834</xdr:colOff>
      <xdr:row>40</xdr:row>
      <xdr:rowOff>86139</xdr:rowOff>
    </xdr:from>
    <xdr:to>
      <xdr:col>65</xdr:col>
      <xdr:colOff>165652</xdr:colOff>
      <xdr:row>40</xdr:row>
      <xdr:rowOff>86139</xdr:rowOff>
    </xdr:to>
    <xdr:cxnSp macro="">
      <xdr:nvCxnSpPr>
        <xdr:cNvPr id="91" name="直線矢印コネクタ 90">
          <a:extLst>
            <a:ext uri="{FF2B5EF4-FFF2-40B4-BE49-F238E27FC236}">
              <a16:creationId xmlns:a16="http://schemas.microsoft.com/office/drawing/2014/main" id="{8DB1AB11-6835-4AD9-86F7-CF9CA775E2CB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66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2" name="テキスト ボックス 91">
              <a:extLst>
                <a:ext uri="{FF2B5EF4-FFF2-40B4-BE49-F238E27FC236}">
                  <a16:creationId xmlns:a16="http://schemas.microsoft.com/office/drawing/2014/main" id="{FF64753B-7880-42A3-A69F-CC59A51C93C0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92" name="テキスト ボックス 91">
              <a:extLst>
                <a:ext uri="{FF2B5EF4-FFF2-40B4-BE49-F238E27FC236}">
                  <a16:creationId xmlns:a16="http://schemas.microsoft.com/office/drawing/2014/main" id="{FF64753B-7880-42A3-A69F-CC59A51C93C0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66</xdr:col>
      <xdr:colOff>127069</xdr:colOff>
      <xdr:row>29</xdr:row>
      <xdr:rowOff>12721</xdr:rowOff>
    </xdr:from>
    <xdr:to>
      <xdr:col>66</xdr:col>
      <xdr:colOff>413646</xdr:colOff>
      <xdr:row>29</xdr:row>
      <xdr:rowOff>12721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65D13FB2-45AA-44EE-9BB5-9124466C1F51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236622</xdr:colOff>
      <xdr:row>28</xdr:row>
      <xdr:rowOff>16042</xdr:rowOff>
    </xdr:from>
    <xdr:to>
      <xdr:col>66</xdr:col>
      <xdr:colOff>293228</xdr:colOff>
      <xdr:row>28</xdr:row>
      <xdr:rowOff>159734</xdr:rowOff>
    </xdr:to>
    <xdr:sp macro="" textlink="">
      <xdr:nvSpPr>
        <xdr:cNvPr id="94" name="矢印: 下 93">
          <a:extLst>
            <a:ext uri="{FF2B5EF4-FFF2-40B4-BE49-F238E27FC236}">
              <a16:creationId xmlns:a16="http://schemas.microsoft.com/office/drawing/2014/main" id="{555C571D-35FA-4F3E-9CF7-97031E890C42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257393</xdr:colOff>
      <xdr:row>27</xdr:row>
      <xdr:rowOff>70092</xdr:rowOff>
    </xdr:from>
    <xdr:to>
      <xdr:col>50</xdr:col>
      <xdr:colOff>31174</xdr:colOff>
      <xdr:row>27</xdr:row>
      <xdr:rowOff>115811</xdr:rowOff>
    </xdr:to>
    <xdr:sp macro="" textlink="">
      <xdr:nvSpPr>
        <xdr:cNvPr id="95" name="矢印: 右 94">
          <a:extLst>
            <a:ext uri="{FF2B5EF4-FFF2-40B4-BE49-F238E27FC236}">
              <a16:creationId xmlns:a16="http://schemas.microsoft.com/office/drawing/2014/main" id="{91D2983A-A046-444F-B49E-AD40413C79BA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250465</xdr:colOff>
      <xdr:row>27</xdr:row>
      <xdr:rowOff>87410</xdr:rowOff>
    </xdr:from>
    <xdr:to>
      <xdr:col>46</xdr:col>
      <xdr:colOff>24246</xdr:colOff>
      <xdr:row>27</xdr:row>
      <xdr:rowOff>133129</xdr:rowOff>
    </xdr:to>
    <xdr:sp macro="" textlink="">
      <xdr:nvSpPr>
        <xdr:cNvPr id="96" name="矢印: 右 95">
          <a:extLst>
            <a:ext uri="{FF2B5EF4-FFF2-40B4-BE49-F238E27FC236}">
              <a16:creationId xmlns:a16="http://schemas.microsoft.com/office/drawing/2014/main" id="{D2A74932-3582-41D4-B1DE-B3ADAFB40C0F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250465</xdr:colOff>
      <xdr:row>28</xdr:row>
      <xdr:rowOff>77018</xdr:rowOff>
    </xdr:from>
    <xdr:to>
      <xdr:col>46</xdr:col>
      <xdr:colOff>24246</xdr:colOff>
      <xdr:row>28</xdr:row>
      <xdr:rowOff>122737</xdr:rowOff>
    </xdr:to>
    <xdr:sp macro="" textlink="">
      <xdr:nvSpPr>
        <xdr:cNvPr id="97" name="矢印: 右 96">
          <a:extLst>
            <a:ext uri="{FF2B5EF4-FFF2-40B4-BE49-F238E27FC236}">
              <a16:creationId xmlns:a16="http://schemas.microsoft.com/office/drawing/2014/main" id="{E33539A9-1A6F-4273-AA5E-DE549F61A8F9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250465</xdr:colOff>
      <xdr:row>29</xdr:row>
      <xdr:rowOff>66627</xdr:rowOff>
    </xdr:from>
    <xdr:to>
      <xdr:col>46</xdr:col>
      <xdr:colOff>24246</xdr:colOff>
      <xdr:row>29</xdr:row>
      <xdr:rowOff>112346</xdr:rowOff>
    </xdr:to>
    <xdr:sp macro="" textlink="">
      <xdr:nvSpPr>
        <xdr:cNvPr id="98" name="矢印: 右 97">
          <a:extLst>
            <a:ext uri="{FF2B5EF4-FFF2-40B4-BE49-F238E27FC236}">
              <a16:creationId xmlns:a16="http://schemas.microsoft.com/office/drawing/2014/main" id="{4A4B6CA9-A889-4553-80EA-28DF4F8AD9AD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250465</xdr:colOff>
      <xdr:row>30</xdr:row>
      <xdr:rowOff>73554</xdr:rowOff>
    </xdr:from>
    <xdr:to>
      <xdr:col>46</xdr:col>
      <xdr:colOff>24246</xdr:colOff>
      <xdr:row>30</xdr:row>
      <xdr:rowOff>119273</xdr:rowOff>
    </xdr:to>
    <xdr:sp macro="" textlink="">
      <xdr:nvSpPr>
        <xdr:cNvPr id="99" name="矢印: 右 98">
          <a:extLst>
            <a:ext uri="{FF2B5EF4-FFF2-40B4-BE49-F238E27FC236}">
              <a16:creationId xmlns:a16="http://schemas.microsoft.com/office/drawing/2014/main" id="{82340C33-2E71-47FB-8D1C-A8290081F967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250465</xdr:colOff>
      <xdr:row>31</xdr:row>
      <xdr:rowOff>59700</xdr:rowOff>
    </xdr:from>
    <xdr:to>
      <xdr:col>46</xdr:col>
      <xdr:colOff>24246</xdr:colOff>
      <xdr:row>31</xdr:row>
      <xdr:rowOff>105419</xdr:rowOff>
    </xdr:to>
    <xdr:sp macro="" textlink="">
      <xdr:nvSpPr>
        <xdr:cNvPr id="100" name="矢印: 右 99">
          <a:extLst>
            <a:ext uri="{FF2B5EF4-FFF2-40B4-BE49-F238E27FC236}">
              <a16:creationId xmlns:a16="http://schemas.microsoft.com/office/drawing/2014/main" id="{9801409D-9E87-4211-B254-AD6A97BFD001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257393</xdr:colOff>
      <xdr:row>28</xdr:row>
      <xdr:rowOff>70092</xdr:rowOff>
    </xdr:from>
    <xdr:to>
      <xdr:col>50</xdr:col>
      <xdr:colOff>31174</xdr:colOff>
      <xdr:row>28</xdr:row>
      <xdr:rowOff>115811</xdr:rowOff>
    </xdr:to>
    <xdr:sp macro="" textlink="">
      <xdr:nvSpPr>
        <xdr:cNvPr id="101" name="矢印: 右 100">
          <a:extLst>
            <a:ext uri="{FF2B5EF4-FFF2-40B4-BE49-F238E27FC236}">
              <a16:creationId xmlns:a16="http://schemas.microsoft.com/office/drawing/2014/main" id="{2A113603-C7D3-4D53-8D7B-A1F2C406FEF5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257393</xdr:colOff>
      <xdr:row>29</xdr:row>
      <xdr:rowOff>70093</xdr:rowOff>
    </xdr:from>
    <xdr:to>
      <xdr:col>50</xdr:col>
      <xdr:colOff>31174</xdr:colOff>
      <xdr:row>29</xdr:row>
      <xdr:rowOff>115812</xdr:rowOff>
    </xdr:to>
    <xdr:sp macro="" textlink="">
      <xdr:nvSpPr>
        <xdr:cNvPr id="102" name="矢印: 右 101">
          <a:extLst>
            <a:ext uri="{FF2B5EF4-FFF2-40B4-BE49-F238E27FC236}">
              <a16:creationId xmlns:a16="http://schemas.microsoft.com/office/drawing/2014/main" id="{8EB09A9A-A1C2-49E6-BAA7-6E421CDDFE00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257393</xdr:colOff>
      <xdr:row>30</xdr:row>
      <xdr:rowOff>70093</xdr:rowOff>
    </xdr:from>
    <xdr:to>
      <xdr:col>50</xdr:col>
      <xdr:colOff>31174</xdr:colOff>
      <xdr:row>30</xdr:row>
      <xdr:rowOff>115812</xdr:rowOff>
    </xdr:to>
    <xdr:sp macro="" textlink="">
      <xdr:nvSpPr>
        <xdr:cNvPr id="103" name="矢印: 右 102">
          <a:extLst>
            <a:ext uri="{FF2B5EF4-FFF2-40B4-BE49-F238E27FC236}">
              <a16:creationId xmlns:a16="http://schemas.microsoft.com/office/drawing/2014/main" id="{55684230-5F05-4662-9CD6-3C17D2EC59F5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257393</xdr:colOff>
      <xdr:row>31</xdr:row>
      <xdr:rowOff>70093</xdr:rowOff>
    </xdr:from>
    <xdr:to>
      <xdr:col>50</xdr:col>
      <xdr:colOff>31174</xdr:colOff>
      <xdr:row>31</xdr:row>
      <xdr:rowOff>115812</xdr:rowOff>
    </xdr:to>
    <xdr:sp macro="" textlink="">
      <xdr:nvSpPr>
        <xdr:cNvPr id="104" name="矢印: 右 103">
          <a:extLst>
            <a:ext uri="{FF2B5EF4-FFF2-40B4-BE49-F238E27FC236}">
              <a16:creationId xmlns:a16="http://schemas.microsoft.com/office/drawing/2014/main" id="{319C740E-A409-48F6-A685-03CE34B84B14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64</xdr:col>
      <xdr:colOff>99390</xdr:colOff>
      <xdr:row>42</xdr:row>
      <xdr:rowOff>159027</xdr:rowOff>
    </xdr:from>
    <xdr:to>
      <xdr:col>71</xdr:col>
      <xdr:colOff>293264</xdr:colOff>
      <xdr:row>64</xdr:row>
      <xdr:rowOff>41900</xdr:rowOff>
    </xdr:to>
    <xdr:pic>
      <xdr:nvPicPr>
        <xdr:cNvPr id="105" name="図 104">
          <a:extLst>
            <a:ext uri="{FF2B5EF4-FFF2-40B4-BE49-F238E27FC236}">
              <a16:creationId xmlns:a16="http://schemas.microsoft.com/office/drawing/2014/main" id="{1FBD6BD2-E7DA-4043-B594-A9796416A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6607" y="6036366"/>
          <a:ext cx="3917735" cy="3672995"/>
        </a:xfrm>
        <a:prstGeom prst="rect">
          <a:avLst/>
        </a:prstGeom>
      </xdr:spPr>
    </xdr:pic>
    <xdr:clientData/>
  </xdr:twoCellAnchor>
  <xdr:twoCellAnchor>
    <xdr:from>
      <xdr:col>69</xdr:col>
      <xdr:colOff>19879</xdr:colOff>
      <xdr:row>42</xdr:row>
      <xdr:rowOff>46383</xdr:rowOff>
    </xdr:from>
    <xdr:to>
      <xdr:col>70</xdr:col>
      <xdr:colOff>66261</xdr:colOff>
      <xdr:row>50</xdr:row>
      <xdr:rowOff>59635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FE9A62E4-8E55-414B-B1FB-BFBA0BE2D79E}"/>
            </a:ext>
          </a:extLst>
        </xdr:cNvPr>
        <xdr:cNvCxnSpPr/>
      </xdr:nvCxnSpPr>
      <xdr:spPr>
        <a:xfrm>
          <a:off x="19984279" y="5923722"/>
          <a:ext cx="503582" cy="139147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64</xdr:col>
      <xdr:colOff>265044</xdr:colOff>
      <xdr:row>36</xdr:row>
      <xdr:rowOff>165652</xdr:rowOff>
    </xdr:from>
    <xdr:to>
      <xdr:col>71</xdr:col>
      <xdr:colOff>45719</xdr:colOff>
      <xdr:row>39</xdr:row>
      <xdr:rowOff>41366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E23FABFD-D254-49AE-B2DB-93BA17E8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64</xdr:col>
      <xdr:colOff>284922</xdr:colOff>
      <xdr:row>37</xdr:row>
      <xdr:rowOff>46383</xdr:rowOff>
    </xdr:from>
    <xdr:to>
      <xdr:col>70</xdr:col>
      <xdr:colOff>569843</xdr:colOff>
      <xdr:row>39</xdr:row>
      <xdr:rowOff>39756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9F4D60D7-7113-4E2D-80AB-ADE06EADA512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589722</xdr:colOff>
      <xdr:row>36</xdr:row>
      <xdr:rowOff>26505</xdr:rowOff>
    </xdr:from>
    <xdr:to>
      <xdr:col>65</xdr:col>
      <xdr:colOff>39756</xdr:colOff>
      <xdr:row>37</xdr:row>
      <xdr:rowOff>39757</xdr:rowOff>
    </xdr:to>
    <xdr:cxnSp macro="">
      <xdr:nvCxnSpPr>
        <xdr:cNvPr id="109" name="直線矢印コネクタ 108">
          <a:extLst>
            <a:ext uri="{FF2B5EF4-FFF2-40B4-BE49-F238E27FC236}">
              <a16:creationId xmlns:a16="http://schemas.microsoft.com/office/drawing/2014/main" id="{B60191B4-4610-4B80-80C3-EE208EFC6A0B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291549</xdr:colOff>
      <xdr:row>8</xdr:row>
      <xdr:rowOff>22860</xdr:rowOff>
    </xdr:from>
    <xdr:to>
      <xdr:col>56</xdr:col>
      <xdr:colOff>238539</xdr:colOff>
      <xdr:row>8</xdr:row>
      <xdr:rowOff>22860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7C1C489F-55D5-4010-BFB2-084718B96DE8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11</xdr:row>
      <xdr:rowOff>98729</xdr:rowOff>
    </xdr:from>
    <xdr:to>
      <xdr:col>56</xdr:col>
      <xdr:colOff>238539</xdr:colOff>
      <xdr:row>11</xdr:row>
      <xdr:rowOff>98729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70972690-8BBB-42BD-B53C-065E11F30322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516834</xdr:colOff>
      <xdr:row>40</xdr:row>
      <xdr:rowOff>86139</xdr:rowOff>
    </xdr:from>
    <xdr:to>
      <xdr:col>65</xdr:col>
      <xdr:colOff>165652</xdr:colOff>
      <xdr:row>40</xdr:row>
      <xdr:rowOff>86139</xdr:rowOff>
    </xdr:to>
    <xdr:cxnSp macro="">
      <xdr:nvCxnSpPr>
        <xdr:cNvPr id="112" name="直線矢印コネクタ 111">
          <a:extLst>
            <a:ext uri="{FF2B5EF4-FFF2-40B4-BE49-F238E27FC236}">
              <a16:creationId xmlns:a16="http://schemas.microsoft.com/office/drawing/2014/main" id="{E3F2E81D-5680-4367-9A71-20A21F6A0B0A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511451</xdr:colOff>
      <xdr:row>41</xdr:row>
      <xdr:rowOff>32716</xdr:rowOff>
    </xdr:from>
    <xdr:to>
      <xdr:col>71</xdr:col>
      <xdr:colOff>179319</xdr:colOff>
      <xdr:row>42</xdr:row>
      <xdr:rowOff>2899</xdr:rowOff>
    </xdr:to>
    <xdr:sp macro="" textlink="">
      <xdr:nvSpPr>
        <xdr:cNvPr id="113" name="四角形: 角を丸くする 112">
          <a:extLst>
            <a:ext uri="{FF2B5EF4-FFF2-40B4-BE49-F238E27FC236}">
              <a16:creationId xmlns:a16="http://schemas.microsoft.com/office/drawing/2014/main" id="{8015DBF2-00F6-4BB6-8CF5-1E1B3860F187}"/>
            </a:ext>
          </a:extLst>
        </xdr:cNvPr>
        <xdr:cNvSpPr/>
      </xdr:nvSpPr>
      <xdr:spPr>
        <a:xfrm>
          <a:off x="20568616" y="5737777"/>
          <a:ext cx="297346" cy="14246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159853</xdr:colOff>
      <xdr:row>40</xdr:row>
      <xdr:rowOff>89038</xdr:rowOff>
    </xdr:from>
    <xdr:to>
      <xdr:col>70</xdr:col>
      <xdr:colOff>828</xdr:colOff>
      <xdr:row>40</xdr:row>
      <xdr:rowOff>89038</xdr:rowOff>
    </xdr:to>
    <xdr:cxnSp macro="">
      <xdr:nvCxnSpPr>
        <xdr:cNvPr id="114" name="直線矢印コネクタ 113">
          <a:extLst>
            <a:ext uri="{FF2B5EF4-FFF2-40B4-BE49-F238E27FC236}">
              <a16:creationId xmlns:a16="http://schemas.microsoft.com/office/drawing/2014/main" id="{134E3678-4104-4BD2-A8D0-148F959F51FD}"/>
            </a:ext>
          </a:extLst>
        </xdr:cNvPr>
        <xdr:cNvCxnSpPr/>
      </xdr:nvCxnSpPr>
      <xdr:spPr>
        <a:xfrm>
          <a:off x="19759818" y="5621821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310598</xdr:colOff>
      <xdr:row>41</xdr:row>
      <xdr:rowOff>75372</xdr:rowOff>
    </xdr:from>
    <xdr:to>
      <xdr:col>68</xdr:col>
      <xdr:colOff>90281</xdr:colOff>
      <xdr:row>41</xdr:row>
      <xdr:rowOff>75372</xdr:rowOff>
    </xdr:to>
    <xdr:cxnSp macro="">
      <xdr:nvCxnSpPr>
        <xdr:cNvPr id="115" name="直線矢印コネクタ 114">
          <a:extLst>
            <a:ext uri="{FF2B5EF4-FFF2-40B4-BE49-F238E27FC236}">
              <a16:creationId xmlns:a16="http://schemas.microsoft.com/office/drawing/2014/main" id="{09CD80CE-B4CF-48F8-8CC4-866E6E72A340}"/>
            </a:ext>
          </a:extLst>
        </xdr:cNvPr>
        <xdr:cNvCxnSpPr/>
      </xdr:nvCxnSpPr>
      <xdr:spPr>
        <a:xfrm>
          <a:off x="18916650" y="5780433"/>
          <a:ext cx="283266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71643</xdr:colOff>
      <xdr:row>41</xdr:row>
      <xdr:rowOff>89866</xdr:rowOff>
    </xdr:from>
    <xdr:to>
      <xdr:col>70</xdr:col>
      <xdr:colOff>370646</xdr:colOff>
      <xdr:row>41</xdr:row>
      <xdr:rowOff>89866</xdr:rowOff>
    </xdr:to>
    <xdr:cxnSp macro="">
      <xdr:nvCxnSpPr>
        <xdr:cNvPr id="116" name="直線矢印コネクタ 115">
          <a:extLst>
            <a:ext uri="{FF2B5EF4-FFF2-40B4-BE49-F238E27FC236}">
              <a16:creationId xmlns:a16="http://schemas.microsoft.com/office/drawing/2014/main" id="{6585B1E9-A9A8-4A6C-91A3-F768CD73F476}"/>
            </a:ext>
          </a:extLst>
        </xdr:cNvPr>
        <xdr:cNvCxnSpPr/>
      </xdr:nvCxnSpPr>
      <xdr:spPr>
        <a:xfrm>
          <a:off x="20128808" y="5794927"/>
          <a:ext cx="299003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25212</xdr:colOff>
      <xdr:row>17</xdr:row>
      <xdr:rowOff>4555</xdr:rowOff>
    </xdr:from>
    <xdr:to>
      <xdr:col>5</xdr:col>
      <xdr:colOff>149770</xdr:colOff>
      <xdr:row>18</xdr:row>
      <xdr:rowOff>19209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BD3AAF-957A-7D2D-59EE-534CC3AB0F4D}"/>
            </a:ext>
          </a:extLst>
        </xdr:cNvPr>
        <xdr:cNvSpPr/>
      </xdr:nvSpPr>
      <xdr:spPr>
        <a:xfrm>
          <a:off x="1582550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20450</xdr:colOff>
      <xdr:row>17</xdr:row>
      <xdr:rowOff>4555</xdr:rowOff>
    </xdr:from>
    <xdr:to>
      <xdr:col>6</xdr:col>
      <xdr:colOff>145008</xdr:colOff>
      <xdr:row>18</xdr:row>
      <xdr:rowOff>19209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432835-AB9A-D6B8-F7DD-2F6179F39F99}"/>
            </a:ext>
          </a:extLst>
        </xdr:cNvPr>
        <xdr:cNvSpPr/>
      </xdr:nvSpPr>
      <xdr:spPr>
        <a:xfrm>
          <a:off x="173971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15688</xdr:colOff>
      <xdr:row>17</xdr:row>
      <xdr:rowOff>4555</xdr:rowOff>
    </xdr:from>
    <xdr:to>
      <xdr:col>7</xdr:col>
      <xdr:colOff>140246</xdr:colOff>
      <xdr:row>18</xdr:row>
      <xdr:rowOff>19209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A92898D-0C85-69AB-C982-004AC481862A}"/>
            </a:ext>
          </a:extLst>
        </xdr:cNvPr>
        <xdr:cNvSpPr/>
      </xdr:nvSpPr>
      <xdr:spPr>
        <a:xfrm>
          <a:off x="1896876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25213</xdr:colOff>
      <xdr:row>17</xdr:row>
      <xdr:rowOff>4555</xdr:rowOff>
    </xdr:from>
    <xdr:to>
      <xdr:col>8</xdr:col>
      <xdr:colOff>149771</xdr:colOff>
      <xdr:row>18</xdr:row>
      <xdr:rowOff>19209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29BD574-7E49-FB83-8C6A-065E41215E4B}"/>
            </a:ext>
          </a:extLst>
        </xdr:cNvPr>
        <xdr:cNvSpPr/>
      </xdr:nvSpPr>
      <xdr:spPr>
        <a:xfrm>
          <a:off x="2068326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20450</xdr:colOff>
      <xdr:row>17</xdr:row>
      <xdr:rowOff>4555</xdr:rowOff>
    </xdr:from>
    <xdr:to>
      <xdr:col>9</xdr:col>
      <xdr:colOff>145008</xdr:colOff>
      <xdr:row>18</xdr:row>
      <xdr:rowOff>19209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A0E2AA9-068B-AF55-0CFC-B93E0D183FDE}"/>
            </a:ext>
          </a:extLst>
        </xdr:cNvPr>
        <xdr:cNvSpPr/>
      </xdr:nvSpPr>
      <xdr:spPr>
        <a:xfrm>
          <a:off x="2225488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20450</xdr:colOff>
      <xdr:row>17</xdr:row>
      <xdr:rowOff>4555</xdr:rowOff>
    </xdr:from>
    <xdr:to>
      <xdr:col>10</xdr:col>
      <xdr:colOff>145008</xdr:colOff>
      <xdr:row>18</xdr:row>
      <xdr:rowOff>19209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C5BA727-C276-D378-5F6B-D0627C33495C}"/>
            </a:ext>
          </a:extLst>
        </xdr:cNvPr>
        <xdr:cNvSpPr/>
      </xdr:nvSpPr>
      <xdr:spPr>
        <a:xfrm>
          <a:off x="238741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15687</xdr:colOff>
      <xdr:row>17</xdr:row>
      <xdr:rowOff>4555</xdr:rowOff>
    </xdr:from>
    <xdr:to>
      <xdr:col>11</xdr:col>
      <xdr:colOff>140245</xdr:colOff>
      <xdr:row>18</xdr:row>
      <xdr:rowOff>19209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FA48F77-EBC4-1C03-7974-15ED3DBA2719}"/>
            </a:ext>
          </a:extLst>
        </xdr:cNvPr>
        <xdr:cNvSpPr/>
      </xdr:nvSpPr>
      <xdr:spPr>
        <a:xfrm>
          <a:off x="2544575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25212</xdr:colOff>
      <xdr:row>17</xdr:row>
      <xdr:rowOff>4555</xdr:rowOff>
    </xdr:from>
    <xdr:to>
      <xdr:col>12</xdr:col>
      <xdr:colOff>149770</xdr:colOff>
      <xdr:row>18</xdr:row>
      <xdr:rowOff>19209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E2C05AE-992C-2C75-B114-5142ED4A14D3}"/>
            </a:ext>
          </a:extLst>
        </xdr:cNvPr>
        <xdr:cNvSpPr/>
      </xdr:nvSpPr>
      <xdr:spPr>
        <a:xfrm>
          <a:off x="2716025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20450</xdr:colOff>
      <xdr:row>17</xdr:row>
      <xdr:rowOff>4555</xdr:rowOff>
    </xdr:from>
    <xdr:to>
      <xdr:col>13</xdr:col>
      <xdr:colOff>145008</xdr:colOff>
      <xdr:row>18</xdr:row>
      <xdr:rowOff>19209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E66595D-1426-B4CF-9E50-46A968B652D4}"/>
            </a:ext>
          </a:extLst>
        </xdr:cNvPr>
        <xdr:cNvSpPr/>
      </xdr:nvSpPr>
      <xdr:spPr>
        <a:xfrm>
          <a:off x="2873188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25212</xdr:colOff>
      <xdr:row>17</xdr:row>
      <xdr:rowOff>4555</xdr:rowOff>
    </xdr:from>
    <xdr:to>
      <xdr:col>14</xdr:col>
      <xdr:colOff>149770</xdr:colOff>
      <xdr:row>18</xdr:row>
      <xdr:rowOff>19209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7D57CD5-E2A5-DBF9-6CAB-57DC4D1BFF3B}"/>
            </a:ext>
          </a:extLst>
        </xdr:cNvPr>
        <xdr:cNvSpPr/>
      </xdr:nvSpPr>
      <xdr:spPr>
        <a:xfrm>
          <a:off x="3039875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25212</xdr:colOff>
      <xdr:row>17</xdr:row>
      <xdr:rowOff>4555</xdr:rowOff>
    </xdr:from>
    <xdr:to>
      <xdr:col>15</xdr:col>
      <xdr:colOff>149770</xdr:colOff>
      <xdr:row>18</xdr:row>
      <xdr:rowOff>19209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FED73A1-ADD1-830D-7200-679DF0FA2C02}"/>
            </a:ext>
          </a:extLst>
        </xdr:cNvPr>
        <xdr:cNvSpPr/>
      </xdr:nvSpPr>
      <xdr:spPr>
        <a:xfrm>
          <a:off x="3201800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25212</xdr:colOff>
      <xdr:row>17</xdr:row>
      <xdr:rowOff>4555</xdr:rowOff>
    </xdr:from>
    <xdr:to>
      <xdr:col>16</xdr:col>
      <xdr:colOff>149770</xdr:colOff>
      <xdr:row>18</xdr:row>
      <xdr:rowOff>19209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823D5E1-DC34-4D13-BEA2-8B42D5C3DBEB}"/>
            </a:ext>
          </a:extLst>
        </xdr:cNvPr>
        <xdr:cNvSpPr/>
      </xdr:nvSpPr>
      <xdr:spPr>
        <a:xfrm>
          <a:off x="3363725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20449</xdr:colOff>
      <xdr:row>17</xdr:row>
      <xdr:rowOff>4555</xdr:rowOff>
    </xdr:from>
    <xdr:to>
      <xdr:col>17</xdr:col>
      <xdr:colOff>145007</xdr:colOff>
      <xdr:row>18</xdr:row>
      <xdr:rowOff>19209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8059BC7-FFE5-4159-6EDE-6A051F0B89DA}"/>
            </a:ext>
          </a:extLst>
        </xdr:cNvPr>
        <xdr:cNvSpPr/>
      </xdr:nvSpPr>
      <xdr:spPr>
        <a:xfrm>
          <a:off x="3520887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20449</xdr:colOff>
      <xdr:row>17</xdr:row>
      <xdr:rowOff>4555</xdr:rowOff>
    </xdr:from>
    <xdr:to>
      <xdr:col>18</xdr:col>
      <xdr:colOff>145007</xdr:colOff>
      <xdr:row>18</xdr:row>
      <xdr:rowOff>19209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6180926-6279-0E43-D719-0B14FEE6ABE7}"/>
            </a:ext>
          </a:extLst>
        </xdr:cNvPr>
        <xdr:cNvSpPr/>
      </xdr:nvSpPr>
      <xdr:spPr>
        <a:xfrm>
          <a:off x="3682812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20449</xdr:colOff>
      <xdr:row>17</xdr:row>
      <xdr:rowOff>4555</xdr:rowOff>
    </xdr:from>
    <xdr:to>
      <xdr:col>19</xdr:col>
      <xdr:colOff>145007</xdr:colOff>
      <xdr:row>18</xdr:row>
      <xdr:rowOff>19209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630A9785-6304-24EF-4981-7303848C6502}"/>
            </a:ext>
          </a:extLst>
        </xdr:cNvPr>
        <xdr:cNvSpPr/>
      </xdr:nvSpPr>
      <xdr:spPr>
        <a:xfrm>
          <a:off x="3844737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20449</xdr:colOff>
      <xdr:row>17</xdr:row>
      <xdr:rowOff>4555</xdr:rowOff>
    </xdr:from>
    <xdr:to>
      <xdr:col>20</xdr:col>
      <xdr:colOff>145007</xdr:colOff>
      <xdr:row>18</xdr:row>
      <xdr:rowOff>19209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3B1199E-5ABC-C1A6-C899-28306BFBB1D1}"/>
            </a:ext>
          </a:extLst>
        </xdr:cNvPr>
        <xdr:cNvSpPr/>
      </xdr:nvSpPr>
      <xdr:spPr>
        <a:xfrm>
          <a:off x="4006662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25212</xdr:colOff>
      <xdr:row>17</xdr:row>
      <xdr:rowOff>4555</xdr:rowOff>
    </xdr:from>
    <xdr:to>
      <xdr:col>21</xdr:col>
      <xdr:colOff>149770</xdr:colOff>
      <xdr:row>18</xdr:row>
      <xdr:rowOff>19209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F730AE5-17BC-83BC-01B7-12F177148677}"/>
            </a:ext>
          </a:extLst>
        </xdr:cNvPr>
        <xdr:cNvSpPr/>
      </xdr:nvSpPr>
      <xdr:spPr>
        <a:xfrm>
          <a:off x="4173350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20450</xdr:colOff>
      <xdr:row>17</xdr:row>
      <xdr:rowOff>4555</xdr:rowOff>
    </xdr:from>
    <xdr:to>
      <xdr:col>22</xdr:col>
      <xdr:colOff>145008</xdr:colOff>
      <xdr:row>18</xdr:row>
      <xdr:rowOff>19209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3A7DC16C-C5C3-9BDA-652C-098A0449424D}"/>
            </a:ext>
          </a:extLst>
        </xdr:cNvPr>
        <xdr:cNvSpPr/>
      </xdr:nvSpPr>
      <xdr:spPr>
        <a:xfrm>
          <a:off x="433051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20450</xdr:colOff>
      <xdr:row>17</xdr:row>
      <xdr:rowOff>4555</xdr:rowOff>
    </xdr:from>
    <xdr:to>
      <xdr:col>23</xdr:col>
      <xdr:colOff>145008</xdr:colOff>
      <xdr:row>18</xdr:row>
      <xdr:rowOff>19209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8098AD4D-E168-5988-ABC6-5CEA56BBB471}"/>
            </a:ext>
          </a:extLst>
        </xdr:cNvPr>
        <xdr:cNvSpPr/>
      </xdr:nvSpPr>
      <xdr:spPr>
        <a:xfrm>
          <a:off x="4492438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20450</xdr:colOff>
      <xdr:row>17</xdr:row>
      <xdr:rowOff>4555</xdr:rowOff>
    </xdr:from>
    <xdr:to>
      <xdr:col>24</xdr:col>
      <xdr:colOff>145008</xdr:colOff>
      <xdr:row>18</xdr:row>
      <xdr:rowOff>19209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74C0A586-9157-2BD0-7028-FE92EEBB4BB4}"/>
            </a:ext>
          </a:extLst>
        </xdr:cNvPr>
        <xdr:cNvSpPr/>
      </xdr:nvSpPr>
      <xdr:spPr>
        <a:xfrm>
          <a:off x="465436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20450</xdr:colOff>
      <xdr:row>17</xdr:row>
      <xdr:rowOff>4555</xdr:rowOff>
    </xdr:from>
    <xdr:to>
      <xdr:col>25</xdr:col>
      <xdr:colOff>145008</xdr:colOff>
      <xdr:row>18</xdr:row>
      <xdr:rowOff>19209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34642F9-89A6-491A-AFD3-2E8ECCEB2C9D}"/>
            </a:ext>
          </a:extLst>
        </xdr:cNvPr>
        <xdr:cNvSpPr/>
      </xdr:nvSpPr>
      <xdr:spPr>
        <a:xfrm>
          <a:off x="4816288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20450</xdr:colOff>
      <xdr:row>17</xdr:row>
      <xdr:rowOff>4555</xdr:rowOff>
    </xdr:from>
    <xdr:to>
      <xdr:col>26</xdr:col>
      <xdr:colOff>145008</xdr:colOff>
      <xdr:row>18</xdr:row>
      <xdr:rowOff>19209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D83D0168-944B-A20F-7223-0E8875898F24}"/>
            </a:ext>
          </a:extLst>
        </xdr:cNvPr>
        <xdr:cNvSpPr/>
      </xdr:nvSpPr>
      <xdr:spPr>
        <a:xfrm>
          <a:off x="4978213" y="1780968"/>
          <a:ext cx="124558" cy="14324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20450</xdr:colOff>
      <xdr:row>85</xdr:row>
      <xdr:rowOff>4555</xdr:rowOff>
    </xdr:from>
    <xdr:to>
      <xdr:col>4</xdr:col>
      <xdr:colOff>145008</xdr:colOff>
      <xdr:row>86</xdr:row>
      <xdr:rowOff>19209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AD20FAE3-738A-4024-AEAE-E5C5171BB94E}"/>
            </a:ext>
          </a:extLst>
        </xdr:cNvPr>
        <xdr:cNvSpPr/>
      </xdr:nvSpPr>
      <xdr:spPr>
        <a:xfrm>
          <a:off x="1415496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25212</xdr:colOff>
      <xdr:row>85</xdr:row>
      <xdr:rowOff>4555</xdr:rowOff>
    </xdr:from>
    <xdr:to>
      <xdr:col>5</xdr:col>
      <xdr:colOff>149770</xdr:colOff>
      <xdr:row>86</xdr:row>
      <xdr:rowOff>19209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BF299DA8-181B-4F77-B5F4-B7250C4EF0B7}"/>
            </a:ext>
          </a:extLst>
        </xdr:cNvPr>
        <xdr:cNvSpPr/>
      </xdr:nvSpPr>
      <xdr:spPr>
        <a:xfrm>
          <a:off x="1578520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20450</xdr:colOff>
      <xdr:row>85</xdr:row>
      <xdr:rowOff>4555</xdr:rowOff>
    </xdr:from>
    <xdr:to>
      <xdr:col>6</xdr:col>
      <xdr:colOff>145008</xdr:colOff>
      <xdr:row>86</xdr:row>
      <xdr:rowOff>19209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64B1107B-D5CB-410D-87F2-69556A67B5D4}"/>
            </a:ext>
          </a:extLst>
        </xdr:cNvPr>
        <xdr:cNvSpPr/>
      </xdr:nvSpPr>
      <xdr:spPr>
        <a:xfrm>
          <a:off x="1732019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15688</xdr:colOff>
      <xdr:row>85</xdr:row>
      <xdr:rowOff>4555</xdr:rowOff>
    </xdr:from>
    <xdr:to>
      <xdr:col>7</xdr:col>
      <xdr:colOff>140246</xdr:colOff>
      <xdr:row>86</xdr:row>
      <xdr:rowOff>19209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4DDA7F45-DCA8-4A30-A266-CBC10E4AB5CA}"/>
            </a:ext>
          </a:extLst>
        </xdr:cNvPr>
        <xdr:cNvSpPr/>
      </xdr:nvSpPr>
      <xdr:spPr>
        <a:xfrm>
          <a:off x="1885519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25213</xdr:colOff>
      <xdr:row>85</xdr:row>
      <xdr:rowOff>4555</xdr:rowOff>
    </xdr:from>
    <xdr:to>
      <xdr:col>8</xdr:col>
      <xdr:colOff>149771</xdr:colOff>
      <xdr:row>86</xdr:row>
      <xdr:rowOff>19209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1B598F32-59F2-4FB4-922B-B19E33B77E51}"/>
            </a:ext>
          </a:extLst>
        </xdr:cNvPr>
        <xdr:cNvSpPr/>
      </xdr:nvSpPr>
      <xdr:spPr>
        <a:xfrm>
          <a:off x="2053305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20450</xdr:colOff>
      <xdr:row>85</xdr:row>
      <xdr:rowOff>4555</xdr:rowOff>
    </xdr:from>
    <xdr:to>
      <xdr:col>9</xdr:col>
      <xdr:colOff>145008</xdr:colOff>
      <xdr:row>86</xdr:row>
      <xdr:rowOff>19209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FE5A94A2-FDBF-42E4-BA4D-70818C0E9736}"/>
            </a:ext>
          </a:extLst>
        </xdr:cNvPr>
        <xdr:cNvSpPr/>
      </xdr:nvSpPr>
      <xdr:spPr>
        <a:xfrm>
          <a:off x="2206804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20450</xdr:colOff>
      <xdr:row>85</xdr:row>
      <xdr:rowOff>4555</xdr:rowOff>
    </xdr:from>
    <xdr:to>
      <xdr:col>10</xdr:col>
      <xdr:colOff>145008</xdr:colOff>
      <xdr:row>86</xdr:row>
      <xdr:rowOff>19209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AA8606DE-7A5A-4AE3-BB69-EE105977B3E0}"/>
            </a:ext>
          </a:extLst>
        </xdr:cNvPr>
        <xdr:cNvSpPr/>
      </xdr:nvSpPr>
      <xdr:spPr>
        <a:xfrm>
          <a:off x="2365065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15687</xdr:colOff>
      <xdr:row>85</xdr:row>
      <xdr:rowOff>4555</xdr:rowOff>
    </xdr:from>
    <xdr:to>
      <xdr:col>11</xdr:col>
      <xdr:colOff>140245</xdr:colOff>
      <xdr:row>86</xdr:row>
      <xdr:rowOff>19209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4C602D0B-DCA6-45C1-B6A9-555B42863B54}"/>
            </a:ext>
          </a:extLst>
        </xdr:cNvPr>
        <xdr:cNvSpPr/>
      </xdr:nvSpPr>
      <xdr:spPr>
        <a:xfrm>
          <a:off x="2518564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25212</xdr:colOff>
      <xdr:row>85</xdr:row>
      <xdr:rowOff>4555</xdr:rowOff>
    </xdr:from>
    <xdr:to>
      <xdr:col>12</xdr:col>
      <xdr:colOff>149770</xdr:colOff>
      <xdr:row>86</xdr:row>
      <xdr:rowOff>19209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9ACAE981-C558-42B4-95F8-45C294FBF04F}"/>
            </a:ext>
          </a:extLst>
        </xdr:cNvPr>
        <xdr:cNvSpPr/>
      </xdr:nvSpPr>
      <xdr:spPr>
        <a:xfrm>
          <a:off x="2686350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20450</xdr:colOff>
      <xdr:row>85</xdr:row>
      <xdr:rowOff>4555</xdr:rowOff>
    </xdr:from>
    <xdr:to>
      <xdr:col>13</xdr:col>
      <xdr:colOff>145008</xdr:colOff>
      <xdr:row>86</xdr:row>
      <xdr:rowOff>19209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A212A370-DF56-4E6E-918B-61D4BFAB8350}"/>
            </a:ext>
          </a:extLst>
        </xdr:cNvPr>
        <xdr:cNvSpPr/>
      </xdr:nvSpPr>
      <xdr:spPr>
        <a:xfrm>
          <a:off x="2839850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25212</xdr:colOff>
      <xdr:row>85</xdr:row>
      <xdr:rowOff>4555</xdr:rowOff>
    </xdr:from>
    <xdr:to>
      <xdr:col>14</xdr:col>
      <xdr:colOff>149770</xdr:colOff>
      <xdr:row>86</xdr:row>
      <xdr:rowOff>19209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8B4C1DD4-2BED-4B06-AA67-3B65A2B09EDC}"/>
            </a:ext>
          </a:extLst>
        </xdr:cNvPr>
        <xdr:cNvSpPr/>
      </xdr:nvSpPr>
      <xdr:spPr>
        <a:xfrm>
          <a:off x="3002874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25212</xdr:colOff>
      <xdr:row>85</xdr:row>
      <xdr:rowOff>4555</xdr:rowOff>
    </xdr:from>
    <xdr:to>
      <xdr:col>15</xdr:col>
      <xdr:colOff>149770</xdr:colOff>
      <xdr:row>86</xdr:row>
      <xdr:rowOff>19209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D5B7F3B5-4E92-48FF-88CF-89C94BC68ADD}"/>
            </a:ext>
          </a:extLst>
        </xdr:cNvPr>
        <xdr:cNvSpPr/>
      </xdr:nvSpPr>
      <xdr:spPr>
        <a:xfrm>
          <a:off x="3161135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25212</xdr:colOff>
      <xdr:row>85</xdr:row>
      <xdr:rowOff>4555</xdr:rowOff>
    </xdr:from>
    <xdr:to>
      <xdr:col>16</xdr:col>
      <xdr:colOff>149770</xdr:colOff>
      <xdr:row>86</xdr:row>
      <xdr:rowOff>19209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754BE2DE-0759-48AA-90C9-6CA884D9E56C}"/>
            </a:ext>
          </a:extLst>
        </xdr:cNvPr>
        <xdr:cNvSpPr/>
      </xdr:nvSpPr>
      <xdr:spPr>
        <a:xfrm>
          <a:off x="3319397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20449</xdr:colOff>
      <xdr:row>85</xdr:row>
      <xdr:rowOff>4555</xdr:rowOff>
    </xdr:from>
    <xdr:to>
      <xdr:col>17</xdr:col>
      <xdr:colOff>145007</xdr:colOff>
      <xdr:row>86</xdr:row>
      <xdr:rowOff>19209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F76F6A25-4F3D-494E-A5B7-42BF664BFAED}"/>
            </a:ext>
          </a:extLst>
        </xdr:cNvPr>
        <xdr:cNvSpPr/>
      </xdr:nvSpPr>
      <xdr:spPr>
        <a:xfrm>
          <a:off x="3472895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20449</xdr:colOff>
      <xdr:row>85</xdr:row>
      <xdr:rowOff>4555</xdr:rowOff>
    </xdr:from>
    <xdr:to>
      <xdr:col>18</xdr:col>
      <xdr:colOff>145007</xdr:colOff>
      <xdr:row>86</xdr:row>
      <xdr:rowOff>19209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49D0D816-D5A4-45CA-B454-7226BE197F65}"/>
            </a:ext>
          </a:extLst>
        </xdr:cNvPr>
        <xdr:cNvSpPr/>
      </xdr:nvSpPr>
      <xdr:spPr>
        <a:xfrm>
          <a:off x="3631157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20449</xdr:colOff>
      <xdr:row>85</xdr:row>
      <xdr:rowOff>4555</xdr:rowOff>
    </xdr:from>
    <xdr:to>
      <xdr:col>19</xdr:col>
      <xdr:colOff>145007</xdr:colOff>
      <xdr:row>86</xdr:row>
      <xdr:rowOff>19209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D59C459D-B051-4FF2-8671-70946C61175B}"/>
            </a:ext>
          </a:extLst>
        </xdr:cNvPr>
        <xdr:cNvSpPr/>
      </xdr:nvSpPr>
      <xdr:spPr>
        <a:xfrm>
          <a:off x="3789418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20449</xdr:colOff>
      <xdr:row>85</xdr:row>
      <xdr:rowOff>4555</xdr:rowOff>
    </xdr:from>
    <xdr:to>
      <xdr:col>20</xdr:col>
      <xdr:colOff>145007</xdr:colOff>
      <xdr:row>86</xdr:row>
      <xdr:rowOff>19209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F3A5C8CB-B073-4E5A-881D-1929A8624AC2}"/>
            </a:ext>
          </a:extLst>
        </xdr:cNvPr>
        <xdr:cNvSpPr/>
      </xdr:nvSpPr>
      <xdr:spPr>
        <a:xfrm>
          <a:off x="3947680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25212</xdr:colOff>
      <xdr:row>85</xdr:row>
      <xdr:rowOff>4555</xdr:rowOff>
    </xdr:from>
    <xdr:to>
      <xdr:col>21</xdr:col>
      <xdr:colOff>149770</xdr:colOff>
      <xdr:row>86</xdr:row>
      <xdr:rowOff>19209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A6F17A17-7FB8-48CF-AF67-B59F5B16A67A}"/>
            </a:ext>
          </a:extLst>
        </xdr:cNvPr>
        <xdr:cNvSpPr/>
      </xdr:nvSpPr>
      <xdr:spPr>
        <a:xfrm>
          <a:off x="4110704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20450</xdr:colOff>
      <xdr:row>85</xdr:row>
      <xdr:rowOff>4555</xdr:rowOff>
    </xdr:from>
    <xdr:to>
      <xdr:col>22</xdr:col>
      <xdr:colOff>145008</xdr:colOff>
      <xdr:row>86</xdr:row>
      <xdr:rowOff>19209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462D0E0F-BD29-4BCD-B4F2-C23D68313C7E}"/>
            </a:ext>
          </a:extLst>
        </xdr:cNvPr>
        <xdr:cNvSpPr/>
      </xdr:nvSpPr>
      <xdr:spPr>
        <a:xfrm>
          <a:off x="4264204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20450</xdr:colOff>
      <xdr:row>85</xdr:row>
      <xdr:rowOff>4555</xdr:rowOff>
    </xdr:from>
    <xdr:to>
      <xdr:col>23</xdr:col>
      <xdr:colOff>145008</xdr:colOff>
      <xdr:row>86</xdr:row>
      <xdr:rowOff>19209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447E1F3-F755-48EF-B363-E1F20DBB2F8C}"/>
            </a:ext>
          </a:extLst>
        </xdr:cNvPr>
        <xdr:cNvSpPr/>
      </xdr:nvSpPr>
      <xdr:spPr>
        <a:xfrm>
          <a:off x="4422465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20450</xdr:colOff>
      <xdr:row>85</xdr:row>
      <xdr:rowOff>4555</xdr:rowOff>
    </xdr:from>
    <xdr:to>
      <xdr:col>24</xdr:col>
      <xdr:colOff>145008</xdr:colOff>
      <xdr:row>86</xdr:row>
      <xdr:rowOff>19209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523BECC5-604B-4DDD-9ED2-A65D03F9C6FD}"/>
            </a:ext>
          </a:extLst>
        </xdr:cNvPr>
        <xdr:cNvSpPr/>
      </xdr:nvSpPr>
      <xdr:spPr>
        <a:xfrm>
          <a:off x="4580727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20450</xdr:colOff>
      <xdr:row>85</xdr:row>
      <xdr:rowOff>4555</xdr:rowOff>
    </xdr:from>
    <xdr:to>
      <xdr:col>25</xdr:col>
      <xdr:colOff>145008</xdr:colOff>
      <xdr:row>86</xdr:row>
      <xdr:rowOff>19209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B3337DBD-9A27-4F6A-9029-03C31345E68F}"/>
            </a:ext>
          </a:extLst>
        </xdr:cNvPr>
        <xdr:cNvSpPr/>
      </xdr:nvSpPr>
      <xdr:spPr>
        <a:xfrm>
          <a:off x="4738988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20450</xdr:colOff>
      <xdr:row>85</xdr:row>
      <xdr:rowOff>4555</xdr:rowOff>
    </xdr:from>
    <xdr:to>
      <xdr:col>26</xdr:col>
      <xdr:colOff>145008</xdr:colOff>
      <xdr:row>86</xdr:row>
      <xdr:rowOff>19209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59220336-C0B3-40BB-9212-E8204B631D45}"/>
            </a:ext>
          </a:extLst>
        </xdr:cNvPr>
        <xdr:cNvSpPr/>
      </xdr:nvSpPr>
      <xdr:spPr>
        <a:xfrm>
          <a:off x="4897250" y="1804047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6</xdr:row>
      <xdr:rowOff>66261</xdr:rowOff>
    </xdr:from>
    <xdr:to>
      <xdr:col>1</xdr:col>
      <xdr:colOff>745434</xdr:colOff>
      <xdr:row>10</xdr:row>
      <xdr:rowOff>49696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4543" y="637761"/>
          <a:ext cx="909016" cy="39301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中３理</a:t>
          </a:r>
        </a:p>
      </xdr:txBody>
    </xdr:sp>
    <xdr:clientData/>
  </xdr:twoCellAnchor>
  <xdr:twoCellAnchor>
    <xdr:from>
      <xdr:col>0</xdr:col>
      <xdr:colOff>223630</xdr:colOff>
      <xdr:row>3</xdr:row>
      <xdr:rowOff>91109</xdr:rowOff>
    </xdr:from>
    <xdr:to>
      <xdr:col>1</xdr:col>
      <xdr:colOff>629478</xdr:colOff>
      <xdr:row>6</xdr:row>
      <xdr:rowOff>16565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23630" y="376859"/>
          <a:ext cx="643973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5953</xdr:colOff>
      <xdr:row>9</xdr:row>
      <xdr:rowOff>1192</xdr:rowOff>
    </xdr:from>
    <xdr:to>
      <xdr:col>33</xdr:col>
      <xdr:colOff>330476</xdr:colOff>
      <xdr:row>9</xdr:row>
      <xdr:rowOff>1192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5078016" y="882255"/>
          <a:ext cx="197949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26335</xdr:colOff>
      <xdr:row>17</xdr:row>
      <xdr:rowOff>8709</xdr:rowOff>
    </xdr:from>
    <xdr:to>
      <xdr:col>4</xdr:col>
      <xdr:colOff>150893</xdr:colOff>
      <xdr:row>18</xdr:row>
      <xdr:rowOff>23363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476312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11906</xdr:colOff>
      <xdr:row>11</xdr:row>
      <xdr:rowOff>23172</xdr:rowOff>
    </xdr:from>
    <xdr:to>
      <xdr:col>33</xdr:col>
      <xdr:colOff>330476</xdr:colOff>
      <xdr:row>11</xdr:row>
      <xdr:rowOff>23172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5083969" y="1118547"/>
          <a:ext cx="1973538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18</xdr:row>
      <xdr:rowOff>74544</xdr:rowOff>
    </xdr:from>
    <xdr:to>
      <xdr:col>1</xdr:col>
      <xdr:colOff>935934</xdr:colOff>
      <xdr:row>23</xdr:row>
      <xdr:rowOff>16566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>
          <a:off x="227357" y="2065269"/>
          <a:ext cx="880027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14</xdr:row>
      <xdr:rowOff>4801</xdr:rowOff>
    </xdr:from>
    <xdr:to>
      <xdr:col>1</xdr:col>
      <xdr:colOff>871905</xdr:colOff>
      <xdr:row>22</xdr:row>
      <xdr:rowOff>4800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 flipH="1" flipV="1">
          <a:off x="219076" y="1462126"/>
          <a:ext cx="871904" cy="10667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74</xdr:row>
      <xdr:rowOff>66261</xdr:rowOff>
    </xdr:from>
    <xdr:to>
      <xdr:col>1</xdr:col>
      <xdr:colOff>745434</xdr:colOff>
      <xdr:row>78</xdr:row>
      <xdr:rowOff>49696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74543" y="637761"/>
          <a:ext cx="890699" cy="38641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中３理</a:t>
          </a:r>
        </a:p>
      </xdr:txBody>
    </xdr:sp>
    <xdr:clientData/>
  </xdr:twoCellAnchor>
  <xdr:twoCellAnchor>
    <xdr:from>
      <xdr:col>0</xdr:col>
      <xdr:colOff>223630</xdr:colOff>
      <xdr:row>71</xdr:row>
      <xdr:rowOff>91109</xdr:rowOff>
    </xdr:from>
    <xdr:to>
      <xdr:col>1</xdr:col>
      <xdr:colOff>629478</xdr:colOff>
      <xdr:row>74</xdr:row>
      <xdr:rowOff>16565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23630" y="376859"/>
          <a:ext cx="625656" cy="211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</a:p>
        <a:p>
          <a:endParaRPr kumimoji="1" lang="ja-JP" altLang="en-US" sz="1100"/>
        </a:p>
      </xdr:txBody>
    </xdr:sp>
    <xdr:clientData/>
  </xdr:twoCellAnchor>
  <xdr:twoCellAnchor>
    <xdr:from>
      <xdr:col>24</xdr:col>
      <xdr:colOff>5953</xdr:colOff>
      <xdr:row>77</xdr:row>
      <xdr:rowOff>1192</xdr:rowOff>
    </xdr:from>
    <xdr:to>
      <xdr:col>33</xdr:col>
      <xdr:colOff>330476</xdr:colOff>
      <xdr:row>77</xdr:row>
      <xdr:rowOff>1192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5120145" y="873096"/>
          <a:ext cx="212914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11906</xdr:colOff>
      <xdr:row>79</xdr:row>
      <xdr:rowOff>23172</xdr:rowOff>
    </xdr:from>
    <xdr:to>
      <xdr:col>33</xdr:col>
      <xdr:colOff>330476</xdr:colOff>
      <xdr:row>79</xdr:row>
      <xdr:rowOff>23172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5126098" y="1100230"/>
          <a:ext cx="212319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86</xdr:row>
      <xdr:rowOff>74544</xdr:rowOff>
    </xdr:from>
    <xdr:to>
      <xdr:col>1</xdr:col>
      <xdr:colOff>935934</xdr:colOff>
      <xdr:row>91</xdr:row>
      <xdr:rowOff>16566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228090" y="2045486"/>
          <a:ext cx="813352" cy="60144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82</xdr:row>
      <xdr:rowOff>4801</xdr:rowOff>
    </xdr:from>
    <xdr:to>
      <xdr:col>1</xdr:col>
      <xdr:colOff>871905</xdr:colOff>
      <xdr:row>90</xdr:row>
      <xdr:rowOff>4800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 flipH="1" flipV="1">
          <a:off x="219809" y="1448205"/>
          <a:ext cx="814754" cy="10550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62</xdr:col>
      <xdr:colOff>392425</xdr:colOff>
      <xdr:row>31</xdr:row>
      <xdr:rowOff>138450</xdr:rowOff>
    </xdr:from>
    <xdr:ext cx="65" cy="172227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A4D841D5-E627-432D-8C5B-48028A3C4801}"/>
            </a:ext>
          </a:extLst>
        </xdr:cNvPr>
        <xdr:cNvSpPr txBox="1"/>
      </xdr:nvSpPr>
      <xdr:spPr>
        <a:xfrm>
          <a:off x="17108800" y="4243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62</xdr:col>
      <xdr:colOff>516834</xdr:colOff>
      <xdr:row>40</xdr:row>
      <xdr:rowOff>86139</xdr:rowOff>
    </xdr:from>
    <xdr:to>
      <xdr:col>63</xdr:col>
      <xdr:colOff>165652</xdr:colOff>
      <xdr:row>40</xdr:row>
      <xdr:rowOff>86139</xdr:rowOff>
    </xdr:to>
    <xdr:cxnSp macro="">
      <xdr:nvCxnSpPr>
        <xdr:cNvPr id="83" name="直線矢印コネクタ 82">
          <a:extLst>
            <a:ext uri="{FF2B5EF4-FFF2-40B4-BE49-F238E27FC236}">
              <a16:creationId xmlns:a16="http://schemas.microsoft.com/office/drawing/2014/main" id="{79207BBC-AF54-4CBD-B44C-B8B024106953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64</xdr:col>
      <xdr:colOff>7499</xdr:colOff>
      <xdr:row>28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4" name="テキスト ボックス 83">
              <a:extLst>
                <a:ext uri="{FF2B5EF4-FFF2-40B4-BE49-F238E27FC236}">
                  <a16:creationId xmlns:a16="http://schemas.microsoft.com/office/drawing/2014/main" id="{AA4509C8-04DB-45DE-9E2D-53F4069170FA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84" name="テキスト ボックス 83">
              <a:extLst>
                <a:ext uri="{FF2B5EF4-FFF2-40B4-BE49-F238E27FC236}">
                  <a16:creationId xmlns:a16="http://schemas.microsoft.com/office/drawing/2014/main" id="{AA4509C8-04DB-45DE-9E2D-53F4069170FA}"/>
                </a:ext>
              </a:extLst>
            </xdr:cNvPr>
            <xdr:cNvSpPr txBox="1"/>
          </xdr:nvSpPr>
          <xdr:spPr>
            <a:xfrm>
              <a:off x="17895449" y="372137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64</xdr:col>
      <xdr:colOff>127069</xdr:colOff>
      <xdr:row>29</xdr:row>
      <xdr:rowOff>12721</xdr:rowOff>
    </xdr:from>
    <xdr:to>
      <xdr:col>64</xdr:col>
      <xdr:colOff>413646</xdr:colOff>
      <xdr:row>29</xdr:row>
      <xdr:rowOff>12721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D21E5F5B-9AD4-4A0C-BF82-A4ABD32721D6}"/>
            </a:ext>
          </a:extLst>
        </xdr:cNvPr>
        <xdr:cNvCxnSpPr/>
      </xdr:nvCxnSpPr>
      <xdr:spPr>
        <a:xfrm>
          <a:off x="18015019" y="3756046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236622</xdr:colOff>
      <xdr:row>28</xdr:row>
      <xdr:rowOff>16042</xdr:rowOff>
    </xdr:from>
    <xdr:to>
      <xdr:col>64</xdr:col>
      <xdr:colOff>293228</xdr:colOff>
      <xdr:row>28</xdr:row>
      <xdr:rowOff>159734</xdr:rowOff>
    </xdr:to>
    <xdr:sp macro="" textlink="">
      <xdr:nvSpPr>
        <xdr:cNvPr id="86" name="矢印: 下 85">
          <a:extLst>
            <a:ext uri="{FF2B5EF4-FFF2-40B4-BE49-F238E27FC236}">
              <a16:creationId xmlns:a16="http://schemas.microsoft.com/office/drawing/2014/main" id="{A9BB0E42-061D-4008-9092-FF4794488D97}"/>
            </a:ext>
          </a:extLst>
        </xdr:cNvPr>
        <xdr:cNvSpPr/>
      </xdr:nvSpPr>
      <xdr:spPr>
        <a:xfrm>
          <a:off x="18124572" y="357839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257393</xdr:colOff>
      <xdr:row>27</xdr:row>
      <xdr:rowOff>70092</xdr:rowOff>
    </xdr:from>
    <xdr:to>
      <xdr:col>48</xdr:col>
      <xdr:colOff>31174</xdr:colOff>
      <xdr:row>27</xdr:row>
      <xdr:rowOff>115811</xdr:rowOff>
    </xdr:to>
    <xdr:sp macro="" textlink="">
      <xdr:nvSpPr>
        <xdr:cNvPr id="87" name="矢印: 右 86">
          <a:extLst>
            <a:ext uri="{FF2B5EF4-FFF2-40B4-BE49-F238E27FC236}">
              <a16:creationId xmlns:a16="http://schemas.microsoft.com/office/drawing/2014/main" id="{33FE7B7D-7E4A-4669-A9DA-370793388091}"/>
            </a:ext>
          </a:extLst>
        </xdr:cNvPr>
        <xdr:cNvSpPr/>
      </xdr:nvSpPr>
      <xdr:spPr>
        <a:xfrm>
          <a:off x="11668343" y="3451467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250465</xdr:colOff>
      <xdr:row>27</xdr:row>
      <xdr:rowOff>87410</xdr:rowOff>
    </xdr:from>
    <xdr:to>
      <xdr:col>44</xdr:col>
      <xdr:colOff>24246</xdr:colOff>
      <xdr:row>27</xdr:row>
      <xdr:rowOff>133129</xdr:rowOff>
    </xdr:to>
    <xdr:sp macro="" textlink="">
      <xdr:nvSpPr>
        <xdr:cNvPr id="88" name="矢印: 右 87">
          <a:extLst>
            <a:ext uri="{FF2B5EF4-FFF2-40B4-BE49-F238E27FC236}">
              <a16:creationId xmlns:a16="http://schemas.microsoft.com/office/drawing/2014/main" id="{F0F82B00-7054-4A84-84D7-8D4AFEF1171C}"/>
            </a:ext>
          </a:extLst>
        </xdr:cNvPr>
        <xdr:cNvSpPr/>
      </xdr:nvSpPr>
      <xdr:spPr>
        <a:xfrm>
          <a:off x="10480315" y="346878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250465</xdr:colOff>
      <xdr:row>28</xdr:row>
      <xdr:rowOff>77018</xdr:rowOff>
    </xdr:from>
    <xdr:to>
      <xdr:col>44</xdr:col>
      <xdr:colOff>24246</xdr:colOff>
      <xdr:row>28</xdr:row>
      <xdr:rowOff>122737</xdr:rowOff>
    </xdr:to>
    <xdr:sp macro="" textlink="">
      <xdr:nvSpPr>
        <xdr:cNvPr id="89" name="矢印: 右 88">
          <a:extLst>
            <a:ext uri="{FF2B5EF4-FFF2-40B4-BE49-F238E27FC236}">
              <a16:creationId xmlns:a16="http://schemas.microsoft.com/office/drawing/2014/main" id="{2358D7E9-E303-4496-A608-E04430FD7BD4}"/>
            </a:ext>
          </a:extLst>
        </xdr:cNvPr>
        <xdr:cNvSpPr/>
      </xdr:nvSpPr>
      <xdr:spPr>
        <a:xfrm>
          <a:off x="10480315" y="3639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250465</xdr:colOff>
      <xdr:row>29</xdr:row>
      <xdr:rowOff>66627</xdr:rowOff>
    </xdr:from>
    <xdr:to>
      <xdr:col>44</xdr:col>
      <xdr:colOff>24246</xdr:colOff>
      <xdr:row>29</xdr:row>
      <xdr:rowOff>112346</xdr:rowOff>
    </xdr:to>
    <xdr:sp macro="" textlink="">
      <xdr:nvSpPr>
        <xdr:cNvPr id="90" name="矢印: 右 89">
          <a:extLst>
            <a:ext uri="{FF2B5EF4-FFF2-40B4-BE49-F238E27FC236}">
              <a16:creationId xmlns:a16="http://schemas.microsoft.com/office/drawing/2014/main" id="{3ECDD09F-1EB1-4728-9F1C-3B6224DD0B92}"/>
            </a:ext>
          </a:extLst>
        </xdr:cNvPr>
        <xdr:cNvSpPr/>
      </xdr:nvSpPr>
      <xdr:spPr>
        <a:xfrm>
          <a:off x="10480315" y="380995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250465</xdr:colOff>
      <xdr:row>30</xdr:row>
      <xdr:rowOff>73554</xdr:rowOff>
    </xdr:from>
    <xdr:to>
      <xdr:col>44</xdr:col>
      <xdr:colOff>24246</xdr:colOff>
      <xdr:row>30</xdr:row>
      <xdr:rowOff>119273</xdr:rowOff>
    </xdr:to>
    <xdr:sp macro="" textlink="">
      <xdr:nvSpPr>
        <xdr:cNvPr id="91" name="矢印: 右 90">
          <a:extLst>
            <a:ext uri="{FF2B5EF4-FFF2-40B4-BE49-F238E27FC236}">
              <a16:creationId xmlns:a16="http://schemas.microsoft.com/office/drawing/2014/main" id="{B284B25A-AD93-48A1-A685-B1C60319B95E}"/>
            </a:ext>
          </a:extLst>
        </xdr:cNvPr>
        <xdr:cNvSpPr/>
      </xdr:nvSpPr>
      <xdr:spPr>
        <a:xfrm>
          <a:off x="10480315" y="3997854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250465</xdr:colOff>
      <xdr:row>31</xdr:row>
      <xdr:rowOff>59700</xdr:rowOff>
    </xdr:from>
    <xdr:to>
      <xdr:col>44</xdr:col>
      <xdr:colOff>24246</xdr:colOff>
      <xdr:row>31</xdr:row>
      <xdr:rowOff>105419</xdr:rowOff>
    </xdr:to>
    <xdr:sp macro="" textlink="">
      <xdr:nvSpPr>
        <xdr:cNvPr id="92" name="矢印: 右 91">
          <a:extLst>
            <a:ext uri="{FF2B5EF4-FFF2-40B4-BE49-F238E27FC236}">
              <a16:creationId xmlns:a16="http://schemas.microsoft.com/office/drawing/2014/main" id="{3E3051EE-2BE7-45FD-9270-3D78AA6B4F07}"/>
            </a:ext>
          </a:extLst>
        </xdr:cNvPr>
        <xdr:cNvSpPr/>
      </xdr:nvSpPr>
      <xdr:spPr>
        <a:xfrm>
          <a:off x="10480315" y="4164975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257393</xdr:colOff>
      <xdr:row>28</xdr:row>
      <xdr:rowOff>70092</xdr:rowOff>
    </xdr:from>
    <xdr:to>
      <xdr:col>48</xdr:col>
      <xdr:colOff>31174</xdr:colOff>
      <xdr:row>28</xdr:row>
      <xdr:rowOff>115811</xdr:rowOff>
    </xdr:to>
    <xdr:sp macro="" textlink="">
      <xdr:nvSpPr>
        <xdr:cNvPr id="93" name="矢印: 右 92">
          <a:extLst>
            <a:ext uri="{FF2B5EF4-FFF2-40B4-BE49-F238E27FC236}">
              <a16:creationId xmlns:a16="http://schemas.microsoft.com/office/drawing/2014/main" id="{A92494A8-AABB-496A-8923-98136C1B671F}"/>
            </a:ext>
          </a:extLst>
        </xdr:cNvPr>
        <xdr:cNvSpPr/>
      </xdr:nvSpPr>
      <xdr:spPr>
        <a:xfrm>
          <a:off x="11668343" y="3632442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257393</xdr:colOff>
      <xdr:row>29</xdr:row>
      <xdr:rowOff>70093</xdr:rowOff>
    </xdr:from>
    <xdr:to>
      <xdr:col>48</xdr:col>
      <xdr:colOff>31174</xdr:colOff>
      <xdr:row>29</xdr:row>
      <xdr:rowOff>115812</xdr:rowOff>
    </xdr:to>
    <xdr:sp macro="" textlink="">
      <xdr:nvSpPr>
        <xdr:cNvPr id="94" name="矢印: 右 93">
          <a:extLst>
            <a:ext uri="{FF2B5EF4-FFF2-40B4-BE49-F238E27FC236}">
              <a16:creationId xmlns:a16="http://schemas.microsoft.com/office/drawing/2014/main" id="{BD570E8F-0831-40E5-9E23-47DC7C3630C4}"/>
            </a:ext>
          </a:extLst>
        </xdr:cNvPr>
        <xdr:cNvSpPr/>
      </xdr:nvSpPr>
      <xdr:spPr>
        <a:xfrm>
          <a:off x="11668343" y="381341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257393</xdr:colOff>
      <xdr:row>30</xdr:row>
      <xdr:rowOff>70093</xdr:rowOff>
    </xdr:from>
    <xdr:to>
      <xdr:col>48</xdr:col>
      <xdr:colOff>31174</xdr:colOff>
      <xdr:row>30</xdr:row>
      <xdr:rowOff>115812</xdr:rowOff>
    </xdr:to>
    <xdr:sp macro="" textlink="">
      <xdr:nvSpPr>
        <xdr:cNvPr id="95" name="矢印: 右 94">
          <a:extLst>
            <a:ext uri="{FF2B5EF4-FFF2-40B4-BE49-F238E27FC236}">
              <a16:creationId xmlns:a16="http://schemas.microsoft.com/office/drawing/2014/main" id="{33622D70-627C-4605-8C7E-87592D97E292}"/>
            </a:ext>
          </a:extLst>
        </xdr:cNvPr>
        <xdr:cNvSpPr/>
      </xdr:nvSpPr>
      <xdr:spPr>
        <a:xfrm>
          <a:off x="11668343" y="3994393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257393</xdr:colOff>
      <xdr:row>31</xdr:row>
      <xdr:rowOff>70093</xdr:rowOff>
    </xdr:from>
    <xdr:to>
      <xdr:col>48</xdr:col>
      <xdr:colOff>31174</xdr:colOff>
      <xdr:row>31</xdr:row>
      <xdr:rowOff>115812</xdr:rowOff>
    </xdr:to>
    <xdr:sp macro="" textlink="">
      <xdr:nvSpPr>
        <xdr:cNvPr id="96" name="矢印: 右 95">
          <a:extLst>
            <a:ext uri="{FF2B5EF4-FFF2-40B4-BE49-F238E27FC236}">
              <a16:creationId xmlns:a16="http://schemas.microsoft.com/office/drawing/2014/main" id="{98C8CB49-CF8B-40A9-AF99-0D10CE8163A4}"/>
            </a:ext>
          </a:extLst>
        </xdr:cNvPr>
        <xdr:cNvSpPr/>
      </xdr:nvSpPr>
      <xdr:spPr>
        <a:xfrm>
          <a:off x="11668343" y="4175368"/>
          <a:ext cx="69056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61</xdr:col>
      <xdr:colOff>185530</xdr:colOff>
      <xdr:row>42</xdr:row>
      <xdr:rowOff>159027</xdr:rowOff>
    </xdr:from>
    <xdr:to>
      <xdr:col>69</xdr:col>
      <xdr:colOff>187248</xdr:colOff>
      <xdr:row>64</xdr:row>
      <xdr:rowOff>41900</xdr:rowOff>
    </xdr:to>
    <xdr:pic>
      <xdr:nvPicPr>
        <xdr:cNvPr id="97" name="図 96">
          <a:extLst>
            <a:ext uri="{FF2B5EF4-FFF2-40B4-BE49-F238E27FC236}">
              <a16:creationId xmlns:a16="http://schemas.microsoft.com/office/drawing/2014/main" id="{3581AB4A-82D8-42EC-95E0-1D0F4E630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76643" y="6036366"/>
          <a:ext cx="3917735" cy="3672995"/>
        </a:xfrm>
        <a:prstGeom prst="rect">
          <a:avLst/>
        </a:prstGeom>
      </xdr:spPr>
    </xdr:pic>
    <xdr:clientData/>
  </xdr:twoCellAnchor>
  <xdr:twoCellAnchor>
    <xdr:from>
      <xdr:col>66</xdr:col>
      <xdr:colOff>483704</xdr:colOff>
      <xdr:row>41</xdr:row>
      <xdr:rowOff>145773</xdr:rowOff>
    </xdr:from>
    <xdr:to>
      <xdr:col>68</xdr:col>
      <xdr:colOff>39756</xdr:colOff>
      <xdr:row>49</xdr:row>
      <xdr:rowOff>159025</xdr:rowOff>
    </xdr:to>
    <xdr:cxnSp macro="">
      <xdr:nvCxnSpPr>
        <xdr:cNvPr id="98" name="直線矢印コネクタ 97">
          <a:extLst>
            <a:ext uri="{FF2B5EF4-FFF2-40B4-BE49-F238E27FC236}">
              <a16:creationId xmlns:a16="http://schemas.microsoft.com/office/drawing/2014/main" id="{C6C6D500-E79C-4D8A-B4CC-60BB1715710F}"/>
            </a:ext>
          </a:extLst>
        </xdr:cNvPr>
        <xdr:cNvCxnSpPr/>
      </xdr:nvCxnSpPr>
      <xdr:spPr>
        <a:xfrm>
          <a:off x="19513826" y="5850834"/>
          <a:ext cx="503582" cy="139147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62</xdr:col>
      <xdr:colOff>265044</xdr:colOff>
      <xdr:row>36</xdr:row>
      <xdr:rowOff>165652</xdr:rowOff>
    </xdr:from>
    <xdr:to>
      <xdr:col>69</xdr:col>
      <xdr:colOff>45719</xdr:colOff>
      <xdr:row>39</xdr:row>
      <xdr:rowOff>41366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6CA4E285-4E52-4D60-A17B-A14432D8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81419" y="5175802"/>
          <a:ext cx="3476376" cy="418639"/>
        </a:xfrm>
        <a:prstGeom prst="rect">
          <a:avLst/>
        </a:prstGeom>
      </xdr:spPr>
    </xdr:pic>
    <xdr:clientData/>
  </xdr:twoCellAnchor>
  <xdr:twoCellAnchor>
    <xdr:from>
      <xdr:col>62</xdr:col>
      <xdr:colOff>284922</xdr:colOff>
      <xdr:row>37</xdr:row>
      <xdr:rowOff>46383</xdr:rowOff>
    </xdr:from>
    <xdr:to>
      <xdr:col>68</xdr:col>
      <xdr:colOff>569843</xdr:colOff>
      <xdr:row>39</xdr:row>
      <xdr:rowOff>39756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95BF873E-7BF4-4CA3-9177-9E1F1796D593}"/>
            </a:ext>
          </a:extLst>
        </xdr:cNvPr>
        <xdr:cNvSpPr/>
      </xdr:nvSpPr>
      <xdr:spPr>
        <a:xfrm>
          <a:off x="17001297" y="5237508"/>
          <a:ext cx="3351971" cy="35532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589722</xdr:colOff>
      <xdr:row>36</xdr:row>
      <xdr:rowOff>26505</xdr:rowOff>
    </xdr:from>
    <xdr:to>
      <xdr:col>63</xdr:col>
      <xdr:colOff>39756</xdr:colOff>
      <xdr:row>37</xdr:row>
      <xdr:rowOff>39757</xdr:rowOff>
    </xdr:to>
    <xdr:cxnSp macro="">
      <xdr:nvCxnSpPr>
        <xdr:cNvPr id="101" name="直線矢印コネクタ 100">
          <a:extLst>
            <a:ext uri="{FF2B5EF4-FFF2-40B4-BE49-F238E27FC236}">
              <a16:creationId xmlns:a16="http://schemas.microsoft.com/office/drawing/2014/main" id="{A161E8CA-DA5D-4A0D-B562-5123355915EE}"/>
            </a:ext>
          </a:extLst>
        </xdr:cNvPr>
        <xdr:cNvCxnSpPr/>
      </xdr:nvCxnSpPr>
      <xdr:spPr>
        <a:xfrm>
          <a:off x="17306097" y="5036655"/>
          <a:ext cx="78684" cy="19422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291549</xdr:colOff>
      <xdr:row>8</xdr:row>
      <xdr:rowOff>22860</xdr:rowOff>
    </xdr:from>
    <xdr:to>
      <xdr:col>54</xdr:col>
      <xdr:colOff>238539</xdr:colOff>
      <xdr:row>8</xdr:row>
      <xdr:rowOff>22860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274C2EF0-A8CD-4276-89C9-875AD0C00FE5}"/>
            </a:ext>
          </a:extLst>
        </xdr:cNvPr>
        <xdr:cNvCxnSpPr/>
      </xdr:nvCxnSpPr>
      <xdr:spPr>
        <a:xfrm>
          <a:off x="11997774" y="794385"/>
          <a:ext cx="17567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11</xdr:row>
      <xdr:rowOff>98729</xdr:rowOff>
    </xdr:from>
    <xdr:to>
      <xdr:col>54</xdr:col>
      <xdr:colOff>238539</xdr:colOff>
      <xdr:row>11</xdr:row>
      <xdr:rowOff>98729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7FD23E57-1527-4F19-B99C-4A71FA72F08B}"/>
            </a:ext>
          </a:extLst>
        </xdr:cNvPr>
        <xdr:cNvCxnSpPr/>
      </xdr:nvCxnSpPr>
      <xdr:spPr>
        <a:xfrm>
          <a:off x="12001500" y="1184579"/>
          <a:ext cx="17530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516834</xdr:colOff>
      <xdr:row>40</xdr:row>
      <xdr:rowOff>86139</xdr:rowOff>
    </xdr:from>
    <xdr:to>
      <xdr:col>63</xdr:col>
      <xdr:colOff>165652</xdr:colOff>
      <xdr:row>40</xdr:row>
      <xdr:rowOff>86139</xdr:rowOff>
    </xdr:to>
    <xdr:cxnSp macro="">
      <xdr:nvCxnSpPr>
        <xdr:cNvPr id="104" name="直線矢印コネクタ 103">
          <a:extLst>
            <a:ext uri="{FF2B5EF4-FFF2-40B4-BE49-F238E27FC236}">
              <a16:creationId xmlns:a16="http://schemas.microsoft.com/office/drawing/2014/main" id="{FDC4A630-5AAC-402F-9232-2D70AF14A2D0}"/>
            </a:ext>
          </a:extLst>
        </xdr:cNvPr>
        <xdr:cNvCxnSpPr/>
      </xdr:nvCxnSpPr>
      <xdr:spPr>
        <a:xfrm>
          <a:off x="17233209" y="5820189"/>
          <a:ext cx="27746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539614</xdr:colOff>
      <xdr:row>41</xdr:row>
      <xdr:rowOff>22776</xdr:rowOff>
    </xdr:from>
    <xdr:to>
      <xdr:col>69</xdr:col>
      <xdr:colOff>207481</xdr:colOff>
      <xdr:row>41</xdr:row>
      <xdr:rowOff>175176</xdr:rowOff>
    </xdr:to>
    <xdr:sp macro="" textlink="">
      <xdr:nvSpPr>
        <xdr:cNvPr id="105" name="四角形: 角を丸くする 104">
          <a:extLst>
            <a:ext uri="{FF2B5EF4-FFF2-40B4-BE49-F238E27FC236}">
              <a16:creationId xmlns:a16="http://schemas.microsoft.com/office/drawing/2014/main" id="{4B7AE152-7118-42F6-9F94-FC275CD1E78E}"/>
            </a:ext>
          </a:extLst>
        </xdr:cNvPr>
        <xdr:cNvSpPr/>
      </xdr:nvSpPr>
      <xdr:spPr>
        <a:xfrm>
          <a:off x="20343331" y="5994537"/>
          <a:ext cx="29734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252618</xdr:colOff>
      <xdr:row>40</xdr:row>
      <xdr:rowOff>95664</xdr:rowOff>
    </xdr:from>
    <xdr:to>
      <xdr:col>68</xdr:col>
      <xdr:colOff>93593</xdr:colOff>
      <xdr:row>40</xdr:row>
      <xdr:rowOff>95664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D702B3CF-5B16-4F5B-B2A6-5C73FE4C1D11}"/>
            </a:ext>
          </a:extLst>
        </xdr:cNvPr>
        <xdr:cNvCxnSpPr/>
      </xdr:nvCxnSpPr>
      <xdr:spPr>
        <a:xfrm>
          <a:off x="19578843" y="5829714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337103</xdr:colOff>
      <xdr:row>41</xdr:row>
      <xdr:rowOff>91937</xdr:rowOff>
    </xdr:from>
    <xdr:to>
      <xdr:col>66</xdr:col>
      <xdr:colOff>116786</xdr:colOff>
      <xdr:row>41</xdr:row>
      <xdr:rowOff>91937</xdr:rowOff>
    </xdr:to>
    <xdr:cxnSp macro="">
      <xdr:nvCxnSpPr>
        <xdr:cNvPr id="107" name="直線矢印コネクタ 106">
          <a:extLst>
            <a:ext uri="{FF2B5EF4-FFF2-40B4-BE49-F238E27FC236}">
              <a16:creationId xmlns:a16="http://schemas.microsoft.com/office/drawing/2014/main" id="{1E90E10F-F615-4B1E-9B52-39765FC04699}"/>
            </a:ext>
          </a:extLst>
        </xdr:cNvPr>
        <xdr:cNvCxnSpPr/>
      </xdr:nvCxnSpPr>
      <xdr:spPr>
        <a:xfrm>
          <a:off x="18863642" y="5796998"/>
          <a:ext cx="283266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74956</xdr:colOff>
      <xdr:row>41</xdr:row>
      <xdr:rowOff>99805</xdr:rowOff>
    </xdr:from>
    <xdr:to>
      <xdr:col>68</xdr:col>
      <xdr:colOff>373960</xdr:colOff>
      <xdr:row>41</xdr:row>
      <xdr:rowOff>99805</xdr:rowOff>
    </xdr:to>
    <xdr:cxnSp macro="">
      <xdr:nvCxnSpPr>
        <xdr:cNvPr id="108" name="直線矢印コネクタ 107">
          <a:extLst>
            <a:ext uri="{FF2B5EF4-FFF2-40B4-BE49-F238E27FC236}">
              <a16:creationId xmlns:a16="http://schemas.microsoft.com/office/drawing/2014/main" id="{FE408318-06D2-44EC-94E9-2EEF8075E469}"/>
            </a:ext>
          </a:extLst>
        </xdr:cNvPr>
        <xdr:cNvCxnSpPr/>
      </xdr:nvCxnSpPr>
      <xdr:spPr>
        <a:xfrm>
          <a:off x="20052608" y="5804866"/>
          <a:ext cx="29900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21980</xdr:colOff>
      <xdr:row>17</xdr:row>
      <xdr:rowOff>8709</xdr:rowOff>
    </xdr:from>
    <xdr:to>
      <xdr:col>5</xdr:col>
      <xdr:colOff>146538</xdr:colOff>
      <xdr:row>18</xdr:row>
      <xdr:rowOff>23363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7F1568-B626-44FD-C9BE-19DF5539565D}"/>
            </a:ext>
          </a:extLst>
        </xdr:cNvPr>
        <xdr:cNvSpPr/>
      </xdr:nvSpPr>
      <xdr:spPr>
        <a:xfrm>
          <a:off x="1646129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21981</xdr:colOff>
      <xdr:row>17</xdr:row>
      <xdr:rowOff>8709</xdr:rowOff>
    </xdr:from>
    <xdr:to>
      <xdr:col>6</xdr:col>
      <xdr:colOff>146539</xdr:colOff>
      <xdr:row>18</xdr:row>
      <xdr:rowOff>23363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BC2355C-4BB9-F3A3-045B-2418D248B721}"/>
            </a:ext>
          </a:extLst>
        </xdr:cNvPr>
        <xdr:cNvSpPr/>
      </xdr:nvSpPr>
      <xdr:spPr>
        <a:xfrm>
          <a:off x="1820301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26336</xdr:colOff>
      <xdr:row>17</xdr:row>
      <xdr:rowOff>8709</xdr:rowOff>
    </xdr:from>
    <xdr:to>
      <xdr:col>7</xdr:col>
      <xdr:colOff>150894</xdr:colOff>
      <xdr:row>18</xdr:row>
      <xdr:rowOff>23363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CCAF0C7-54B0-5C22-4507-6B4A0D584044}"/>
            </a:ext>
          </a:extLst>
        </xdr:cNvPr>
        <xdr:cNvSpPr/>
      </xdr:nvSpPr>
      <xdr:spPr>
        <a:xfrm>
          <a:off x="1998827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21981</xdr:colOff>
      <xdr:row>17</xdr:row>
      <xdr:rowOff>8709</xdr:rowOff>
    </xdr:from>
    <xdr:to>
      <xdr:col>8</xdr:col>
      <xdr:colOff>146539</xdr:colOff>
      <xdr:row>18</xdr:row>
      <xdr:rowOff>23363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55120C3-9034-7159-2305-BABB1FF921E8}"/>
            </a:ext>
          </a:extLst>
        </xdr:cNvPr>
        <xdr:cNvSpPr/>
      </xdr:nvSpPr>
      <xdr:spPr>
        <a:xfrm>
          <a:off x="2168644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26336</xdr:colOff>
      <xdr:row>17</xdr:row>
      <xdr:rowOff>8709</xdr:rowOff>
    </xdr:from>
    <xdr:to>
      <xdr:col>9</xdr:col>
      <xdr:colOff>150894</xdr:colOff>
      <xdr:row>18</xdr:row>
      <xdr:rowOff>23363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8B597D4-3F15-36BF-40D6-3623395658EE}"/>
            </a:ext>
          </a:extLst>
        </xdr:cNvPr>
        <xdr:cNvSpPr/>
      </xdr:nvSpPr>
      <xdr:spPr>
        <a:xfrm>
          <a:off x="2347170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21981</xdr:colOff>
      <xdr:row>17</xdr:row>
      <xdr:rowOff>8709</xdr:rowOff>
    </xdr:from>
    <xdr:to>
      <xdr:col>10</xdr:col>
      <xdr:colOff>146539</xdr:colOff>
      <xdr:row>18</xdr:row>
      <xdr:rowOff>23363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1A64CDF-BC5F-D0F8-FA93-22416BDA7FBA}"/>
            </a:ext>
          </a:extLst>
        </xdr:cNvPr>
        <xdr:cNvSpPr/>
      </xdr:nvSpPr>
      <xdr:spPr>
        <a:xfrm>
          <a:off x="2516987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26336</xdr:colOff>
      <xdr:row>17</xdr:row>
      <xdr:rowOff>8709</xdr:rowOff>
    </xdr:from>
    <xdr:to>
      <xdr:col>11</xdr:col>
      <xdr:colOff>150894</xdr:colOff>
      <xdr:row>18</xdr:row>
      <xdr:rowOff>23363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8715152-204F-AAA7-4E70-766940FAA3FB}"/>
            </a:ext>
          </a:extLst>
        </xdr:cNvPr>
        <xdr:cNvSpPr/>
      </xdr:nvSpPr>
      <xdr:spPr>
        <a:xfrm>
          <a:off x="2695513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26335</xdr:colOff>
      <xdr:row>17</xdr:row>
      <xdr:rowOff>8709</xdr:rowOff>
    </xdr:from>
    <xdr:to>
      <xdr:col>12</xdr:col>
      <xdr:colOff>150893</xdr:colOff>
      <xdr:row>18</xdr:row>
      <xdr:rowOff>23363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F46F4CC-936F-76A7-A637-BF2FAD2E6B7C}"/>
            </a:ext>
          </a:extLst>
        </xdr:cNvPr>
        <xdr:cNvSpPr/>
      </xdr:nvSpPr>
      <xdr:spPr>
        <a:xfrm>
          <a:off x="2869684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21981</xdr:colOff>
      <xdr:row>17</xdr:row>
      <xdr:rowOff>8709</xdr:rowOff>
    </xdr:from>
    <xdr:to>
      <xdr:col>13</xdr:col>
      <xdr:colOff>146539</xdr:colOff>
      <xdr:row>18</xdr:row>
      <xdr:rowOff>23363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8352795-93EA-1A46-C2A8-5ABAA59EFC04}"/>
            </a:ext>
          </a:extLst>
        </xdr:cNvPr>
        <xdr:cNvSpPr/>
      </xdr:nvSpPr>
      <xdr:spPr>
        <a:xfrm>
          <a:off x="3039501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21982</xdr:colOff>
      <xdr:row>17</xdr:row>
      <xdr:rowOff>8709</xdr:rowOff>
    </xdr:from>
    <xdr:to>
      <xdr:col>14</xdr:col>
      <xdr:colOff>146540</xdr:colOff>
      <xdr:row>18</xdr:row>
      <xdr:rowOff>23363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6EB4FC4-DB93-2C1A-4388-186D5155FCD6}"/>
            </a:ext>
          </a:extLst>
        </xdr:cNvPr>
        <xdr:cNvSpPr/>
      </xdr:nvSpPr>
      <xdr:spPr>
        <a:xfrm>
          <a:off x="3213673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21981</xdr:colOff>
      <xdr:row>17</xdr:row>
      <xdr:rowOff>8709</xdr:rowOff>
    </xdr:from>
    <xdr:to>
      <xdr:col>15</xdr:col>
      <xdr:colOff>146539</xdr:colOff>
      <xdr:row>18</xdr:row>
      <xdr:rowOff>23363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32F9C53-3EC4-C481-5CD9-B07D3610A886}"/>
            </a:ext>
          </a:extLst>
        </xdr:cNvPr>
        <xdr:cNvSpPr/>
      </xdr:nvSpPr>
      <xdr:spPr>
        <a:xfrm>
          <a:off x="3387844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21981</xdr:colOff>
      <xdr:row>17</xdr:row>
      <xdr:rowOff>8709</xdr:rowOff>
    </xdr:from>
    <xdr:to>
      <xdr:col>16</xdr:col>
      <xdr:colOff>146539</xdr:colOff>
      <xdr:row>18</xdr:row>
      <xdr:rowOff>23363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92E168F-D6D2-22FA-9D3E-1AF281D9ECF6}"/>
            </a:ext>
          </a:extLst>
        </xdr:cNvPr>
        <xdr:cNvSpPr/>
      </xdr:nvSpPr>
      <xdr:spPr>
        <a:xfrm>
          <a:off x="3562015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26335</xdr:colOff>
      <xdr:row>17</xdr:row>
      <xdr:rowOff>8709</xdr:rowOff>
    </xdr:from>
    <xdr:to>
      <xdr:col>17</xdr:col>
      <xdr:colOff>150893</xdr:colOff>
      <xdr:row>18</xdr:row>
      <xdr:rowOff>23363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B605B15-8A1C-9BC6-3125-07357211A1C8}"/>
            </a:ext>
          </a:extLst>
        </xdr:cNvPr>
        <xdr:cNvSpPr/>
      </xdr:nvSpPr>
      <xdr:spPr>
        <a:xfrm>
          <a:off x="3740541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26336</xdr:colOff>
      <xdr:row>17</xdr:row>
      <xdr:rowOff>8709</xdr:rowOff>
    </xdr:from>
    <xdr:to>
      <xdr:col>18</xdr:col>
      <xdr:colOff>150894</xdr:colOff>
      <xdr:row>18</xdr:row>
      <xdr:rowOff>23363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E609A5D-B2FD-EC9B-428A-B63B2118ED1B}"/>
            </a:ext>
          </a:extLst>
        </xdr:cNvPr>
        <xdr:cNvSpPr/>
      </xdr:nvSpPr>
      <xdr:spPr>
        <a:xfrm>
          <a:off x="3914713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26336</xdr:colOff>
      <xdr:row>17</xdr:row>
      <xdr:rowOff>8709</xdr:rowOff>
    </xdr:from>
    <xdr:to>
      <xdr:col>19</xdr:col>
      <xdr:colOff>150894</xdr:colOff>
      <xdr:row>18</xdr:row>
      <xdr:rowOff>23363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4A36BAC-21D0-D4F3-49A7-3CF3DA93595E}"/>
            </a:ext>
          </a:extLst>
        </xdr:cNvPr>
        <xdr:cNvSpPr/>
      </xdr:nvSpPr>
      <xdr:spPr>
        <a:xfrm>
          <a:off x="4088885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26336</xdr:colOff>
      <xdr:row>17</xdr:row>
      <xdr:rowOff>8709</xdr:rowOff>
    </xdr:from>
    <xdr:to>
      <xdr:col>20</xdr:col>
      <xdr:colOff>150894</xdr:colOff>
      <xdr:row>18</xdr:row>
      <xdr:rowOff>23363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DD4F451D-1817-5452-BB08-8F67B75BD275}"/>
            </a:ext>
          </a:extLst>
        </xdr:cNvPr>
        <xdr:cNvSpPr/>
      </xdr:nvSpPr>
      <xdr:spPr>
        <a:xfrm>
          <a:off x="4263056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26337</xdr:colOff>
      <xdr:row>17</xdr:row>
      <xdr:rowOff>8709</xdr:rowOff>
    </xdr:from>
    <xdr:to>
      <xdr:col>21</xdr:col>
      <xdr:colOff>150895</xdr:colOff>
      <xdr:row>18</xdr:row>
      <xdr:rowOff>23363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2409942D-D13B-4380-BF5F-E054D796DE7B}"/>
            </a:ext>
          </a:extLst>
        </xdr:cNvPr>
        <xdr:cNvSpPr/>
      </xdr:nvSpPr>
      <xdr:spPr>
        <a:xfrm>
          <a:off x="4437228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21983</xdr:colOff>
      <xdr:row>17</xdr:row>
      <xdr:rowOff>8709</xdr:rowOff>
    </xdr:from>
    <xdr:to>
      <xdr:col>22</xdr:col>
      <xdr:colOff>146541</xdr:colOff>
      <xdr:row>18</xdr:row>
      <xdr:rowOff>23363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5F09474-3953-B84E-8815-2F3FEC59EC4C}"/>
            </a:ext>
          </a:extLst>
        </xdr:cNvPr>
        <xdr:cNvSpPr/>
      </xdr:nvSpPr>
      <xdr:spPr>
        <a:xfrm>
          <a:off x="4607046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21984</xdr:colOff>
      <xdr:row>17</xdr:row>
      <xdr:rowOff>8709</xdr:rowOff>
    </xdr:from>
    <xdr:to>
      <xdr:col>23</xdr:col>
      <xdr:colOff>146542</xdr:colOff>
      <xdr:row>18</xdr:row>
      <xdr:rowOff>23363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3FF5B9F1-640A-5529-1FE9-1819B9AF51FE}"/>
            </a:ext>
          </a:extLst>
        </xdr:cNvPr>
        <xdr:cNvSpPr/>
      </xdr:nvSpPr>
      <xdr:spPr>
        <a:xfrm>
          <a:off x="4781218" y="1802675"/>
          <a:ext cx="124558" cy="145282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26335</xdr:colOff>
      <xdr:row>85</xdr:row>
      <xdr:rowOff>8709</xdr:rowOff>
    </xdr:from>
    <xdr:to>
      <xdr:col>4</xdr:col>
      <xdr:colOff>150893</xdr:colOff>
      <xdr:row>86</xdr:row>
      <xdr:rowOff>23363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6A10012E-E47E-463B-92B3-B1FC657A1F7D}"/>
            </a:ext>
          </a:extLst>
        </xdr:cNvPr>
        <xdr:cNvSpPr/>
      </xdr:nvSpPr>
      <xdr:spPr>
        <a:xfrm>
          <a:off x="1474135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21980</xdr:colOff>
      <xdr:row>85</xdr:row>
      <xdr:rowOff>8709</xdr:rowOff>
    </xdr:from>
    <xdr:to>
      <xdr:col>5</xdr:col>
      <xdr:colOff>146538</xdr:colOff>
      <xdr:row>86</xdr:row>
      <xdr:rowOff>23363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F4C80775-1AB8-4BB3-9FFC-DC91164DC421}"/>
            </a:ext>
          </a:extLst>
        </xdr:cNvPr>
        <xdr:cNvSpPr/>
      </xdr:nvSpPr>
      <xdr:spPr>
        <a:xfrm>
          <a:off x="1645626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21981</xdr:colOff>
      <xdr:row>85</xdr:row>
      <xdr:rowOff>8709</xdr:rowOff>
    </xdr:from>
    <xdr:to>
      <xdr:col>6</xdr:col>
      <xdr:colOff>146539</xdr:colOff>
      <xdr:row>86</xdr:row>
      <xdr:rowOff>23363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75F4E4CE-0DAC-4DFB-95AB-A2E8EF4A73C7}"/>
            </a:ext>
          </a:extLst>
        </xdr:cNvPr>
        <xdr:cNvSpPr/>
      </xdr:nvSpPr>
      <xdr:spPr>
        <a:xfrm>
          <a:off x="1821473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26336</xdr:colOff>
      <xdr:row>85</xdr:row>
      <xdr:rowOff>8709</xdr:rowOff>
    </xdr:from>
    <xdr:to>
      <xdr:col>7</xdr:col>
      <xdr:colOff>150894</xdr:colOff>
      <xdr:row>86</xdr:row>
      <xdr:rowOff>23363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664CA4E5-1E20-4303-975B-8B1436E0FB92}"/>
            </a:ext>
          </a:extLst>
        </xdr:cNvPr>
        <xdr:cNvSpPr/>
      </xdr:nvSpPr>
      <xdr:spPr>
        <a:xfrm>
          <a:off x="2001674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21981</xdr:colOff>
      <xdr:row>85</xdr:row>
      <xdr:rowOff>8709</xdr:rowOff>
    </xdr:from>
    <xdr:to>
      <xdr:col>8</xdr:col>
      <xdr:colOff>146539</xdr:colOff>
      <xdr:row>86</xdr:row>
      <xdr:rowOff>23363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7759190B-EBB0-41C1-8D63-C6BDB96261B5}"/>
            </a:ext>
          </a:extLst>
        </xdr:cNvPr>
        <xdr:cNvSpPr/>
      </xdr:nvSpPr>
      <xdr:spPr>
        <a:xfrm>
          <a:off x="2173166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26336</xdr:colOff>
      <xdr:row>85</xdr:row>
      <xdr:rowOff>8709</xdr:rowOff>
    </xdr:from>
    <xdr:to>
      <xdr:col>9</xdr:col>
      <xdr:colOff>150894</xdr:colOff>
      <xdr:row>86</xdr:row>
      <xdr:rowOff>23363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4819B294-9B62-4916-AFD4-5F8D98E8BE6B}"/>
            </a:ext>
          </a:extLst>
        </xdr:cNvPr>
        <xdr:cNvSpPr/>
      </xdr:nvSpPr>
      <xdr:spPr>
        <a:xfrm>
          <a:off x="2353367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21981</xdr:colOff>
      <xdr:row>85</xdr:row>
      <xdr:rowOff>8709</xdr:rowOff>
    </xdr:from>
    <xdr:to>
      <xdr:col>10</xdr:col>
      <xdr:colOff>146539</xdr:colOff>
      <xdr:row>86</xdr:row>
      <xdr:rowOff>23363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5319FDFF-A6E5-4F1C-BC93-E1DEC0280062}"/>
            </a:ext>
          </a:extLst>
        </xdr:cNvPr>
        <xdr:cNvSpPr/>
      </xdr:nvSpPr>
      <xdr:spPr>
        <a:xfrm>
          <a:off x="2524858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26336</xdr:colOff>
      <xdr:row>85</xdr:row>
      <xdr:rowOff>8709</xdr:rowOff>
    </xdr:from>
    <xdr:to>
      <xdr:col>11</xdr:col>
      <xdr:colOff>150894</xdr:colOff>
      <xdr:row>86</xdr:row>
      <xdr:rowOff>23363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2D0A8DC1-8B24-42F2-8655-F36497D21450}"/>
            </a:ext>
          </a:extLst>
        </xdr:cNvPr>
        <xdr:cNvSpPr/>
      </xdr:nvSpPr>
      <xdr:spPr>
        <a:xfrm>
          <a:off x="2705059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26335</xdr:colOff>
      <xdr:row>85</xdr:row>
      <xdr:rowOff>8709</xdr:rowOff>
    </xdr:from>
    <xdr:to>
      <xdr:col>12</xdr:col>
      <xdr:colOff>150893</xdr:colOff>
      <xdr:row>86</xdr:row>
      <xdr:rowOff>23363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505AB2D1-6FDA-459A-BD11-C49C91013BD3}"/>
            </a:ext>
          </a:extLst>
        </xdr:cNvPr>
        <xdr:cNvSpPr/>
      </xdr:nvSpPr>
      <xdr:spPr>
        <a:xfrm>
          <a:off x="2880904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21981</xdr:colOff>
      <xdr:row>85</xdr:row>
      <xdr:rowOff>8709</xdr:rowOff>
    </xdr:from>
    <xdr:to>
      <xdr:col>13</xdr:col>
      <xdr:colOff>146539</xdr:colOff>
      <xdr:row>86</xdr:row>
      <xdr:rowOff>23363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F9FF33F-93A4-4DF9-AB6D-B7D9B06C7E8A}"/>
            </a:ext>
          </a:extLst>
        </xdr:cNvPr>
        <xdr:cNvSpPr/>
      </xdr:nvSpPr>
      <xdr:spPr>
        <a:xfrm>
          <a:off x="3052396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21982</xdr:colOff>
      <xdr:row>85</xdr:row>
      <xdr:rowOff>8709</xdr:rowOff>
    </xdr:from>
    <xdr:to>
      <xdr:col>14</xdr:col>
      <xdr:colOff>146540</xdr:colOff>
      <xdr:row>86</xdr:row>
      <xdr:rowOff>23363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7E7E7AB2-B46D-4467-B551-9B146AF86131}"/>
            </a:ext>
          </a:extLst>
        </xdr:cNvPr>
        <xdr:cNvSpPr/>
      </xdr:nvSpPr>
      <xdr:spPr>
        <a:xfrm>
          <a:off x="3228244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21981</xdr:colOff>
      <xdr:row>85</xdr:row>
      <xdr:rowOff>8709</xdr:rowOff>
    </xdr:from>
    <xdr:to>
      <xdr:col>15</xdr:col>
      <xdr:colOff>146539</xdr:colOff>
      <xdr:row>86</xdr:row>
      <xdr:rowOff>23363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33F3AD9A-5547-4D3F-9503-1952A1F1D8CE}"/>
            </a:ext>
          </a:extLst>
        </xdr:cNvPr>
        <xdr:cNvSpPr/>
      </xdr:nvSpPr>
      <xdr:spPr>
        <a:xfrm>
          <a:off x="3404089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21981</xdr:colOff>
      <xdr:row>85</xdr:row>
      <xdr:rowOff>8709</xdr:rowOff>
    </xdr:from>
    <xdr:to>
      <xdr:col>16</xdr:col>
      <xdr:colOff>146539</xdr:colOff>
      <xdr:row>86</xdr:row>
      <xdr:rowOff>23363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180C3FDC-84B2-49FC-BDD1-52B718CF72C7}"/>
            </a:ext>
          </a:extLst>
        </xdr:cNvPr>
        <xdr:cNvSpPr/>
      </xdr:nvSpPr>
      <xdr:spPr>
        <a:xfrm>
          <a:off x="3579935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26335</xdr:colOff>
      <xdr:row>85</xdr:row>
      <xdr:rowOff>8709</xdr:rowOff>
    </xdr:from>
    <xdr:to>
      <xdr:col>17</xdr:col>
      <xdr:colOff>150893</xdr:colOff>
      <xdr:row>86</xdr:row>
      <xdr:rowOff>23363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6F6B5EFA-1169-4B10-A606-D246C6467D12}"/>
            </a:ext>
          </a:extLst>
        </xdr:cNvPr>
        <xdr:cNvSpPr/>
      </xdr:nvSpPr>
      <xdr:spPr>
        <a:xfrm>
          <a:off x="3760135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26336</xdr:colOff>
      <xdr:row>85</xdr:row>
      <xdr:rowOff>8709</xdr:rowOff>
    </xdr:from>
    <xdr:to>
      <xdr:col>18</xdr:col>
      <xdr:colOff>150894</xdr:colOff>
      <xdr:row>86</xdr:row>
      <xdr:rowOff>23363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7C2A84DC-68E6-4BCF-B825-2B01BD323B07}"/>
            </a:ext>
          </a:extLst>
        </xdr:cNvPr>
        <xdr:cNvSpPr/>
      </xdr:nvSpPr>
      <xdr:spPr>
        <a:xfrm>
          <a:off x="3935982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26336</xdr:colOff>
      <xdr:row>85</xdr:row>
      <xdr:rowOff>8709</xdr:rowOff>
    </xdr:from>
    <xdr:to>
      <xdr:col>19</xdr:col>
      <xdr:colOff>150894</xdr:colOff>
      <xdr:row>86</xdr:row>
      <xdr:rowOff>23363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2F0D46B7-883F-4E8C-9357-6A4CAAF125A4}"/>
            </a:ext>
          </a:extLst>
        </xdr:cNvPr>
        <xdr:cNvSpPr/>
      </xdr:nvSpPr>
      <xdr:spPr>
        <a:xfrm>
          <a:off x="4111828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26336</xdr:colOff>
      <xdr:row>85</xdr:row>
      <xdr:rowOff>8709</xdr:rowOff>
    </xdr:from>
    <xdr:to>
      <xdr:col>20</xdr:col>
      <xdr:colOff>150894</xdr:colOff>
      <xdr:row>86</xdr:row>
      <xdr:rowOff>23363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59F2979F-1E3E-4DB7-A074-91E9438D9E8F}"/>
            </a:ext>
          </a:extLst>
        </xdr:cNvPr>
        <xdr:cNvSpPr/>
      </xdr:nvSpPr>
      <xdr:spPr>
        <a:xfrm>
          <a:off x="4287674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26337</xdr:colOff>
      <xdr:row>85</xdr:row>
      <xdr:rowOff>8709</xdr:rowOff>
    </xdr:from>
    <xdr:to>
      <xdr:col>21</xdr:col>
      <xdr:colOff>150895</xdr:colOff>
      <xdr:row>86</xdr:row>
      <xdr:rowOff>23363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5E1EB1D4-0FD9-42FF-897F-91EFEAF37892}"/>
            </a:ext>
          </a:extLst>
        </xdr:cNvPr>
        <xdr:cNvSpPr/>
      </xdr:nvSpPr>
      <xdr:spPr>
        <a:xfrm>
          <a:off x="4463522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21983</xdr:colOff>
      <xdr:row>85</xdr:row>
      <xdr:rowOff>8709</xdr:rowOff>
    </xdr:from>
    <xdr:to>
      <xdr:col>22</xdr:col>
      <xdr:colOff>146541</xdr:colOff>
      <xdr:row>86</xdr:row>
      <xdr:rowOff>23363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AB9942F7-DA5F-4B4C-AAC2-D02B600C4BC7}"/>
            </a:ext>
          </a:extLst>
        </xdr:cNvPr>
        <xdr:cNvSpPr/>
      </xdr:nvSpPr>
      <xdr:spPr>
        <a:xfrm>
          <a:off x="4635014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21984</xdr:colOff>
      <xdr:row>85</xdr:row>
      <xdr:rowOff>8709</xdr:rowOff>
    </xdr:from>
    <xdr:to>
      <xdr:col>23</xdr:col>
      <xdr:colOff>146542</xdr:colOff>
      <xdr:row>86</xdr:row>
      <xdr:rowOff>23363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776D9879-D75A-4A9B-ADF4-954B502D52E7}"/>
            </a:ext>
          </a:extLst>
        </xdr:cNvPr>
        <xdr:cNvSpPr/>
      </xdr:nvSpPr>
      <xdr:spPr>
        <a:xfrm>
          <a:off x="4810861" y="1808201"/>
          <a:ext cx="124558" cy="14360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140677</xdr:colOff>
      <xdr:row>12</xdr:row>
      <xdr:rowOff>93785</xdr:rowOff>
    </xdr:from>
    <xdr:to>
      <xdr:col>29</xdr:col>
      <xdr:colOff>82061</xdr:colOff>
      <xdr:row>21</xdr:row>
      <xdr:rowOff>41031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E5D905E-BA2F-7342-3E44-6F7678BDACE4}"/>
            </a:ext>
          </a:extLst>
        </xdr:cNvPr>
        <xdr:cNvSpPr txBox="1"/>
      </xdr:nvSpPr>
      <xdr:spPr>
        <a:xfrm>
          <a:off x="5691554" y="1248508"/>
          <a:ext cx="293076" cy="1107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50">
              <a:latin typeface="ＭＳ 明朝" panose="02020609040205080304" pitchFamily="17" charset="-128"/>
              <a:ea typeface="ＭＳ 明朝" panose="02020609040205080304" pitchFamily="17" charset="-128"/>
            </a:rPr>
            <a:t>運動とエネルギー</a:t>
          </a:r>
        </a:p>
      </xdr:txBody>
    </xdr:sp>
    <xdr:clientData/>
  </xdr:twoCellAnchor>
  <xdr:twoCellAnchor>
    <xdr:from>
      <xdr:col>27</xdr:col>
      <xdr:colOff>117232</xdr:colOff>
      <xdr:row>80</xdr:row>
      <xdr:rowOff>87924</xdr:rowOff>
    </xdr:from>
    <xdr:to>
      <xdr:col>29</xdr:col>
      <xdr:colOff>58616</xdr:colOff>
      <xdr:row>89</xdr:row>
      <xdr:rowOff>35171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162FFF9-902E-4581-5240-A75FFE6740C9}"/>
            </a:ext>
          </a:extLst>
        </xdr:cNvPr>
        <xdr:cNvSpPr txBox="1"/>
      </xdr:nvSpPr>
      <xdr:spPr>
        <a:xfrm>
          <a:off x="5668109" y="11723078"/>
          <a:ext cx="293076" cy="1107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50">
              <a:latin typeface="ＭＳ 明朝" panose="02020609040205080304" pitchFamily="17" charset="-128"/>
              <a:ea typeface="ＭＳ 明朝" panose="02020609040205080304" pitchFamily="17" charset="-128"/>
            </a:rPr>
            <a:t>運動とエネルギー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37"/>
  <sheetViews>
    <sheetView view="pageLayout" topLeftCell="AO49" zoomScale="115" zoomScaleNormal="100" zoomScalePageLayoutView="115" workbookViewId="0">
      <selection activeCell="AZ65" sqref="AZ65:BD66"/>
    </sheetView>
  </sheetViews>
  <sheetFormatPr defaultRowHeight="13.2" x14ac:dyDescent="0.2"/>
  <cols>
    <col min="1" max="1" width="3.109375" customWidth="1"/>
    <col min="2" max="2" width="12.44140625" customWidth="1"/>
    <col min="3" max="3" width="3.88671875" customWidth="1"/>
    <col min="4" max="4" width="2.21875" customWidth="1"/>
    <col min="5" max="19" width="2.88671875" customWidth="1"/>
    <col min="20" max="20" width="4" customWidth="1"/>
    <col min="21" max="21" width="2.21875" customWidth="1"/>
    <col min="22" max="22" width="4" customWidth="1"/>
    <col min="23" max="23" width="2.21875" customWidth="1"/>
    <col min="24" max="27" width="4" customWidth="1"/>
    <col min="28" max="28" width="4" style="64" customWidth="1"/>
    <col min="29" max="29" width="3.6640625" style="64" customWidth="1"/>
    <col min="30" max="30" width="1.88671875" customWidth="1"/>
    <col min="31" max="31" width="3.88671875" customWidth="1"/>
    <col min="32" max="32" width="3.6640625" style="64" customWidth="1"/>
    <col min="33" max="33" width="10.88671875" style="64" customWidth="1"/>
    <col min="34" max="35" width="5.88671875" style="64" customWidth="1"/>
    <col min="36" max="36" width="4" style="64" customWidth="1"/>
    <col min="37" max="37" width="6.88671875" customWidth="1"/>
    <col min="38" max="48" width="4.21875" customWidth="1"/>
    <col min="49" max="49" width="4.77734375" customWidth="1"/>
    <col min="50" max="50" width="7.33203125" customWidth="1"/>
    <col min="51" max="51" width="2.44140625" customWidth="1"/>
    <col min="52" max="52" width="3.77734375" customWidth="1"/>
    <col min="53" max="53" width="9.6640625" customWidth="1"/>
    <col min="54" max="55" width="6.21875" customWidth="1"/>
    <col min="56" max="56" width="9.88671875" customWidth="1"/>
    <col min="57" max="57" width="2.6640625" customWidth="1"/>
    <col min="59" max="59" width="7.77734375" customWidth="1"/>
    <col min="60" max="60" width="6.44140625" customWidth="1"/>
    <col min="61" max="61" width="7.109375" customWidth="1"/>
    <col min="62" max="62" width="6.88671875" customWidth="1"/>
    <col min="63" max="63" width="6.44140625" customWidth="1"/>
    <col min="65" max="65" width="7.33203125" customWidth="1"/>
  </cols>
  <sheetData>
    <row r="1" spans="1:58" ht="7.5" customHeight="1" x14ac:dyDescent="0.2"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Z1" s="64"/>
      <c r="BA1" s="225"/>
      <c r="BB1" s="64"/>
      <c r="BC1" s="64"/>
      <c r="BD1" s="64"/>
    </row>
    <row r="2" spans="1:58" ht="7.5" customHeight="1" x14ac:dyDescent="0.2">
      <c r="B2" s="23" t="s">
        <v>15</v>
      </c>
      <c r="C2" s="365" t="s">
        <v>16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23"/>
      <c r="T2" s="23"/>
      <c r="AE2" s="71"/>
      <c r="AF2" s="71"/>
      <c r="AG2" s="71"/>
      <c r="AH2" s="71"/>
      <c r="AI2" s="226"/>
      <c r="AJ2" s="71"/>
      <c r="AK2" s="421" t="s">
        <v>79</v>
      </c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227"/>
      <c r="AZ2" s="64"/>
      <c r="BA2" s="225"/>
      <c r="BB2" s="64"/>
      <c r="BC2" s="64"/>
      <c r="BD2" s="64"/>
    </row>
    <row r="3" spans="1:58" ht="7.5" customHeight="1" x14ac:dyDescent="0.2">
      <c r="B3" s="23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23"/>
      <c r="T3" s="23"/>
      <c r="AE3" s="71"/>
      <c r="AF3" s="71"/>
      <c r="AG3" s="71"/>
      <c r="AH3" s="71"/>
      <c r="AI3" s="71"/>
      <c r="AJ3" s="71"/>
      <c r="AK3" s="421"/>
      <c r="AL3" s="421"/>
      <c r="AM3" s="421"/>
      <c r="AN3" s="421"/>
      <c r="AO3" s="421"/>
      <c r="AP3" s="421"/>
      <c r="AQ3" s="421"/>
      <c r="AR3" s="421"/>
      <c r="AS3" s="421"/>
      <c r="AT3" s="421"/>
      <c r="AU3" s="421"/>
      <c r="AV3" s="227"/>
      <c r="AZ3" s="64"/>
      <c r="BA3" s="225"/>
      <c r="BB3" s="64"/>
      <c r="BC3" s="64"/>
      <c r="BD3" s="64"/>
    </row>
    <row r="4" spans="1:58" ht="7.5" customHeight="1" x14ac:dyDescent="0.2">
      <c r="B4" s="23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23"/>
      <c r="T4" s="23"/>
      <c r="AE4" s="71"/>
      <c r="AF4" s="71"/>
      <c r="AG4" s="390" t="s">
        <v>80</v>
      </c>
      <c r="AH4" s="393" t="s">
        <v>81</v>
      </c>
      <c r="AI4" s="394"/>
      <c r="AK4" s="421"/>
      <c r="AL4" s="421"/>
      <c r="AM4" s="421"/>
      <c r="AN4" s="421"/>
      <c r="AO4" s="421"/>
      <c r="AP4" s="421"/>
      <c r="AQ4" s="421"/>
      <c r="AR4" s="421"/>
      <c r="AS4" s="421"/>
      <c r="AT4" s="421"/>
      <c r="AU4" s="421"/>
      <c r="AV4" s="227"/>
      <c r="AZ4" s="64"/>
      <c r="BA4" s="225"/>
      <c r="BB4" s="64"/>
      <c r="BC4" s="64"/>
      <c r="BD4" s="64"/>
    </row>
    <row r="5" spans="1:58" ht="7.5" customHeight="1" x14ac:dyDescent="0.2">
      <c r="AE5" s="71"/>
      <c r="AF5" s="71"/>
      <c r="AG5" s="392"/>
      <c r="AH5" s="397"/>
      <c r="AI5" s="398"/>
      <c r="AK5" s="71"/>
      <c r="AL5" s="71"/>
      <c r="AM5" s="71"/>
      <c r="AN5" s="71"/>
      <c r="AO5" s="71"/>
      <c r="AP5" s="71"/>
      <c r="AQ5" s="71"/>
      <c r="AZ5" s="64"/>
      <c r="BA5" s="225"/>
      <c r="BB5" s="64"/>
      <c r="BC5" s="64"/>
      <c r="BD5" s="64"/>
    </row>
    <row r="6" spans="1:58" ht="7.5" customHeight="1" x14ac:dyDescent="0.2">
      <c r="S6" s="10"/>
      <c r="U6" s="366" t="s">
        <v>17</v>
      </c>
      <c r="V6" s="366"/>
      <c r="W6" s="366"/>
      <c r="X6" s="366"/>
      <c r="Y6" s="366"/>
      <c r="Z6" s="366"/>
      <c r="AA6" s="366"/>
      <c r="AB6" s="366"/>
      <c r="AC6" s="65"/>
      <c r="AE6" s="71"/>
      <c r="AF6" s="71"/>
      <c r="AG6" s="390"/>
      <c r="AH6" s="393"/>
      <c r="AI6" s="394"/>
      <c r="AK6" s="71"/>
      <c r="AL6" s="71"/>
      <c r="AM6" s="71"/>
      <c r="AN6" s="71"/>
      <c r="AO6" s="71"/>
      <c r="AP6" s="71"/>
      <c r="AQ6" s="71"/>
      <c r="AZ6" s="64"/>
      <c r="BA6" s="225"/>
      <c r="BB6" s="64"/>
    </row>
    <row r="7" spans="1:58" ht="7.5" customHeight="1" x14ac:dyDescent="0.2">
      <c r="U7" s="366"/>
      <c r="V7" s="366"/>
      <c r="W7" s="366"/>
      <c r="X7" s="366"/>
      <c r="Y7" s="366"/>
      <c r="Z7" s="366"/>
      <c r="AA7" s="366"/>
      <c r="AB7" s="366"/>
      <c r="AC7" s="65"/>
      <c r="AE7" s="71"/>
      <c r="AF7" s="71"/>
      <c r="AG7" s="391"/>
      <c r="AH7" s="395"/>
      <c r="AI7" s="396"/>
      <c r="AK7" s="71"/>
      <c r="AL7" s="71"/>
      <c r="AM7" s="71"/>
      <c r="AN7" s="71"/>
      <c r="AO7" s="71"/>
      <c r="AP7" s="71"/>
      <c r="AQ7" s="71"/>
      <c r="AS7" s="399" t="s">
        <v>82</v>
      </c>
      <c r="AT7" s="399"/>
      <c r="AU7" s="399"/>
      <c r="AV7" s="399"/>
      <c r="AW7" s="399"/>
      <c r="AX7" s="399"/>
      <c r="AZ7" s="64"/>
      <c r="BA7" s="225"/>
      <c r="BB7" s="64"/>
    </row>
    <row r="8" spans="1:58" ht="8.25" customHeight="1" x14ac:dyDescent="0.2">
      <c r="D8" s="369" t="s">
        <v>4</v>
      </c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11"/>
      <c r="U8" s="367" t="s">
        <v>40</v>
      </c>
      <c r="V8" s="367"/>
      <c r="W8" s="367"/>
      <c r="X8" s="367"/>
      <c r="Y8" s="367"/>
      <c r="Z8" s="367"/>
      <c r="AA8" s="367"/>
      <c r="AB8" s="367"/>
      <c r="AC8" s="66"/>
      <c r="AE8" s="71"/>
      <c r="AF8" s="71"/>
      <c r="AG8" s="391"/>
      <c r="AH8" s="395"/>
      <c r="AI8" s="396"/>
      <c r="AK8" s="71"/>
      <c r="AL8" s="71"/>
      <c r="AM8" s="71"/>
      <c r="AN8" s="71"/>
      <c r="AO8" s="71"/>
      <c r="AP8" s="71"/>
      <c r="AQ8" s="71"/>
      <c r="AS8" s="399"/>
      <c r="AT8" s="399"/>
      <c r="AU8" s="399"/>
      <c r="AV8" s="399"/>
      <c r="AW8" s="399"/>
      <c r="AX8" s="399"/>
      <c r="AZ8" s="64"/>
      <c r="BA8" s="225"/>
      <c r="BB8" s="64"/>
      <c r="BC8" s="228"/>
      <c r="BD8" s="228"/>
      <c r="BE8" s="229"/>
      <c r="BF8" s="229"/>
    </row>
    <row r="9" spans="1:58" ht="8.25" customHeight="1" x14ac:dyDescent="0.2"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11"/>
      <c r="U9" s="367"/>
      <c r="V9" s="367"/>
      <c r="W9" s="367"/>
      <c r="X9" s="367"/>
      <c r="Y9" s="367"/>
      <c r="Z9" s="367"/>
      <c r="AA9" s="367"/>
      <c r="AB9" s="367"/>
      <c r="AC9" s="66"/>
      <c r="AE9" s="71"/>
      <c r="AF9" s="71"/>
      <c r="AG9" s="392"/>
      <c r="AH9" s="397"/>
      <c r="AI9" s="398"/>
      <c r="AZ9" s="64"/>
      <c r="BA9" s="225"/>
      <c r="BB9" s="64"/>
      <c r="BC9" s="229"/>
      <c r="BD9" s="229"/>
      <c r="BE9" s="229"/>
      <c r="BF9" s="229"/>
    </row>
    <row r="10" spans="1:58" ht="8.25" customHeight="1" x14ac:dyDescent="0.2"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11"/>
      <c r="U10" s="367" t="s">
        <v>6</v>
      </c>
      <c r="V10" s="367"/>
      <c r="W10" s="367"/>
      <c r="X10" s="367"/>
      <c r="Y10" s="367"/>
      <c r="Z10" s="367"/>
      <c r="AA10" s="367"/>
      <c r="AB10" s="367"/>
      <c r="AC10" s="66"/>
      <c r="AE10" s="71"/>
      <c r="AF10" s="71"/>
      <c r="AG10" s="71"/>
      <c r="AH10" s="71"/>
      <c r="AI10" s="71"/>
      <c r="AJ10" s="71"/>
      <c r="AZ10" s="64"/>
      <c r="BA10" s="225"/>
      <c r="BB10" s="64"/>
    </row>
    <row r="11" spans="1:58" ht="8.25" customHeight="1" x14ac:dyDescent="0.2">
      <c r="S11" s="11"/>
      <c r="T11" s="11"/>
      <c r="U11" s="367"/>
      <c r="V11" s="367"/>
      <c r="W11" s="367"/>
      <c r="X11" s="367"/>
      <c r="Y11" s="367"/>
      <c r="Z11" s="367"/>
      <c r="AA11" s="367"/>
      <c r="AB11" s="367"/>
      <c r="AC11" s="66"/>
      <c r="AE11" s="71"/>
      <c r="AF11" s="71"/>
      <c r="AG11" s="71"/>
      <c r="AH11" s="71"/>
      <c r="AI11" s="71"/>
      <c r="AJ11" s="400" t="s">
        <v>83</v>
      </c>
      <c r="AK11" s="400"/>
      <c r="AL11" s="400"/>
      <c r="AM11" s="400"/>
      <c r="AN11" s="400"/>
      <c r="AO11" s="400"/>
      <c r="AP11" s="400"/>
      <c r="AQ11" s="400"/>
      <c r="AR11" s="230"/>
      <c r="AS11" s="399" t="s">
        <v>84</v>
      </c>
      <c r="AT11" s="399"/>
      <c r="AU11" s="399"/>
      <c r="AV11" s="399"/>
      <c r="AW11" s="399"/>
      <c r="AX11" s="399"/>
      <c r="AZ11" s="64"/>
      <c r="BA11" s="225"/>
      <c r="BB11" s="64"/>
    </row>
    <row r="12" spans="1:58" ht="8.25" customHeight="1" thickBot="1" x14ac:dyDescent="0.25">
      <c r="B12" s="1"/>
      <c r="AE12" s="71"/>
      <c r="AF12" s="71"/>
      <c r="AG12" s="71"/>
      <c r="AH12" s="71"/>
      <c r="AI12" s="71"/>
      <c r="AJ12" s="400"/>
      <c r="AK12" s="400"/>
      <c r="AL12" s="400"/>
      <c r="AM12" s="400"/>
      <c r="AN12" s="400"/>
      <c r="AO12" s="400"/>
      <c r="AP12" s="400"/>
      <c r="AQ12" s="400"/>
      <c r="AR12" s="230"/>
      <c r="AS12" s="399"/>
      <c r="AT12" s="399"/>
      <c r="AU12" s="399"/>
      <c r="AV12" s="399"/>
      <c r="AW12" s="399"/>
      <c r="AX12" s="399"/>
      <c r="AZ12" s="64"/>
      <c r="BA12" s="225"/>
      <c r="BB12" s="64"/>
      <c r="BC12" s="64"/>
      <c r="BD12" s="64"/>
    </row>
    <row r="13" spans="1:58" ht="10.5" customHeight="1" x14ac:dyDescent="0.2">
      <c r="A13" s="358" t="s">
        <v>3</v>
      </c>
      <c r="B13" s="360" t="s">
        <v>26</v>
      </c>
      <c r="C13" s="14">
        <v>1</v>
      </c>
      <c r="D13" s="363" t="s">
        <v>28</v>
      </c>
      <c r="E13" s="337" t="s">
        <v>7</v>
      </c>
      <c r="F13" s="338"/>
      <c r="G13" s="338"/>
      <c r="H13" s="338"/>
      <c r="I13" s="338"/>
      <c r="J13" s="338"/>
      <c r="K13" s="338"/>
      <c r="L13" s="338"/>
      <c r="M13" s="338"/>
      <c r="N13" s="337" t="s">
        <v>2</v>
      </c>
      <c r="O13" s="338"/>
      <c r="P13" s="338"/>
      <c r="Q13" s="338"/>
      <c r="R13" s="338"/>
      <c r="S13" s="338"/>
      <c r="T13" s="13">
        <v>2</v>
      </c>
      <c r="U13" s="373" t="s">
        <v>30</v>
      </c>
      <c r="V13" s="12">
        <v>3</v>
      </c>
      <c r="W13" s="379" t="s">
        <v>31</v>
      </c>
      <c r="X13" s="376" t="s">
        <v>33</v>
      </c>
      <c r="Y13" s="370" t="s">
        <v>34</v>
      </c>
      <c r="Z13" s="368" t="s">
        <v>32</v>
      </c>
      <c r="AA13" s="349" t="s">
        <v>35</v>
      </c>
      <c r="AB13" s="345" t="s">
        <v>18</v>
      </c>
      <c r="AC13" s="345" t="s">
        <v>67</v>
      </c>
      <c r="AE13" s="71"/>
      <c r="AF13" s="71"/>
      <c r="AG13" s="71"/>
      <c r="AH13" s="71"/>
      <c r="AI13" s="71"/>
      <c r="AJ13" s="400"/>
      <c r="AK13" s="400"/>
      <c r="AL13" s="400"/>
      <c r="AM13" s="400"/>
      <c r="AN13" s="400"/>
      <c r="AO13" s="400"/>
      <c r="AP13" s="400"/>
      <c r="AQ13" s="400"/>
      <c r="AR13" s="230"/>
      <c r="AZ13" s="64"/>
      <c r="BA13" s="225"/>
      <c r="BB13" s="64"/>
      <c r="BC13" s="64"/>
      <c r="BD13" s="64"/>
    </row>
    <row r="14" spans="1:58" ht="10.5" customHeight="1" x14ac:dyDescent="0.2">
      <c r="A14" s="359"/>
      <c r="B14" s="361"/>
      <c r="C14" s="352" t="s">
        <v>27</v>
      </c>
      <c r="D14" s="364"/>
      <c r="E14" s="339"/>
      <c r="F14" s="340"/>
      <c r="G14" s="340"/>
      <c r="H14" s="340"/>
      <c r="I14" s="340"/>
      <c r="J14" s="340"/>
      <c r="K14" s="340"/>
      <c r="L14" s="340"/>
      <c r="M14" s="340"/>
      <c r="N14" s="339"/>
      <c r="O14" s="340"/>
      <c r="P14" s="340"/>
      <c r="Q14" s="340"/>
      <c r="R14" s="340"/>
      <c r="S14" s="341"/>
      <c r="T14" s="355" t="s">
        <v>29</v>
      </c>
      <c r="U14" s="374"/>
      <c r="V14" s="333" t="s">
        <v>39</v>
      </c>
      <c r="W14" s="380"/>
      <c r="X14" s="377"/>
      <c r="Y14" s="371"/>
      <c r="Z14" s="336"/>
      <c r="AA14" s="350"/>
      <c r="AB14" s="346"/>
      <c r="AC14" s="346"/>
      <c r="AE14" s="71"/>
      <c r="AF14" s="71"/>
      <c r="AI14" s="71"/>
      <c r="AJ14" s="71"/>
    </row>
    <row r="15" spans="1:58" ht="10.5" customHeight="1" x14ac:dyDescent="0.2">
      <c r="A15" s="359"/>
      <c r="B15" s="361"/>
      <c r="C15" s="353"/>
      <c r="D15" s="364"/>
      <c r="E15" s="294"/>
      <c r="F15" s="297"/>
      <c r="G15" s="297"/>
      <c r="H15" s="300"/>
      <c r="I15" s="297"/>
      <c r="J15" s="303"/>
      <c r="K15" s="303"/>
      <c r="L15" s="297"/>
      <c r="M15" s="303"/>
      <c r="N15" s="294"/>
      <c r="O15" s="297"/>
      <c r="P15" s="297"/>
      <c r="Q15" s="303"/>
      <c r="R15" s="303"/>
      <c r="S15" s="305"/>
      <c r="T15" s="356"/>
      <c r="U15" s="374"/>
      <c r="V15" s="336"/>
      <c r="W15" s="380"/>
      <c r="X15" s="377"/>
      <c r="Y15" s="371"/>
      <c r="Z15" s="336"/>
      <c r="AA15" s="350"/>
      <c r="AB15" s="346"/>
      <c r="AC15" s="346"/>
      <c r="AD15" s="17"/>
      <c r="AE15" s="71"/>
      <c r="AJ15" s="71"/>
    </row>
    <row r="16" spans="1:58" ht="10.5" customHeight="1" x14ac:dyDescent="0.2">
      <c r="A16" s="359"/>
      <c r="B16" s="361"/>
      <c r="C16" s="353"/>
      <c r="D16" s="364"/>
      <c r="E16" s="295"/>
      <c r="F16" s="298"/>
      <c r="G16" s="298"/>
      <c r="H16" s="301"/>
      <c r="I16" s="298"/>
      <c r="J16" s="298"/>
      <c r="K16" s="298"/>
      <c r="L16" s="303"/>
      <c r="M16" s="298"/>
      <c r="N16" s="295"/>
      <c r="O16" s="303"/>
      <c r="P16" s="303"/>
      <c r="Q16" s="298"/>
      <c r="R16" s="298"/>
      <c r="S16" s="306"/>
      <c r="T16" s="356"/>
      <c r="U16" s="374"/>
      <c r="V16" s="336"/>
      <c r="W16" s="380"/>
      <c r="X16" s="377"/>
      <c r="Y16" s="371"/>
      <c r="Z16" s="336"/>
      <c r="AA16" s="350"/>
      <c r="AB16" s="346"/>
      <c r="AC16" s="346"/>
      <c r="AE16" s="71"/>
      <c r="AJ16" s="71"/>
      <c r="AZ16" s="64"/>
      <c r="BD16" s="64"/>
    </row>
    <row r="17" spans="1:63" ht="10.5" customHeight="1" x14ac:dyDescent="0.2">
      <c r="A17" s="359"/>
      <c r="B17" s="361"/>
      <c r="C17" s="353"/>
      <c r="D17" s="364"/>
      <c r="E17" s="295"/>
      <c r="F17" s="298"/>
      <c r="G17" s="298"/>
      <c r="H17" s="301"/>
      <c r="I17" s="298"/>
      <c r="J17" s="298"/>
      <c r="K17" s="298"/>
      <c r="L17" s="303"/>
      <c r="M17" s="298"/>
      <c r="N17" s="295"/>
      <c r="O17" s="303"/>
      <c r="P17" s="303"/>
      <c r="Q17" s="298"/>
      <c r="R17" s="298"/>
      <c r="S17" s="306"/>
      <c r="T17" s="356"/>
      <c r="U17" s="374"/>
      <c r="V17" s="336"/>
      <c r="W17" s="380"/>
      <c r="X17" s="377"/>
      <c r="Y17" s="371"/>
      <c r="Z17" s="336"/>
      <c r="AA17" s="350"/>
      <c r="AB17" s="346"/>
      <c r="AC17" s="346"/>
      <c r="AE17" s="71"/>
      <c r="AF17" s="71"/>
      <c r="AI17" s="71"/>
      <c r="AJ17" s="71"/>
      <c r="AK17" s="71"/>
      <c r="AL17" s="231"/>
      <c r="AM17" s="231"/>
      <c r="AN17" s="231"/>
      <c r="AO17" s="231"/>
      <c r="AP17" s="231"/>
      <c r="AZ17" s="64"/>
      <c r="BA17" s="225"/>
      <c r="BB17" s="64"/>
      <c r="BC17" s="64"/>
      <c r="BD17" s="64"/>
    </row>
    <row r="18" spans="1:63" ht="10.5" customHeight="1" x14ac:dyDescent="0.2">
      <c r="A18" s="359"/>
      <c r="B18" s="361"/>
      <c r="C18" s="353"/>
      <c r="D18" s="364"/>
      <c r="E18" s="335">
        <v>1</v>
      </c>
      <c r="F18" s="336">
        <v>2</v>
      </c>
      <c r="G18" s="336">
        <v>3</v>
      </c>
      <c r="H18" s="336">
        <v>4</v>
      </c>
      <c r="I18" s="336">
        <v>5</v>
      </c>
      <c r="J18" s="336">
        <v>6</v>
      </c>
      <c r="K18" s="336">
        <v>7</v>
      </c>
      <c r="L18" s="333">
        <v>8</v>
      </c>
      <c r="M18" s="334">
        <v>9</v>
      </c>
      <c r="N18" s="335">
        <v>10</v>
      </c>
      <c r="O18" s="333">
        <v>11</v>
      </c>
      <c r="P18" s="333">
        <v>12</v>
      </c>
      <c r="Q18" s="336">
        <v>13</v>
      </c>
      <c r="R18" s="336">
        <v>14</v>
      </c>
      <c r="S18" s="334">
        <v>15</v>
      </c>
      <c r="T18" s="356"/>
      <c r="U18" s="374"/>
      <c r="V18" s="336"/>
      <c r="W18" s="380"/>
      <c r="X18" s="377"/>
      <c r="Y18" s="371"/>
      <c r="Z18" s="336"/>
      <c r="AA18" s="350"/>
      <c r="AB18" s="346"/>
      <c r="AC18" s="346"/>
      <c r="AE18" s="71"/>
      <c r="AF18" s="71"/>
      <c r="AI18" s="71"/>
      <c r="AJ18" s="71"/>
      <c r="AK18" s="71"/>
      <c r="AL18" s="231"/>
      <c r="AM18" s="231"/>
      <c r="AN18" s="231"/>
      <c r="AO18" s="231"/>
      <c r="AP18" s="231"/>
      <c r="AZ18" s="64"/>
      <c r="BD18" s="64"/>
    </row>
    <row r="19" spans="1:63" ht="10.5" customHeight="1" x14ac:dyDescent="0.2">
      <c r="A19" s="359"/>
      <c r="B19" s="361"/>
      <c r="C19" s="353"/>
      <c r="D19" s="364"/>
      <c r="E19" s="335"/>
      <c r="F19" s="336"/>
      <c r="G19" s="336"/>
      <c r="H19" s="336"/>
      <c r="I19" s="336"/>
      <c r="J19" s="336"/>
      <c r="K19" s="336"/>
      <c r="L19" s="333"/>
      <c r="M19" s="334"/>
      <c r="N19" s="335"/>
      <c r="O19" s="333"/>
      <c r="P19" s="333"/>
      <c r="Q19" s="336"/>
      <c r="R19" s="336"/>
      <c r="S19" s="334"/>
      <c r="T19" s="356"/>
      <c r="U19" s="374"/>
      <c r="V19" s="336"/>
      <c r="W19" s="380"/>
      <c r="X19" s="377"/>
      <c r="Y19" s="371"/>
      <c r="Z19" s="336"/>
      <c r="AA19" s="350"/>
      <c r="AB19" s="346"/>
      <c r="AC19" s="346"/>
      <c r="AE19" s="71"/>
      <c r="AF19" s="232" t="s">
        <v>85</v>
      </c>
      <c r="AG19" s="401" t="s">
        <v>121</v>
      </c>
      <c r="AH19" s="402"/>
      <c r="AI19" s="233"/>
      <c r="AJ19" s="234"/>
      <c r="AK19" s="235"/>
      <c r="AL19" s="235"/>
      <c r="AM19" s="235"/>
      <c r="AN19" s="235"/>
      <c r="AO19" s="235"/>
      <c r="AP19" s="236"/>
      <c r="AZ19" s="64"/>
      <c r="BA19" s="403" t="s">
        <v>86</v>
      </c>
      <c r="BB19" s="404"/>
      <c r="BC19" s="404"/>
      <c r="BD19" s="64"/>
    </row>
    <row r="20" spans="1:63" ht="10.5" customHeight="1" x14ac:dyDescent="0.2">
      <c r="A20" s="359"/>
      <c r="B20" s="361"/>
      <c r="C20" s="353"/>
      <c r="D20" s="364"/>
      <c r="E20" s="295"/>
      <c r="F20" s="298"/>
      <c r="G20" s="298"/>
      <c r="H20" s="301"/>
      <c r="I20" s="298"/>
      <c r="J20" s="298"/>
      <c r="K20" s="298"/>
      <c r="L20" s="303"/>
      <c r="M20" s="298"/>
      <c r="N20" s="295"/>
      <c r="O20" s="303"/>
      <c r="P20" s="303"/>
      <c r="Q20" s="298"/>
      <c r="R20" s="298"/>
      <c r="S20" s="306"/>
      <c r="T20" s="356"/>
      <c r="U20" s="374"/>
      <c r="V20" s="336"/>
      <c r="W20" s="380"/>
      <c r="X20" s="377"/>
      <c r="Y20" s="371"/>
      <c r="Z20" s="336"/>
      <c r="AA20" s="350"/>
      <c r="AB20" s="346"/>
      <c r="AC20" s="346"/>
      <c r="AF20" s="232"/>
      <c r="AG20" s="402"/>
      <c r="AH20" s="402"/>
      <c r="AI20" s="233"/>
      <c r="AJ20" s="234"/>
      <c r="AK20" s="405" t="s">
        <v>87</v>
      </c>
      <c r="AL20" s="405"/>
      <c r="AM20" s="406" t="e">
        <f>AB66</f>
        <v>#DIV/0!</v>
      </c>
      <c r="AN20" s="406"/>
      <c r="AO20" s="235"/>
      <c r="AP20" s="236"/>
      <c r="AZ20" s="64"/>
      <c r="BA20" s="404"/>
      <c r="BB20" s="404"/>
      <c r="BC20" s="404"/>
      <c r="BD20" s="64"/>
    </row>
    <row r="21" spans="1:63" ht="10.5" customHeight="1" thickBot="1" x14ac:dyDescent="0.25">
      <c r="A21" s="359"/>
      <c r="B21" s="361"/>
      <c r="C21" s="353"/>
      <c r="D21" s="364"/>
      <c r="E21" s="295"/>
      <c r="F21" s="298"/>
      <c r="G21" s="298"/>
      <c r="H21" s="301"/>
      <c r="I21" s="298"/>
      <c r="J21" s="298"/>
      <c r="K21" s="298"/>
      <c r="L21" s="303"/>
      <c r="M21" s="298"/>
      <c r="N21" s="295"/>
      <c r="O21" s="303"/>
      <c r="P21" s="303"/>
      <c r="Q21" s="298"/>
      <c r="R21" s="298"/>
      <c r="S21" s="306"/>
      <c r="T21" s="356"/>
      <c r="U21" s="374"/>
      <c r="V21" s="336"/>
      <c r="W21" s="380"/>
      <c r="X21" s="377"/>
      <c r="Y21" s="371"/>
      <c r="Z21" s="336"/>
      <c r="AA21" s="350"/>
      <c r="AB21" s="346"/>
      <c r="AC21" s="346"/>
      <c r="AJ21" s="237"/>
      <c r="AK21" s="405"/>
      <c r="AL21" s="405"/>
      <c r="AM21" s="406"/>
      <c r="AN21" s="406"/>
      <c r="AO21" s="235"/>
      <c r="AP21" s="237"/>
    </row>
    <row r="22" spans="1:63" ht="10.5" customHeight="1" x14ac:dyDescent="0.2">
      <c r="A22" s="359"/>
      <c r="B22" s="361"/>
      <c r="C22" s="354"/>
      <c r="D22" s="364"/>
      <c r="E22" s="296"/>
      <c r="F22" s="299"/>
      <c r="G22" s="299"/>
      <c r="H22" s="302"/>
      <c r="I22" s="299"/>
      <c r="J22" s="299"/>
      <c r="K22" s="299"/>
      <c r="L22" s="304"/>
      <c r="M22" s="299"/>
      <c r="N22" s="296"/>
      <c r="O22" s="304"/>
      <c r="P22" s="18"/>
      <c r="Q22" s="299"/>
      <c r="R22" s="299"/>
      <c r="S22" s="307"/>
      <c r="T22" s="356"/>
      <c r="U22" s="375"/>
      <c r="V22" s="357"/>
      <c r="W22" s="381"/>
      <c r="X22" s="378"/>
      <c r="Y22" s="372"/>
      <c r="Z22" s="357"/>
      <c r="AA22" s="351"/>
      <c r="AB22" s="347"/>
      <c r="AC22" s="347"/>
      <c r="AF22" s="407" t="s">
        <v>91</v>
      </c>
      <c r="AG22" s="407" t="s">
        <v>122</v>
      </c>
      <c r="AH22" s="409" t="s">
        <v>88</v>
      </c>
      <c r="AI22" s="411" t="s">
        <v>89</v>
      </c>
      <c r="AJ22" s="237"/>
      <c r="AK22" s="405" t="s">
        <v>90</v>
      </c>
      <c r="AL22" s="405"/>
      <c r="AM22" s="406" t="e">
        <f>BK28</f>
        <v>#DIV/0!</v>
      </c>
      <c r="AN22" s="406"/>
      <c r="AO22" s="235"/>
      <c r="AP22" s="237"/>
      <c r="AZ22" s="413" t="s">
        <v>91</v>
      </c>
      <c r="BA22" s="415" t="s">
        <v>92</v>
      </c>
      <c r="BB22" s="417" t="s">
        <v>73</v>
      </c>
      <c r="BC22" s="419" t="s">
        <v>93</v>
      </c>
      <c r="BD22" s="427" t="s">
        <v>94</v>
      </c>
    </row>
    <row r="23" spans="1:63" ht="10.5" customHeight="1" thickBot="1" x14ac:dyDescent="0.25">
      <c r="A23" s="359"/>
      <c r="B23" s="362"/>
      <c r="C23" s="15">
        <v>10</v>
      </c>
      <c r="D23" s="3"/>
      <c r="E23" s="4">
        <v>8</v>
      </c>
      <c r="F23" s="2">
        <v>8</v>
      </c>
      <c r="G23" s="2">
        <v>8</v>
      </c>
      <c r="H23" s="7">
        <v>8</v>
      </c>
      <c r="I23" s="2">
        <v>8</v>
      </c>
      <c r="J23" s="9">
        <v>6</v>
      </c>
      <c r="K23" s="2">
        <v>8</v>
      </c>
      <c r="L23" s="2">
        <v>8</v>
      </c>
      <c r="M23" s="2">
        <v>8</v>
      </c>
      <c r="N23" s="4">
        <v>4</v>
      </c>
      <c r="O23" s="9">
        <v>8</v>
      </c>
      <c r="P23" s="9">
        <v>8</v>
      </c>
      <c r="Q23" s="2">
        <v>4</v>
      </c>
      <c r="R23" s="2">
        <v>4</v>
      </c>
      <c r="S23" s="3">
        <v>2</v>
      </c>
      <c r="T23" s="6">
        <v>70</v>
      </c>
      <c r="U23" s="2"/>
      <c r="V23" s="5">
        <v>30</v>
      </c>
      <c r="W23" s="3"/>
      <c r="X23" s="4">
        <v>22</v>
      </c>
      <c r="Y23" s="2">
        <v>30</v>
      </c>
      <c r="Z23" s="2">
        <v>20</v>
      </c>
      <c r="AA23" s="7">
        <v>28</v>
      </c>
      <c r="AB23" s="8">
        <v>100</v>
      </c>
      <c r="AC23" s="8"/>
      <c r="AE23" s="238"/>
      <c r="AF23" s="408"/>
      <c r="AG23" s="408"/>
      <c r="AH23" s="410"/>
      <c r="AI23" s="412"/>
      <c r="AJ23" s="239"/>
      <c r="AK23" s="405"/>
      <c r="AL23" s="405"/>
      <c r="AM23" s="406"/>
      <c r="AN23" s="406"/>
      <c r="AO23" s="64"/>
      <c r="AP23" s="64"/>
      <c r="AZ23" s="414"/>
      <c r="BA23" s="416"/>
      <c r="BB23" s="418"/>
      <c r="BC23" s="420"/>
      <c r="BD23" s="428"/>
    </row>
    <row r="24" spans="1:63" ht="14.25" customHeight="1" x14ac:dyDescent="0.2">
      <c r="A24" s="78"/>
      <c r="B24" s="72"/>
      <c r="C24" s="79"/>
      <c r="D24" s="45" t="str">
        <f>IF(C24&gt;=10,"A",IF(C24&gt;=4,"B","C"))</f>
        <v>C</v>
      </c>
      <c r="E24" s="81"/>
      <c r="F24" s="82"/>
      <c r="G24" s="82"/>
      <c r="H24" s="83"/>
      <c r="I24" s="82"/>
      <c r="J24" s="84"/>
      <c r="K24" s="82"/>
      <c r="L24" s="82"/>
      <c r="M24" s="82"/>
      <c r="N24" s="81"/>
      <c r="O24" s="85"/>
      <c r="P24" s="82"/>
      <c r="Q24" s="83"/>
      <c r="R24" s="83"/>
      <c r="S24" s="86"/>
      <c r="T24" s="81">
        <f>SUM(E24:M24)</f>
        <v>0</v>
      </c>
      <c r="U24" s="87" t="str">
        <f>IF(T24&gt;=54,"A",IF(T24&gt;=28,"B","C"))</f>
        <v>C</v>
      </c>
      <c r="V24" s="82">
        <f>SUM(N24:S24)</f>
        <v>0</v>
      </c>
      <c r="W24" s="88" t="str">
        <f>IF(V24&gt;=24,"A",IF(V24&gt;=12,"B","C"))</f>
        <v>C</v>
      </c>
      <c r="X24" s="81">
        <f>F24+J24+O24</f>
        <v>0</v>
      </c>
      <c r="Y24" s="82">
        <f>E24+H24+M24+R24+S24</f>
        <v>0</v>
      </c>
      <c r="Z24" s="82">
        <f>G24+K24+N24</f>
        <v>0</v>
      </c>
      <c r="AA24" s="83">
        <f>I24+L24+P24+Q24</f>
        <v>0</v>
      </c>
      <c r="AB24" s="89">
        <f>T24+V24</f>
        <v>0</v>
      </c>
      <c r="AC24" s="67">
        <f>(AB24-63.3)/18.54*10+50</f>
        <v>15.857605177993527</v>
      </c>
      <c r="AE24" s="238"/>
      <c r="AF24" s="240">
        <v>1</v>
      </c>
      <c r="AG24" s="276">
        <f>B24</f>
        <v>0</v>
      </c>
      <c r="AH24" s="277">
        <f>AB24</f>
        <v>0</v>
      </c>
      <c r="AI24" s="278">
        <f>AC24</f>
        <v>15.857605177993527</v>
      </c>
      <c r="AJ24" s="239"/>
      <c r="AK24" s="64"/>
      <c r="AL24" s="64"/>
      <c r="AM24" s="64"/>
      <c r="AN24" s="64"/>
      <c r="AO24" s="64"/>
      <c r="AP24" s="64"/>
      <c r="AZ24" s="243">
        <v>1</v>
      </c>
      <c r="BA24" s="282">
        <f>B24</f>
        <v>0</v>
      </c>
      <c r="BB24" s="283">
        <f>AB24</f>
        <v>0</v>
      </c>
      <c r="BC24" s="246" t="e">
        <f>AB24-$AB$66</f>
        <v>#DIV/0!</v>
      </c>
      <c r="BD24" s="290" t="e">
        <f>BC24^2</f>
        <v>#DIV/0!</v>
      </c>
      <c r="BF24" s="429" t="s">
        <v>95</v>
      </c>
      <c r="BG24" s="429"/>
      <c r="BH24" s="429"/>
      <c r="BI24" s="248"/>
      <c r="BJ24" s="248"/>
      <c r="BK24" s="248"/>
    </row>
    <row r="25" spans="1:63" ht="14.25" customHeight="1" x14ac:dyDescent="0.2">
      <c r="A25" s="168"/>
      <c r="B25" s="169"/>
      <c r="C25" s="170"/>
      <c r="D25" s="171" t="str">
        <f t="shared" ref="D25:D63" si="0">IF(C25&gt;=10,"A",IF(C25&gt;=4,"B","C"))</f>
        <v>C</v>
      </c>
      <c r="E25" s="172"/>
      <c r="F25" s="173"/>
      <c r="G25" s="173"/>
      <c r="H25" s="174"/>
      <c r="I25" s="173"/>
      <c r="J25" s="175"/>
      <c r="K25" s="173"/>
      <c r="L25" s="173"/>
      <c r="M25" s="173"/>
      <c r="N25" s="172"/>
      <c r="O25" s="176"/>
      <c r="P25" s="173"/>
      <c r="Q25" s="174"/>
      <c r="R25" s="174"/>
      <c r="S25" s="177"/>
      <c r="T25" s="172">
        <f>SUM(E25:M25)</f>
        <v>0</v>
      </c>
      <c r="U25" s="178" t="str">
        <f t="shared" ref="U25:U63" si="1">IF(T25&gt;=54,"A",IF(T25&gt;=28,"B","C"))</f>
        <v>C</v>
      </c>
      <c r="V25" s="173">
        <f>SUM(N25:S25)</f>
        <v>0</v>
      </c>
      <c r="W25" s="179" t="str">
        <f t="shared" ref="W25:W63" si="2">IF(V25&gt;=24,"A",IF(V25&gt;=12,"B","C"))</f>
        <v>C</v>
      </c>
      <c r="X25" s="172">
        <f t="shared" ref="X25:X63" si="3">F25+J25+O25</f>
        <v>0</v>
      </c>
      <c r="Y25" s="173">
        <f t="shared" ref="Y25:Y63" si="4">E25+H25+M25+R25+S25</f>
        <v>0</v>
      </c>
      <c r="Z25" s="173">
        <f t="shared" ref="Z25:Z63" si="5">G25+K25+N25</f>
        <v>0</v>
      </c>
      <c r="AA25" s="174">
        <f t="shared" ref="AA25:AA63" si="6">I25+L25+P25+Q25</f>
        <v>0</v>
      </c>
      <c r="AB25" s="180">
        <f>T25+V25</f>
        <v>0</v>
      </c>
      <c r="AC25" s="181">
        <f t="shared" ref="AC25:AC63" si="7">(AB25-63.3)/18.54*10+50</f>
        <v>15.857605177993527</v>
      </c>
      <c r="AE25" s="64"/>
      <c r="AF25" s="249">
        <v>2</v>
      </c>
      <c r="AG25" s="241">
        <f t="shared" ref="AG25:AG63" si="8">B25</f>
        <v>0</v>
      </c>
      <c r="AH25" s="242">
        <f t="shared" ref="AH25:AH63" si="9">AB25</f>
        <v>0</v>
      </c>
      <c r="AI25" s="275">
        <f t="shared" ref="AI25:AI63" si="10">AC25</f>
        <v>15.857605177993527</v>
      </c>
      <c r="AJ25" s="239"/>
      <c r="AK25" s="430" t="s">
        <v>96</v>
      </c>
      <c r="AL25" s="431"/>
      <c r="AM25" s="328">
        <v>5</v>
      </c>
      <c r="AN25" s="250">
        <v>15</v>
      </c>
      <c r="AO25" s="250">
        <v>25</v>
      </c>
      <c r="AP25" s="250">
        <v>35</v>
      </c>
      <c r="AQ25" s="250">
        <v>45</v>
      </c>
      <c r="AR25" s="2">
        <v>55</v>
      </c>
      <c r="AS25" s="250">
        <v>65</v>
      </c>
      <c r="AT25" s="250">
        <v>75</v>
      </c>
      <c r="AU25" s="250">
        <v>85</v>
      </c>
      <c r="AV25" s="250">
        <v>95</v>
      </c>
      <c r="AZ25" s="251">
        <v>2</v>
      </c>
      <c r="BA25" s="244">
        <f t="shared" ref="BA25:BA63" si="11">B25</f>
        <v>0</v>
      </c>
      <c r="BB25" s="245">
        <f t="shared" ref="BB25:BB63" si="12">AB25</f>
        <v>0</v>
      </c>
      <c r="BC25" s="246" t="e">
        <f t="shared" ref="BC25:BC63" si="13">AB25-$AB$66</f>
        <v>#DIV/0!</v>
      </c>
      <c r="BD25" s="290" t="e">
        <f t="shared" ref="BD25:BD63" si="14">BC25^2</f>
        <v>#DIV/0!</v>
      </c>
      <c r="BF25" s="248"/>
      <c r="BG25" s="248"/>
      <c r="BH25" s="248"/>
      <c r="BI25" s="248"/>
      <c r="BJ25" s="248"/>
      <c r="BK25" s="248"/>
    </row>
    <row r="26" spans="1:63" ht="14.25" customHeight="1" x14ac:dyDescent="0.2">
      <c r="A26" s="78"/>
      <c r="B26" s="72"/>
      <c r="C26" s="79"/>
      <c r="D26" s="45" t="str">
        <f t="shared" si="0"/>
        <v>C</v>
      </c>
      <c r="E26" s="81"/>
      <c r="F26" s="82"/>
      <c r="G26" s="82"/>
      <c r="H26" s="83"/>
      <c r="I26" s="82"/>
      <c r="J26" s="84"/>
      <c r="K26" s="82"/>
      <c r="L26" s="82"/>
      <c r="M26" s="82"/>
      <c r="N26" s="81"/>
      <c r="O26" s="85"/>
      <c r="P26" s="82"/>
      <c r="Q26" s="83"/>
      <c r="R26" s="83"/>
      <c r="S26" s="86"/>
      <c r="T26" s="81">
        <f>SUM(E26:M26)</f>
        <v>0</v>
      </c>
      <c r="U26" s="87" t="str">
        <f t="shared" si="1"/>
        <v>C</v>
      </c>
      <c r="V26" s="82">
        <f>SUM(N26:S26)</f>
        <v>0</v>
      </c>
      <c r="W26" s="88" t="str">
        <f t="shared" si="2"/>
        <v>C</v>
      </c>
      <c r="X26" s="81">
        <f t="shared" si="3"/>
        <v>0</v>
      </c>
      <c r="Y26" s="82">
        <f t="shared" si="4"/>
        <v>0</v>
      </c>
      <c r="Z26" s="82">
        <f t="shared" si="5"/>
        <v>0</v>
      </c>
      <c r="AA26" s="83">
        <f t="shared" si="6"/>
        <v>0</v>
      </c>
      <c r="AB26" s="89">
        <f>T26+V26</f>
        <v>0</v>
      </c>
      <c r="AC26" s="67">
        <f t="shared" si="7"/>
        <v>15.857605177993527</v>
      </c>
      <c r="AE26" s="252"/>
      <c r="AF26" s="253">
        <v>3</v>
      </c>
      <c r="AG26" s="241">
        <f t="shared" si="8"/>
        <v>0</v>
      </c>
      <c r="AH26" s="242">
        <f t="shared" si="9"/>
        <v>0</v>
      </c>
      <c r="AI26" s="275">
        <f t="shared" si="10"/>
        <v>15.857605177993527</v>
      </c>
      <c r="AJ26" s="239"/>
      <c r="AK26" s="432" t="s">
        <v>97</v>
      </c>
      <c r="AL26" s="433"/>
      <c r="AM26" s="250"/>
      <c r="AN26" s="254"/>
      <c r="AO26" s="254"/>
      <c r="AP26" s="254"/>
      <c r="AQ26" s="254"/>
      <c r="AR26" s="255"/>
      <c r="AS26" s="2"/>
      <c r="AT26" s="2"/>
      <c r="AU26" s="2"/>
      <c r="AV26" s="2"/>
      <c r="AZ26" s="251">
        <v>3</v>
      </c>
      <c r="BA26" s="244">
        <f t="shared" si="11"/>
        <v>0</v>
      </c>
      <c r="BB26" s="245">
        <f t="shared" si="12"/>
        <v>0</v>
      </c>
      <c r="BC26" s="246" t="e">
        <f t="shared" si="13"/>
        <v>#DIV/0!</v>
      </c>
      <c r="BD26" s="290" t="e">
        <f t="shared" si="14"/>
        <v>#DIV/0!</v>
      </c>
      <c r="BF26" s="247" t="s">
        <v>98</v>
      </c>
      <c r="BG26" s="247"/>
      <c r="BH26" s="247"/>
      <c r="BI26" s="247"/>
      <c r="BJ26" s="256" t="e">
        <f>SUM(BD24:BD63)/$D$65</f>
        <v>#DIV/0!</v>
      </c>
    </row>
    <row r="27" spans="1:63" ht="14.25" customHeight="1" x14ac:dyDescent="0.2">
      <c r="A27" s="168"/>
      <c r="B27" s="169"/>
      <c r="C27" s="170"/>
      <c r="D27" s="171" t="str">
        <f t="shared" si="0"/>
        <v>C</v>
      </c>
      <c r="E27" s="172"/>
      <c r="F27" s="173"/>
      <c r="G27" s="173"/>
      <c r="H27" s="174"/>
      <c r="I27" s="173"/>
      <c r="J27" s="175"/>
      <c r="K27" s="173"/>
      <c r="L27" s="173"/>
      <c r="M27" s="173"/>
      <c r="N27" s="172"/>
      <c r="O27" s="176"/>
      <c r="P27" s="173"/>
      <c r="Q27" s="174"/>
      <c r="R27" s="174"/>
      <c r="S27" s="177"/>
      <c r="T27" s="172">
        <f t="shared" ref="T27:T63" si="15">SUM(E27:M27)</f>
        <v>0</v>
      </c>
      <c r="U27" s="178" t="str">
        <f t="shared" si="1"/>
        <v>C</v>
      </c>
      <c r="V27" s="173">
        <f t="shared" ref="V27:V63" si="16">SUM(N27:S27)</f>
        <v>0</v>
      </c>
      <c r="W27" s="179" t="str">
        <f t="shared" si="2"/>
        <v>C</v>
      </c>
      <c r="X27" s="172">
        <f t="shared" si="3"/>
        <v>0</v>
      </c>
      <c r="Y27" s="173">
        <f t="shared" si="4"/>
        <v>0</v>
      </c>
      <c r="Z27" s="173">
        <f t="shared" si="5"/>
        <v>0</v>
      </c>
      <c r="AA27" s="174">
        <f t="shared" si="6"/>
        <v>0</v>
      </c>
      <c r="AB27" s="180">
        <f t="shared" ref="AB27:AB63" si="17">T27+V27</f>
        <v>0</v>
      </c>
      <c r="AC27" s="181">
        <f t="shared" si="7"/>
        <v>15.857605177993527</v>
      </c>
      <c r="AE27" s="252"/>
      <c r="AF27" s="253">
        <v>4</v>
      </c>
      <c r="AG27" s="241">
        <f t="shared" si="8"/>
        <v>0</v>
      </c>
      <c r="AH27" s="242">
        <f t="shared" si="9"/>
        <v>0</v>
      </c>
      <c r="AI27" s="275">
        <f t="shared" si="10"/>
        <v>15.857605177993527</v>
      </c>
      <c r="AJ27" s="239"/>
      <c r="AK27" s="257"/>
      <c r="AL27" s="257"/>
      <c r="AM27" s="257"/>
      <c r="AN27" s="257"/>
      <c r="AO27" s="257"/>
      <c r="AP27" s="257"/>
      <c r="AZ27" s="251">
        <v>4</v>
      </c>
      <c r="BA27" s="244">
        <f t="shared" si="11"/>
        <v>0</v>
      </c>
      <c r="BB27" s="245">
        <f t="shared" si="12"/>
        <v>0</v>
      </c>
      <c r="BC27" s="246" t="e">
        <f t="shared" si="13"/>
        <v>#DIV/0!</v>
      </c>
      <c r="BD27" s="290" t="e">
        <f t="shared" si="14"/>
        <v>#DIV/0!</v>
      </c>
      <c r="BF27" s="248"/>
      <c r="BG27" s="248"/>
      <c r="BH27" s="248"/>
      <c r="BI27" s="248"/>
      <c r="BJ27" s="248"/>
      <c r="BK27" s="248"/>
    </row>
    <row r="28" spans="1:63" ht="14.25" customHeight="1" x14ac:dyDescent="0.2">
      <c r="A28" s="78"/>
      <c r="B28" s="72"/>
      <c r="C28" s="79"/>
      <c r="D28" s="45" t="str">
        <f t="shared" si="0"/>
        <v>C</v>
      </c>
      <c r="E28" s="81"/>
      <c r="F28" s="82"/>
      <c r="G28" s="82"/>
      <c r="H28" s="83"/>
      <c r="I28" s="82"/>
      <c r="J28" s="84"/>
      <c r="K28" s="82"/>
      <c r="L28" s="82"/>
      <c r="M28" s="82"/>
      <c r="N28" s="81"/>
      <c r="O28" s="85"/>
      <c r="P28" s="82"/>
      <c r="Q28" s="83"/>
      <c r="R28" s="83"/>
      <c r="S28" s="86"/>
      <c r="T28" s="81">
        <f t="shared" si="15"/>
        <v>0</v>
      </c>
      <c r="U28" s="87" t="str">
        <f t="shared" si="1"/>
        <v>C</v>
      </c>
      <c r="V28" s="82">
        <f t="shared" si="16"/>
        <v>0</v>
      </c>
      <c r="W28" s="88" t="str">
        <f t="shared" si="2"/>
        <v>C</v>
      </c>
      <c r="X28" s="81">
        <f t="shared" si="3"/>
        <v>0</v>
      </c>
      <c r="Y28" s="82">
        <f t="shared" si="4"/>
        <v>0</v>
      </c>
      <c r="Z28" s="82">
        <f t="shared" si="5"/>
        <v>0</v>
      </c>
      <c r="AA28" s="83">
        <f t="shared" si="6"/>
        <v>0</v>
      </c>
      <c r="AB28" s="89">
        <f t="shared" si="17"/>
        <v>0</v>
      </c>
      <c r="AC28" s="67">
        <f t="shared" si="7"/>
        <v>15.857605177993527</v>
      </c>
      <c r="AE28" s="252"/>
      <c r="AF28" s="253">
        <v>5</v>
      </c>
      <c r="AG28" s="241">
        <f t="shared" si="8"/>
        <v>0</v>
      </c>
      <c r="AH28" s="242">
        <f t="shared" si="9"/>
        <v>0</v>
      </c>
      <c r="AI28" s="275">
        <f t="shared" si="10"/>
        <v>15.857605177993527</v>
      </c>
      <c r="AJ28" s="239"/>
      <c r="AK28" s="258" t="s">
        <v>99</v>
      </c>
      <c r="AL28" s="257"/>
      <c r="AM28" s="257">
        <v>5</v>
      </c>
      <c r="AN28" s="434" t="s">
        <v>100</v>
      </c>
      <c r="AO28" s="434"/>
      <c r="AP28" s="257"/>
      <c r="AQ28" s="62">
        <v>55</v>
      </c>
      <c r="AR28" s="435" t="s">
        <v>101</v>
      </c>
      <c r="AS28" s="435"/>
      <c r="AZ28" s="251">
        <v>5</v>
      </c>
      <c r="BA28" s="244">
        <f t="shared" si="11"/>
        <v>0</v>
      </c>
      <c r="BB28" s="245">
        <f t="shared" si="12"/>
        <v>0</v>
      </c>
      <c r="BC28" s="246" t="e">
        <f t="shared" si="13"/>
        <v>#DIV/0!</v>
      </c>
      <c r="BD28" s="290" t="e">
        <f t="shared" si="14"/>
        <v>#DIV/0!</v>
      </c>
      <c r="BF28" s="247" t="s">
        <v>102</v>
      </c>
      <c r="BG28" s="247"/>
      <c r="BH28" s="247"/>
      <c r="BI28" s="247"/>
      <c r="BJ28" s="247"/>
      <c r="BK28" s="327" t="e">
        <f>BJ26^(1/2)</f>
        <v>#DIV/0!</v>
      </c>
    </row>
    <row r="29" spans="1:63" ht="14.25" customHeight="1" x14ac:dyDescent="0.2">
      <c r="A29" s="168"/>
      <c r="B29" s="169"/>
      <c r="C29" s="170"/>
      <c r="D29" s="171" t="str">
        <f t="shared" si="0"/>
        <v>C</v>
      </c>
      <c r="E29" s="172"/>
      <c r="F29" s="173"/>
      <c r="G29" s="173"/>
      <c r="H29" s="174"/>
      <c r="I29" s="173"/>
      <c r="J29" s="175"/>
      <c r="K29" s="173"/>
      <c r="L29" s="173"/>
      <c r="M29" s="173"/>
      <c r="N29" s="172"/>
      <c r="O29" s="176"/>
      <c r="P29" s="173"/>
      <c r="Q29" s="174"/>
      <c r="R29" s="174"/>
      <c r="S29" s="177"/>
      <c r="T29" s="172">
        <f t="shared" si="15"/>
        <v>0</v>
      </c>
      <c r="U29" s="178" t="str">
        <f t="shared" si="1"/>
        <v>C</v>
      </c>
      <c r="V29" s="173">
        <f t="shared" si="16"/>
        <v>0</v>
      </c>
      <c r="W29" s="179" t="str">
        <f t="shared" si="2"/>
        <v>C</v>
      </c>
      <c r="X29" s="172">
        <f t="shared" si="3"/>
        <v>0</v>
      </c>
      <c r="Y29" s="173">
        <f t="shared" si="4"/>
        <v>0</v>
      </c>
      <c r="Z29" s="173">
        <f t="shared" si="5"/>
        <v>0</v>
      </c>
      <c r="AA29" s="174">
        <f t="shared" si="6"/>
        <v>0</v>
      </c>
      <c r="AB29" s="180">
        <f t="shared" si="17"/>
        <v>0</v>
      </c>
      <c r="AC29" s="181">
        <f t="shared" si="7"/>
        <v>15.857605177993527</v>
      </c>
      <c r="AE29" s="252"/>
      <c r="AF29" s="253">
        <v>6</v>
      </c>
      <c r="AG29" s="241">
        <f t="shared" si="8"/>
        <v>0</v>
      </c>
      <c r="AH29" s="242">
        <f t="shared" si="9"/>
        <v>0</v>
      </c>
      <c r="AI29" s="275">
        <f t="shared" si="10"/>
        <v>15.857605177993527</v>
      </c>
      <c r="AJ29" s="239"/>
      <c r="AK29" s="257"/>
      <c r="AL29" s="257"/>
      <c r="AM29" s="257">
        <v>15</v>
      </c>
      <c r="AN29" s="434" t="s">
        <v>103</v>
      </c>
      <c r="AO29" s="434"/>
      <c r="AP29" s="257"/>
      <c r="AQ29" s="62">
        <v>65</v>
      </c>
      <c r="AR29" s="438" t="s">
        <v>104</v>
      </c>
      <c r="AS29" s="438"/>
      <c r="AZ29" s="251">
        <v>6</v>
      </c>
      <c r="BA29" s="244">
        <f t="shared" si="11"/>
        <v>0</v>
      </c>
      <c r="BB29" s="245">
        <f t="shared" si="12"/>
        <v>0</v>
      </c>
      <c r="BC29" s="246" t="e">
        <f t="shared" si="13"/>
        <v>#DIV/0!</v>
      </c>
      <c r="BD29" s="290" t="e">
        <f t="shared" si="14"/>
        <v>#DIV/0!</v>
      </c>
    </row>
    <row r="30" spans="1:63" ht="14.25" customHeight="1" x14ac:dyDescent="0.2">
      <c r="A30" s="78"/>
      <c r="B30" s="72"/>
      <c r="C30" s="79"/>
      <c r="D30" s="45" t="str">
        <f t="shared" si="0"/>
        <v>C</v>
      </c>
      <c r="E30" s="81"/>
      <c r="F30" s="82"/>
      <c r="G30" s="82"/>
      <c r="H30" s="83"/>
      <c r="I30" s="82"/>
      <c r="J30" s="84"/>
      <c r="K30" s="82"/>
      <c r="L30" s="82"/>
      <c r="M30" s="82"/>
      <c r="N30" s="81"/>
      <c r="O30" s="85"/>
      <c r="P30" s="82"/>
      <c r="Q30" s="83"/>
      <c r="R30" s="83"/>
      <c r="S30" s="86"/>
      <c r="T30" s="81">
        <f t="shared" si="15"/>
        <v>0</v>
      </c>
      <c r="U30" s="87" t="str">
        <f t="shared" si="1"/>
        <v>C</v>
      </c>
      <c r="V30" s="82">
        <f t="shared" si="16"/>
        <v>0</v>
      </c>
      <c r="W30" s="88" t="str">
        <f t="shared" si="2"/>
        <v>C</v>
      </c>
      <c r="X30" s="81">
        <f t="shared" si="3"/>
        <v>0</v>
      </c>
      <c r="Y30" s="82">
        <f t="shared" si="4"/>
        <v>0</v>
      </c>
      <c r="Z30" s="82">
        <f t="shared" si="5"/>
        <v>0</v>
      </c>
      <c r="AA30" s="83">
        <f t="shared" si="6"/>
        <v>0</v>
      </c>
      <c r="AB30" s="89">
        <f t="shared" si="17"/>
        <v>0</v>
      </c>
      <c r="AC30" s="67">
        <f t="shared" si="7"/>
        <v>15.857605177993527</v>
      </c>
      <c r="AE30" s="252"/>
      <c r="AF30" s="253">
        <v>7</v>
      </c>
      <c r="AG30" s="241">
        <f t="shared" si="8"/>
        <v>0</v>
      </c>
      <c r="AH30" s="242">
        <f t="shared" si="9"/>
        <v>0</v>
      </c>
      <c r="AI30" s="275">
        <f t="shared" si="10"/>
        <v>15.857605177993527</v>
      </c>
      <c r="AJ30" s="239"/>
      <c r="AK30" s="257"/>
      <c r="AL30" s="257"/>
      <c r="AM30" s="257">
        <v>25</v>
      </c>
      <c r="AN30" s="434" t="s">
        <v>105</v>
      </c>
      <c r="AO30" s="434"/>
      <c r="AP30" s="257"/>
      <c r="AQ30" s="62">
        <v>75</v>
      </c>
      <c r="AR30" s="438" t="s">
        <v>106</v>
      </c>
      <c r="AS30" s="438"/>
      <c r="AZ30" s="251">
        <v>7</v>
      </c>
      <c r="BA30" s="244">
        <f t="shared" si="11"/>
        <v>0</v>
      </c>
      <c r="BB30" s="245">
        <f t="shared" si="12"/>
        <v>0</v>
      </c>
      <c r="BC30" s="246" t="e">
        <f t="shared" si="13"/>
        <v>#DIV/0!</v>
      </c>
      <c r="BD30" s="290" t="e">
        <f t="shared" si="14"/>
        <v>#DIV/0!</v>
      </c>
      <c r="BG30" s="259" t="s">
        <v>107</v>
      </c>
      <c r="BH30" s="260" t="s">
        <v>108</v>
      </c>
      <c r="BI30" s="261" t="s">
        <v>109</v>
      </c>
    </row>
    <row r="31" spans="1:63" ht="14.25" customHeight="1" x14ac:dyDescent="0.2">
      <c r="A31" s="168"/>
      <c r="B31" s="169"/>
      <c r="C31" s="170"/>
      <c r="D31" s="171" t="str">
        <f t="shared" si="0"/>
        <v>C</v>
      </c>
      <c r="E31" s="172"/>
      <c r="F31" s="173"/>
      <c r="G31" s="173"/>
      <c r="H31" s="174"/>
      <c r="I31" s="173"/>
      <c r="J31" s="175"/>
      <c r="K31" s="173"/>
      <c r="L31" s="173"/>
      <c r="M31" s="173"/>
      <c r="N31" s="172"/>
      <c r="O31" s="176"/>
      <c r="P31" s="173"/>
      <c r="Q31" s="174"/>
      <c r="R31" s="174"/>
      <c r="S31" s="177"/>
      <c r="T31" s="172">
        <f t="shared" si="15"/>
        <v>0</v>
      </c>
      <c r="U31" s="178" t="str">
        <f t="shared" si="1"/>
        <v>C</v>
      </c>
      <c r="V31" s="173">
        <f t="shared" si="16"/>
        <v>0</v>
      </c>
      <c r="W31" s="179" t="str">
        <f t="shared" si="2"/>
        <v>C</v>
      </c>
      <c r="X31" s="172">
        <f t="shared" si="3"/>
        <v>0</v>
      </c>
      <c r="Y31" s="173">
        <f t="shared" si="4"/>
        <v>0</v>
      </c>
      <c r="Z31" s="173">
        <f t="shared" si="5"/>
        <v>0</v>
      </c>
      <c r="AA31" s="174">
        <f t="shared" si="6"/>
        <v>0</v>
      </c>
      <c r="AB31" s="180">
        <f t="shared" si="17"/>
        <v>0</v>
      </c>
      <c r="AC31" s="181">
        <f t="shared" si="7"/>
        <v>15.857605177993527</v>
      </c>
      <c r="AE31" s="252"/>
      <c r="AF31" s="253">
        <v>8</v>
      </c>
      <c r="AG31" s="241">
        <f t="shared" si="8"/>
        <v>0</v>
      </c>
      <c r="AH31" s="242">
        <f t="shared" si="9"/>
        <v>0</v>
      </c>
      <c r="AI31" s="275">
        <f t="shared" si="10"/>
        <v>15.857605177993527</v>
      </c>
      <c r="AJ31" s="239"/>
      <c r="AK31" s="257"/>
      <c r="AL31" s="262"/>
      <c r="AM31" s="257">
        <v>35</v>
      </c>
      <c r="AN31" s="434" t="s">
        <v>110</v>
      </c>
      <c r="AO31" s="434"/>
      <c r="AP31" s="257"/>
      <c r="AQ31" s="62">
        <v>85</v>
      </c>
      <c r="AR31" s="438" t="s">
        <v>111</v>
      </c>
      <c r="AS31" s="439"/>
      <c r="AZ31" s="251">
        <v>8</v>
      </c>
      <c r="BA31" s="244">
        <f t="shared" si="11"/>
        <v>0</v>
      </c>
      <c r="BB31" s="245">
        <f t="shared" si="12"/>
        <v>0</v>
      </c>
      <c r="BC31" s="246" t="e">
        <f t="shared" si="13"/>
        <v>#DIV/0!</v>
      </c>
      <c r="BD31" s="290" t="e">
        <f t="shared" si="14"/>
        <v>#DIV/0!</v>
      </c>
    </row>
    <row r="32" spans="1:63" ht="14.25" customHeight="1" x14ac:dyDescent="0.2">
      <c r="A32" s="78"/>
      <c r="B32" s="72"/>
      <c r="C32" s="79"/>
      <c r="D32" s="45" t="str">
        <f t="shared" si="0"/>
        <v>C</v>
      </c>
      <c r="E32" s="81"/>
      <c r="F32" s="82"/>
      <c r="G32" s="82"/>
      <c r="H32" s="83"/>
      <c r="I32" s="82"/>
      <c r="J32" s="84"/>
      <c r="K32" s="82"/>
      <c r="L32" s="82"/>
      <c r="M32" s="82"/>
      <c r="N32" s="81"/>
      <c r="O32" s="85"/>
      <c r="P32" s="82"/>
      <c r="Q32" s="83"/>
      <c r="R32" s="83"/>
      <c r="S32" s="86"/>
      <c r="T32" s="81">
        <f t="shared" si="15"/>
        <v>0</v>
      </c>
      <c r="U32" s="87" t="str">
        <f t="shared" si="1"/>
        <v>C</v>
      </c>
      <c r="V32" s="82">
        <f t="shared" si="16"/>
        <v>0</v>
      </c>
      <c r="W32" s="88" t="str">
        <f t="shared" si="2"/>
        <v>C</v>
      </c>
      <c r="X32" s="81">
        <f t="shared" si="3"/>
        <v>0</v>
      </c>
      <c r="Y32" s="82">
        <f t="shared" si="4"/>
        <v>0</v>
      </c>
      <c r="Z32" s="82">
        <f t="shared" si="5"/>
        <v>0</v>
      </c>
      <c r="AA32" s="83">
        <f t="shared" si="6"/>
        <v>0</v>
      </c>
      <c r="AB32" s="89">
        <f t="shared" si="17"/>
        <v>0</v>
      </c>
      <c r="AC32" s="67">
        <f t="shared" si="7"/>
        <v>15.857605177993527</v>
      </c>
      <c r="AE32" s="252"/>
      <c r="AF32" s="253">
        <v>9</v>
      </c>
      <c r="AG32" s="241">
        <f t="shared" si="8"/>
        <v>0</v>
      </c>
      <c r="AH32" s="242">
        <f t="shared" si="9"/>
        <v>0</v>
      </c>
      <c r="AI32" s="275">
        <f t="shared" si="10"/>
        <v>15.857605177993527</v>
      </c>
      <c r="AJ32" s="239"/>
      <c r="AK32" s="257"/>
      <c r="AL32" s="257"/>
      <c r="AM32" s="257">
        <v>45</v>
      </c>
      <c r="AN32" s="422" t="s">
        <v>112</v>
      </c>
      <c r="AO32" s="422"/>
      <c r="AP32" s="257"/>
      <c r="AQ32" s="62">
        <v>95</v>
      </c>
      <c r="AR32" s="423" t="s">
        <v>113</v>
      </c>
      <c r="AS32" s="423"/>
      <c r="AT32" s="423"/>
      <c r="AU32" s="423"/>
      <c r="AZ32" s="251">
        <v>9</v>
      </c>
      <c r="BA32" s="244">
        <f t="shared" si="11"/>
        <v>0</v>
      </c>
      <c r="BB32" s="245">
        <f t="shared" si="12"/>
        <v>0</v>
      </c>
      <c r="BC32" s="246" t="e">
        <f t="shared" si="13"/>
        <v>#DIV/0!</v>
      </c>
      <c r="BD32" s="290" t="e">
        <f t="shared" si="14"/>
        <v>#DIV/0!</v>
      </c>
    </row>
    <row r="33" spans="1:65" ht="14.25" customHeight="1" x14ac:dyDescent="0.2">
      <c r="A33" s="168"/>
      <c r="B33" s="169"/>
      <c r="C33" s="170"/>
      <c r="D33" s="171" t="str">
        <f t="shared" si="0"/>
        <v>C</v>
      </c>
      <c r="E33" s="172"/>
      <c r="F33" s="173"/>
      <c r="G33" s="173"/>
      <c r="H33" s="174"/>
      <c r="I33" s="173"/>
      <c r="J33" s="175"/>
      <c r="K33" s="173"/>
      <c r="L33" s="173"/>
      <c r="M33" s="173"/>
      <c r="N33" s="172"/>
      <c r="O33" s="176"/>
      <c r="P33" s="173"/>
      <c r="Q33" s="174"/>
      <c r="R33" s="174"/>
      <c r="S33" s="177"/>
      <c r="T33" s="172">
        <f t="shared" si="15"/>
        <v>0</v>
      </c>
      <c r="U33" s="178" t="str">
        <f t="shared" si="1"/>
        <v>C</v>
      </c>
      <c r="V33" s="173">
        <f t="shared" si="16"/>
        <v>0</v>
      </c>
      <c r="W33" s="179" t="str">
        <f t="shared" si="2"/>
        <v>C</v>
      </c>
      <c r="X33" s="172">
        <f t="shared" si="3"/>
        <v>0</v>
      </c>
      <c r="Y33" s="173">
        <f t="shared" si="4"/>
        <v>0</v>
      </c>
      <c r="Z33" s="173">
        <f t="shared" si="5"/>
        <v>0</v>
      </c>
      <c r="AA33" s="174">
        <f t="shared" si="6"/>
        <v>0</v>
      </c>
      <c r="AB33" s="180">
        <f t="shared" si="17"/>
        <v>0</v>
      </c>
      <c r="AC33" s="181">
        <f t="shared" si="7"/>
        <v>15.857605177993527</v>
      </c>
      <c r="AE33" s="252"/>
      <c r="AF33" s="253">
        <v>10</v>
      </c>
      <c r="AG33" s="241">
        <f t="shared" si="8"/>
        <v>0</v>
      </c>
      <c r="AH33" s="242">
        <f t="shared" si="9"/>
        <v>0</v>
      </c>
      <c r="AI33" s="275">
        <f t="shared" si="10"/>
        <v>15.857605177993527</v>
      </c>
      <c r="AJ33" s="80"/>
      <c r="AZ33" s="251">
        <v>10</v>
      </c>
      <c r="BA33" s="244">
        <f t="shared" si="11"/>
        <v>0</v>
      </c>
      <c r="BB33" s="245">
        <f t="shared" si="12"/>
        <v>0</v>
      </c>
      <c r="BC33" s="246" t="e">
        <f t="shared" si="13"/>
        <v>#DIV/0!</v>
      </c>
      <c r="BD33" s="290" t="e">
        <f t="shared" si="14"/>
        <v>#DIV/0!</v>
      </c>
    </row>
    <row r="34" spans="1:65" ht="14.25" customHeight="1" x14ac:dyDescent="0.2">
      <c r="A34" s="78"/>
      <c r="B34" s="72"/>
      <c r="C34" s="79"/>
      <c r="D34" s="45" t="str">
        <f t="shared" si="0"/>
        <v>C</v>
      </c>
      <c r="E34" s="81"/>
      <c r="F34" s="82"/>
      <c r="G34" s="82"/>
      <c r="H34" s="83"/>
      <c r="I34" s="82"/>
      <c r="J34" s="84"/>
      <c r="K34" s="82"/>
      <c r="L34" s="82"/>
      <c r="M34" s="82"/>
      <c r="N34" s="81"/>
      <c r="O34" s="85"/>
      <c r="P34" s="82"/>
      <c r="Q34" s="83"/>
      <c r="R34" s="83"/>
      <c r="S34" s="86"/>
      <c r="T34" s="81">
        <f t="shared" si="15"/>
        <v>0</v>
      </c>
      <c r="U34" s="87" t="str">
        <f t="shared" si="1"/>
        <v>C</v>
      </c>
      <c r="V34" s="82">
        <f t="shared" si="16"/>
        <v>0</v>
      </c>
      <c r="W34" s="88" t="str">
        <f t="shared" si="2"/>
        <v>C</v>
      </c>
      <c r="X34" s="81">
        <f t="shared" si="3"/>
        <v>0</v>
      </c>
      <c r="Y34" s="82">
        <f t="shared" si="4"/>
        <v>0</v>
      </c>
      <c r="Z34" s="82">
        <f t="shared" si="5"/>
        <v>0</v>
      </c>
      <c r="AA34" s="83">
        <f t="shared" si="6"/>
        <v>0</v>
      </c>
      <c r="AB34" s="89">
        <f t="shared" si="17"/>
        <v>0</v>
      </c>
      <c r="AC34" s="67">
        <f t="shared" si="7"/>
        <v>15.857605177993527</v>
      </c>
      <c r="AE34" s="252"/>
      <c r="AF34" s="253">
        <v>11</v>
      </c>
      <c r="AG34" s="241">
        <f t="shared" si="8"/>
        <v>0</v>
      </c>
      <c r="AH34" s="242">
        <f t="shared" si="9"/>
        <v>0</v>
      </c>
      <c r="AI34" s="275">
        <f t="shared" si="10"/>
        <v>15.857605177993527</v>
      </c>
      <c r="AJ34" s="80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Z34" s="243">
        <v>11</v>
      </c>
      <c r="BA34" s="244">
        <f t="shared" si="11"/>
        <v>0</v>
      </c>
      <c r="BB34" s="245">
        <f t="shared" si="12"/>
        <v>0</v>
      </c>
      <c r="BC34" s="246" t="e">
        <f t="shared" si="13"/>
        <v>#DIV/0!</v>
      </c>
      <c r="BD34" s="290" t="e">
        <f t="shared" si="14"/>
        <v>#DIV/0!</v>
      </c>
    </row>
    <row r="35" spans="1:65" ht="14.25" customHeight="1" x14ac:dyDescent="0.2">
      <c r="A35" s="168"/>
      <c r="B35" s="169"/>
      <c r="C35" s="170"/>
      <c r="D35" s="171" t="str">
        <f t="shared" si="0"/>
        <v>C</v>
      </c>
      <c r="E35" s="172"/>
      <c r="F35" s="173"/>
      <c r="G35" s="173"/>
      <c r="H35" s="174"/>
      <c r="I35" s="173"/>
      <c r="J35" s="175"/>
      <c r="K35" s="173"/>
      <c r="L35" s="173"/>
      <c r="M35" s="173"/>
      <c r="N35" s="172"/>
      <c r="O35" s="176"/>
      <c r="P35" s="173"/>
      <c r="Q35" s="174"/>
      <c r="R35" s="174"/>
      <c r="S35" s="177"/>
      <c r="T35" s="172">
        <f t="shared" si="15"/>
        <v>0</v>
      </c>
      <c r="U35" s="178" t="str">
        <f t="shared" si="1"/>
        <v>C</v>
      </c>
      <c r="V35" s="173">
        <f t="shared" si="16"/>
        <v>0</v>
      </c>
      <c r="W35" s="179" t="str">
        <f t="shared" si="2"/>
        <v>C</v>
      </c>
      <c r="X35" s="172">
        <f t="shared" si="3"/>
        <v>0</v>
      </c>
      <c r="Y35" s="173">
        <f t="shared" si="4"/>
        <v>0</v>
      </c>
      <c r="Z35" s="173">
        <f t="shared" si="5"/>
        <v>0</v>
      </c>
      <c r="AA35" s="174">
        <f t="shared" si="6"/>
        <v>0</v>
      </c>
      <c r="AB35" s="180">
        <f t="shared" si="17"/>
        <v>0</v>
      </c>
      <c r="AC35" s="181">
        <f t="shared" si="7"/>
        <v>15.857605177993527</v>
      </c>
      <c r="AE35" s="252"/>
      <c r="AF35" s="253">
        <v>12</v>
      </c>
      <c r="AG35" s="241">
        <f t="shared" si="8"/>
        <v>0</v>
      </c>
      <c r="AH35" s="242">
        <f t="shared" si="9"/>
        <v>0</v>
      </c>
      <c r="AI35" s="275">
        <f t="shared" si="10"/>
        <v>15.857605177993527</v>
      </c>
      <c r="AJ35" s="80"/>
      <c r="AK35" s="424" t="s">
        <v>114</v>
      </c>
      <c r="AL35" s="424"/>
      <c r="AM35" s="424"/>
      <c r="AN35" s="71"/>
      <c r="AO35" s="71"/>
      <c r="AP35" s="71"/>
      <c r="AQ35" s="71"/>
      <c r="AR35" s="71"/>
      <c r="AS35" s="71"/>
      <c r="AT35" s="71"/>
      <c r="AU35" s="71"/>
      <c r="AZ35" s="251">
        <v>12</v>
      </c>
      <c r="BA35" s="244">
        <f t="shared" si="11"/>
        <v>0</v>
      </c>
      <c r="BB35" s="245">
        <f t="shared" si="12"/>
        <v>0</v>
      </c>
      <c r="BC35" s="246" t="e">
        <f t="shared" si="13"/>
        <v>#DIV/0!</v>
      </c>
      <c r="BD35" s="290" t="e">
        <f t="shared" si="14"/>
        <v>#DIV/0!</v>
      </c>
      <c r="BF35" s="263" t="s">
        <v>115</v>
      </c>
    </row>
    <row r="36" spans="1:65" ht="14.25" customHeight="1" x14ac:dyDescent="0.2">
      <c r="A36" s="78"/>
      <c r="B36" s="72"/>
      <c r="C36" s="79"/>
      <c r="D36" s="45" t="str">
        <f t="shared" si="0"/>
        <v>C</v>
      </c>
      <c r="E36" s="81"/>
      <c r="F36" s="82"/>
      <c r="G36" s="82"/>
      <c r="H36" s="83"/>
      <c r="I36" s="82"/>
      <c r="J36" s="84"/>
      <c r="K36" s="82"/>
      <c r="L36" s="82"/>
      <c r="M36" s="82"/>
      <c r="N36" s="81"/>
      <c r="O36" s="85"/>
      <c r="P36" s="82"/>
      <c r="Q36" s="83"/>
      <c r="R36" s="83"/>
      <c r="S36" s="86"/>
      <c r="T36" s="81">
        <f t="shared" si="15"/>
        <v>0</v>
      </c>
      <c r="U36" s="87" t="str">
        <f t="shared" si="1"/>
        <v>C</v>
      </c>
      <c r="V36" s="82">
        <f t="shared" si="16"/>
        <v>0</v>
      </c>
      <c r="W36" s="88" t="str">
        <f t="shared" si="2"/>
        <v>C</v>
      </c>
      <c r="X36" s="81">
        <f t="shared" si="3"/>
        <v>0</v>
      </c>
      <c r="Y36" s="82">
        <f t="shared" si="4"/>
        <v>0</v>
      </c>
      <c r="Z36" s="82">
        <f t="shared" si="5"/>
        <v>0</v>
      </c>
      <c r="AA36" s="83">
        <f t="shared" si="6"/>
        <v>0</v>
      </c>
      <c r="AB36" s="89">
        <f t="shared" si="17"/>
        <v>0</v>
      </c>
      <c r="AC36" s="67">
        <f t="shared" si="7"/>
        <v>15.857605177993527</v>
      </c>
      <c r="AE36" s="252"/>
      <c r="AF36" s="253">
        <v>13</v>
      </c>
      <c r="AG36" s="241">
        <f t="shared" si="8"/>
        <v>0</v>
      </c>
      <c r="AH36" s="242">
        <f t="shared" si="9"/>
        <v>0</v>
      </c>
      <c r="AI36" s="275">
        <f t="shared" si="10"/>
        <v>15.857605177993527</v>
      </c>
      <c r="AJ36" s="80"/>
      <c r="AK36" s="264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Z36" s="251">
        <v>13</v>
      </c>
      <c r="BA36" s="244">
        <f t="shared" si="11"/>
        <v>0</v>
      </c>
      <c r="BB36" s="245">
        <f t="shared" si="12"/>
        <v>0</v>
      </c>
      <c r="BC36" s="246" t="e">
        <f t="shared" si="13"/>
        <v>#DIV/0!</v>
      </c>
      <c r="BD36" s="290" t="e">
        <f t="shared" si="14"/>
        <v>#DIV/0!</v>
      </c>
      <c r="BF36" s="258" t="s">
        <v>116</v>
      </c>
    </row>
    <row r="37" spans="1:65" ht="14.25" customHeight="1" x14ac:dyDescent="0.2">
      <c r="A37" s="168"/>
      <c r="B37" s="169"/>
      <c r="C37" s="170"/>
      <c r="D37" s="171" t="str">
        <f t="shared" si="0"/>
        <v>C</v>
      </c>
      <c r="E37" s="172"/>
      <c r="F37" s="173"/>
      <c r="G37" s="173"/>
      <c r="H37" s="174"/>
      <c r="I37" s="173"/>
      <c r="J37" s="175"/>
      <c r="K37" s="173"/>
      <c r="L37" s="173"/>
      <c r="M37" s="173"/>
      <c r="N37" s="172"/>
      <c r="O37" s="176"/>
      <c r="P37" s="173"/>
      <c r="Q37" s="174"/>
      <c r="R37" s="174"/>
      <c r="S37" s="177"/>
      <c r="T37" s="172">
        <f t="shared" si="15"/>
        <v>0</v>
      </c>
      <c r="U37" s="178" t="str">
        <f t="shared" si="1"/>
        <v>C</v>
      </c>
      <c r="V37" s="173">
        <f t="shared" si="16"/>
        <v>0</v>
      </c>
      <c r="W37" s="179" t="str">
        <f t="shared" si="2"/>
        <v>C</v>
      </c>
      <c r="X37" s="172">
        <f t="shared" si="3"/>
        <v>0</v>
      </c>
      <c r="Y37" s="173">
        <f t="shared" si="4"/>
        <v>0</v>
      </c>
      <c r="Z37" s="173">
        <f t="shared" si="5"/>
        <v>0</v>
      </c>
      <c r="AA37" s="174">
        <f t="shared" si="6"/>
        <v>0</v>
      </c>
      <c r="AB37" s="180">
        <f t="shared" si="17"/>
        <v>0</v>
      </c>
      <c r="AC37" s="181">
        <f t="shared" si="7"/>
        <v>15.857605177993527</v>
      </c>
      <c r="AE37" s="252"/>
      <c r="AF37" s="253">
        <v>14</v>
      </c>
      <c r="AG37" s="241">
        <f t="shared" si="8"/>
        <v>0</v>
      </c>
      <c r="AH37" s="242">
        <f t="shared" si="9"/>
        <v>0</v>
      </c>
      <c r="AI37" s="275">
        <f t="shared" si="10"/>
        <v>15.857605177993527</v>
      </c>
      <c r="AJ37" s="80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Z37" s="251">
        <v>14</v>
      </c>
      <c r="BA37" s="244">
        <f t="shared" si="11"/>
        <v>0</v>
      </c>
      <c r="BB37" s="245">
        <f t="shared" si="12"/>
        <v>0</v>
      </c>
      <c r="BC37" s="246" t="e">
        <f t="shared" si="13"/>
        <v>#DIV/0!</v>
      </c>
      <c r="BD37" s="290" t="e">
        <f t="shared" si="14"/>
        <v>#DIV/0!</v>
      </c>
    </row>
    <row r="38" spans="1:65" ht="14.25" customHeight="1" x14ac:dyDescent="0.2">
      <c r="A38" s="78"/>
      <c r="B38" s="72"/>
      <c r="C38" s="79"/>
      <c r="D38" s="45" t="str">
        <f t="shared" si="0"/>
        <v>C</v>
      </c>
      <c r="E38" s="81"/>
      <c r="F38" s="82"/>
      <c r="G38" s="82"/>
      <c r="H38" s="83"/>
      <c r="I38" s="82"/>
      <c r="J38" s="84"/>
      <c r="K38" s="82"/>
      <c r="L38" s="82"/>
      <c r="M38" s="82"/>
      <c r="N38" s="81"/>
      <c r="O38" s="85"/>
      <c r="P38" s="82"/>
      <c r="Q38" s="83"/>
      <c r="R38" s="83"/>
      <c r="S38" s="86"/>
      <c r="T38" s="81">
        <f t="shared" si="15"/>
        <v>0</v>
      </c>
      <c r="U38" s="87" t="str">
        <f t="shared" si="1"/>
        <v>C</v>
      </c>
      <c r="V38" s="82">
        <f t="shared" si="16"/>
        <v>0</v>
      </c>
      <c r="W38" s="88" t="str">
        <f t="shared" si="2"/>
        <v>C</v>
      </c>
      <c r="X38" s="81">
        <f t="shared" si="3"/>
        <v>0</v>
      </c>
      <c r="Y38" s="82">
        <f t="shared" si="4"/>
        <v>0</v>
      </c>
      <c r="Z38" s="82">
        <f t="shared" si="5"/>
        <v>0</v>
      </c>
      <c r="AA38" s="83">
        <f t="shared" si="6"/>
        <v>0</v>
      </c>
      <c r="AB38" s="89">
        <f t="shared" si="17"/>
        <v>0</v>
      </c>
      <c r="AC38" s="67">
        <f t="shared" si="7"/>
        <v>15.857605177993527</v>
      </c>
      <c r="AE38" s="252"/>
      <c r="AF38" s="253">
        <v>15</v>
      </c>
      <c r="AG38" s="241">
        <f t="shared" si="8"/>
        <v>0</v>
      </c>
      <c r="AH38" s="242">
        <f t="shared" si="9"/>
        <v>0</v>
      </c>
      <c r="AI38" s="275">
        <f t="shared" si="10"/>
        <v>15.857605177993527</v>
      </c>
      <c r="AJ38" s="80"/>
      <c r="AZ38" s="251">
        <v>15</v>
      </c>
      <c r="BA38" s="244">
        <f t="shared" si="11"/>
        <v>0</v>
      </c>
      <c r="BB38" s="245">
        <f t="shared" si="12"/>
        <v>0</v>
      </c>
      <c r="BC38" s="246" t="e">
        <f t="shared" si="13"/>
        <v>#DIV/0!</v>
      </c>
      <c r="BD38" s="290" t="e">
        <f t="shared" si="14"/>
        <v>#DIV/0!</v>
      </c>
    </row>
    <row r="39" spans="1:65" ht="14.25" customHeight="1" x14ac:dyDescent="0.2">
      <c r="A39" s="168"/>
      <c r="B39" s="169"/>
      <c r="C39" s="170"/>
      <c r="D39" s="171" t="str">
        <f t="shared" si="0"/>
        <v>C</v>
      </c>
      <c r="E39" s="172"/>
      <c r="F39" s="173"/>
      <c r="G39" s="173"/>
      <c r="H39" s="174"/>
      <c r="I39" s="173"/>
      <c r="J39" s="175"/>
      <c r="K39" s="173"/>
      <c r="L39" s="173"/>
      <c r="M39" s="173"/>
      <c r="N39" s="172"/>
      <c r="O39" s="176"/>
      <c r="P39" s="173"/>
      <c r="Q39" s="174"/>
      <c r="R39" s="174"/>
      <c r="S39" s="177"/>
      <c r="T39" s="172">
        <f t="shared" si="15"/>
        <v>0</v>
      </c>
      <c r="U39" s="178" t="str">
        <f t="shared" si="1"/>
        <v>C</v>
      </c>
      <c r="V39" s="173">
        <f t="shared" si="16"/>
        <v>0</v>
      </c>
      <c r="W39" s="179" t="str">
        <f t="shared" si="2"/>
        <v>C</v>
      </c>
      <c r="X39" s="172">
        <f t="shared" si="3"/>
        <v>0</v>
      </c>
      <c r="Y39" s="173">
        <f t="shared" si="4"/>
        <v>0</v>
      </c>
      <c r="Z39" s="173">
        <f t="shared" si="5"/>
        <v>0</v>
      </c>
      <c r="AA39" s="174">
        <f t="shared" si="6"/>
        <v>0</v>
      </c>
      <c r="AB39" s="180">
        <f t="shared" si="17"/>
        <v>0</v>
      </c>
      <c r="AC39" s="181">
        <f t="shared" si="7"/>
        <v>15.857605177993527</v>
      </c>
      <c r="AE39" s="252"/>
      <c r="AF39" s="253">
        <v>16</v>
      </c>
      <c r="AG39" s="241">
        <f t="shared" si="8"/>
        <v>0</v>
      </c>
      <c r="AH39" s="242">
        <f t="shared" si="9"/>
        <v>0</v>
      </c>
      <c r="AI39" s="275">
        <f t="shared" si="10"/>
        <v>15.857605177993527</v>
      </c>
      <c r="AJ39" s="80"/>
      <c r="AN39" s="238"/>
      <c r="AZ39" s="251">
        <v>16</v>
      </c>
      <c r="BA39" s="244">
        <f t="shared" si="11"/>
        <v>0</v>
      </c>
      <c r="BB39" s="245">
        <f t="shared" si="12"/>
        <v>0</v>
      </c>
      <c r="BC39" s="246" t="e">
        <f t="shared" si="13"/>
        <v>#DIV/0!</v>
      </c>
      <c r="BD39" s="290" t="e">
        <f t="shared" si="14"/>
        <v>#DIV/0!</v>
      </c>
    </row>
    <row r="40" spans="1:65" ht="14.25" customHeight="1" x14ac:dyDescent="0.2">
      <c r="A40" s="78"/>
      <c r="B40" s="72"/>
      <c r="C40" s="79"/>
      <c r="D40" s="45" t="str">
        <f t="shared" si="0"/>
        <v>C</v>
      </c>
      <c r="E40" s="81"/>
      <c r="F40" s="82"/>
      <c r="G40" s="82"/>
      <c r="H40" s="83"/>
      <c r="I40" s="82"/>
      <c r="J40" s="84"/>
      <c r="K40" s="82"/>
      <c r="L40" s="82"/>
      <c r="M40" s="82"/>
      <c r="N40" s="81"/>
      <c r="O40" s="85"/>
      <c r="P40" s="82"/>
      <c r="Q40" s="83"/>
      <c r="R40" s="83"/>
      <c r="S40" s="86"/>
      <c r="T40" s="81">
        <f t="shared" si="15"/>
        <v>0</v>
      </c>
      <c r="U40" s="87" t="str">
        <f t="shared" si="1"/>
        <v>C</v>
      </c>
      <c r="V40" s="82">
        <f t="shared" si="16"/>
        <v>0</v>
      </c>
      <c r="W40" s="88" t="str">
        <f t="shared" si="2"/>
        <v>C</v>
      </c>
      <c r="X40" s="81">
        <f t="shared" si="3"/>
        <v>0</v>
      </c>
      <c r="Y40" s="82">
        <f t="shared" si="4"/>
        <v>0</v>
      </c>
      <c r="Z40" s="82">
        <f t="shared" si="5"/>
        <v>0</v>
      </c>
      <c r="AA40" s="83">
        <f t="shared" si="6"/>
        <v>0</v>
      </c>
      <c r="AB40" s="89">
        <f t="shared" si="17"/>
        <v>0</v>
      </c>
      <c r="AC40" s="67">
        <f t="shared" si="7"/>
        <v>15.857605177993527</v>
      </c>
      <c r="AE40" s="252"/>
      <c r="AF40" s="253">
        <v>17</v>
      </c>
      <c r="AG40" s="241">
        <f t="shared" si="8"/>
        <v>0</v>
      </c>
      <c r="AH40" s="242">
        <f t="shared" si="9"/>
        <v>0</v>
      </c>
      <c r="AI40" s="275">
        <f t="shared" si="10"/>
        <v>15.857605177993527</v>
      </c>
      <c r="AJ40" s="80"/>
      <c r="AZ40" s="251">
        <v>17</v>
      </c>
      <c r="BA40" s="244">
        <f t="shared" si="11"/>
        <v>0</v>
      </c>
      <c r="BB40" s="245">
        <f t="shared" si="12"/>
        <v>0</v>
      </c>
      <c r="BC40" s="246" t="e">
        <f t="shared" si="13"/>
        <v>#DIV/0!</v>
      </c>
      <c r="BD40" s="290" t="e">
        <f t="shared" si="14"/>
        <v>#DIV/0!</v>
      </c>
    </row>
    <row r="41" spans="1:65" ht="14.25" customHeight="1" x14ac:dyDescent="0.2">
      <c r="A41" s="168"/>
      <c r="B41" s="169"/>
      <c r="C41" s="170"/>
      <c r="D41" s="171" t="str">
        <f t="shared" si="0"/>
        <v>C</v>
      </c>
      <c r="E41" s="172"/>
      <c r="F41" s="173"/>
      <c r="G41" s="173"/>
      <c r="H41" s="174"/>
      <c r="I41" s="173"/>
      <c r="J41" s="175"/>
      <c r="K41" s="173"/>
      <c r="L41" s="173"/>
      <c r="M41" s="173"/>
      <c r="N41" s="172"/>
      <c r="O41" s="176"/>
      <c r="P41" s="173"/>
      <c r="Q41" s="174"/>
      <c r="R41" s="174"/>
      <c r="S41" s="177"/>
      <c r="T41" s="172">
        <f t="shared" si="15"/>
        <v>0</v>
      </c>
      <c r="U41" s="178" t="str">
        <f t="shared" si="1"/>
        <v>C</v>
      </c>
      <c r="V41" s="173">
        <f t="shared" si="16"/>
        <v>0</v>
      </c>
      <c r="W41" s="179" t="str">
        <f t="shared" si="2"/>
        <v>C</v>
      </c>
      <c r="X41" s="172">
        <f t="shared" si="3"/>
        <v>0</v>
      </c>
      <c r="Y41" s="173">
        <f t="shared" si="4"/>
        <v>0</v>
      </c>
      <c r="Z41" s="173">
        <f t="shared" si="5"/>
        <v>0</v>
      </c>
      <c r="AA41" s="174">
        <f t="shared" si="6"/>
        <v>0</v>
      </c>
      <c r="AB41" s="180">
        <f t="shared" si="17"/>
        <v>0</v>
      </c>
      <c r="AC41" s="181">
        <f t="shared" si="7"/>
        <v>15.857605177993527</v>
      </c>
      <c r="AE41" s="252"/>
      <c r="AF41" s="253">
        <v>18</v>
      </c>
      <c r="AG41" s="241">
        <f t="shared" si="8"/>
        <v>0</v>
      </c>
      <c r="AH41" s="242">
        <f t="shared" si="9"/>
        <v>0</v>
      </c>
      <c r="AI41" s="275">
        <f t="shared" si="10"/>
        <v>15.857605177993527</v>
      </c>
      <c r="AJ41" s="80"/>
      <c r="AZ41" s="243">
        <v>18</v>
      </c>
      <c r="BA41" s="244">
        <f t="shared" si="11"/>
        <v>0</v>
      </c>
      <c r="BB41" s="245">
        <f t="shared" si="12"/>
        <v>0</v>
      </c>
      <c r="BC41" s="246" t="e">
        <f t="shared" si="13"/>
        <v>#DIV/0!</v>
      </c>
      <c r="BD41" s="290" t="e">
        <f t="shared" si="14"/>
        <v>#DIV/0!</v>
      </c>
      <c r="BF41" s="425" t="s">
        <v>118</v>
      </c>
      <c r="BG41" s="425"/>
      <c r="BH41" s="425"/>
      <c r="BI41" s="425"/>
      <c r="BJ41" s="425"/>
      <c r="BK41" s="425"/>
      <c r="BL41" s="425"/>
      <c r="BM41" s="425"/>
    </row>
    <row r="42" spans="1:65" ht="14.25" customHeight="1" x14ac:dyDescent="0.2">
      <c r="A42" s="78"/>
      <c r="B42" s="72"/>
      <c r="C42" s="79"/>
      <c r="D42" s="45" t="str">
        <f t="shared" si="0"/>
        <v>C</v>
      </c>
      <c r="E42" s="81"/>
      <c r="F42" s="82"/>
      <c r="G42" s="82"/>
      <c r="H42" s="83"/>
      <c r="I42" s="82"/>
      <c r="J42" s="84"/>
      <c r="K42" s="82"/>
      <c r="L42" s="82"/>
      <c r="M42" s="82"/>
      <c r="N42" s="81"/>
      <c r="O42" s="85"/>
      <c r="P42" s="82"/>
      <c r="Q42" s="83"/>
      <c r="R42" s="83"/>
      <c r="S42" s="86"/>
      <c r="T42" s="81">
        <f t="shared" si="15"/>
        <v>0</v>
      </c>
      <c r="U42" s="87" t="str">
        <f t="shared" si="1"/>
        <v>C</v>
      </c>
      <c r="V42" s="82">
        <f t="shared" si="16"/>
        <v>0</v>
      </c>
      <c r="W42" s="88" t="str">
        <f t="shared" si="2"/>
        <v>C</v>
      </c>
      <c r="X42" s="81">
        <f t="shared" si="3"/>
        <v>0</v>
      </c>
      <c r="Y42" s="82">
        <f t="shared" si="4"/>
        <v>0</v>
      </c>
      <c r="Z42" s="82">
        <f t="shared" si="5"/>
        <v>0</v>
      </c>
      <c r="AA42" s="83">
        <f t="shared" si="6"/>
        <v>0</v>
      </c>
      <c r="AB42" s="89">
        <f t="shared" si="17"/>
        <v>0</v>
      </c>
      <c r="AC42" s="67">
        <f t="shared" si="7"/>
        <v>15.857605177993527</v>
      </c>
      <c r="AE42" s="252"/>
      <c r="AF42" s="253">
        <v>19</v>
      </c>
      <c r="AG42" s="241">
        <f t="shared" si="8"/>
        <v>0</v>
      </c>
      <c r="AH42" s="242">
        <f t="shared" si="9"/>
        <v>0</v>
      </c>
      <c r="AI42" s="275">
        <f t="shared" si="10"/>
        <v>15.857605177993527</v>
      </c>
      <c r="AJ42" s="80"/>
      <c r="AZ42" s="251">
        <v>19</v>
      </c>
      <c r="BA42" s="244">
        <f t="shared" si="11"/>
        <v>0</v>
      </c>
      <c r="BB42" s="245">
        <f t="shared" si="12"/>
        <v>0</v>
      </c>
      <c r="BC42" s="246" t="e">
        <f t="shared" si="13"/>
        <v>#DIV/0!</v>
      </c>
      <c r="BD42" s="290" t="e">
        <f t="shared" si="14"/>
        <v>#DIV/0!</v>
      </c>
      <c r="BF42" s="425"/>
      <c r="BG42" s="425"/>
      <c r="BH42" s="425"/>
      <c r="BI42" s="425"/>
      <c r="BJ42" s="425"/>
      <c r="BK42" s="425"/>
      <c r="BL42" s="425"/>
      <c r="BM42" s="425"/>
    </row>
    <row r="43" spans="1:65" ht="14.25" customHeight="1" x14ac:dyDescent="0.2">
      <c r="A43" s="168"/>
      <c r="B43" s="169"/>
      <c r="C43" s="170"/>
      <c r="D43" s="171" t="str">
        <f t="shared" si="0"/>
        <v>C</v>
      </c>
      <c r="E43" s="172"/>
      <c r="F43" s="173"/>
      <c r="G43" s="173"/>
      <c r="H43" s="174"/>
      <c r="I43" s="173"/>
      <c r="J43" s="175"/>
      <c r="K43" s="173"/>
      <c r="L43" s="173"/>
      <c r="M43" s="173"/>
      <c r="N43" s="172"/>
      <c r="O43" s="176"/>
      <c r="P43" s="173"/>
      <c r="Q43" s="174"/>
      <c r="R43" s="174"/>
      <c r="S43" s="177"/>
      <c r="T43" s="172">
        <f t="shared" si="15"/>
        <v>0</v>
      </c>
      <c r="U43" s="178" t="str">
        <f t="shared" si="1"/>
        <v>C</v>
      </c>
      <c r="V43" s="173">
        <f t="shared" si="16"/>
        <v>0</v>
      </c>
      <c r="W43" s="179" t="str">
        <f t="shared" si="2"/>
        <v>C</v>
      </c>
      <c r="X43" s="172">
        <f t="shared" si="3"/>
        <v>0</v>
      </c>
      <c r="Y43" s="173">
        <f t="shared" si="4"/>
        <v>0</v>
      </c>
      <c r="Z43" s="173">
        <f t="shared" si="5"/>
        <v>0</v>
      </c>
      <c r="AA43" s="174">
        <f t="shared" si="6"/>
        <v>0</v>
      </c>
      <c r="AB43" s="180">
        <f t="shared" si="17"/>
        <v>0</v>
      </c>
      <c r="AC43" s="181">
        <f t="shared" si="7"/>
        <v>15.857605177993527</v>
      </c>
      <c r="AE43" s="252"/>
      <c r="AF43" s="253">
        <v>20</v>
      </c>
      <c r="AG43" s="241">
        <f t="shared" si="8"/>
        <v>0</v>
      </c>
      <c r="AH43" s="242">
        <f t="shared" si="9"/>
        <v>0</v>
      </c>
      <c r="AI43" s="275">
        <f t="shared" si="10"/>
        <v>15.857605177993527</v>
      </c>
      <c r="AJ43" s="80"/>
      <c r="AZ43" s="251">
        <v>20</v>
      </c>
      <c r="BA43" s="244">
        <f t="shared" si="11"/>
        <v>0</v>
      </c>
      <c r="BB43" s="245">
        <f t="shared" si="12"/>
        <v>0</v>
      </c>
      <c r="BC43" s="246" t="e">
        <f t="shared" si="13"/>
        <v>#DIV/0!</v>
      </c>
      <c r="BD43" s="290" t="e">
        <f t="shared" si="14"/>
        <v>#DIV/0!</v>
      </c>
      <c r="BF43" s="425"/>
      <c r="BG43" s="425"/>
      <c r="BH43" s="425"/>
      <c r="BI43" s="425"/>
      <c r="BJ43" s="425"/>
      <c r="BK43" s="425"/>
      <c r="BL43" s="425"/>
      <c r="BM43" s="425"/>
    </row>
    <row r="44" spans="1:65" ht="14.25" customHeight="1" x14ac:dyDescent="0.2">
      <c r="A44" s="78"/>
      <c r="B44" s="72"/>
      <c r="C44" s="79"/>
      <c r="D44" s="45" t="str">
        <f t="shared" si="0"/>
        <v>C</v>
      </c>
      <c r="E44" s="81"/>
      <c r="F44" s="82"/>
      <c r="G44" s="82"/>
      <c r="H44" s="83"/>
      <c r="I44" s="82"/>
      <c r="J44" s="84"/>
      <c r="K44" s="82"/>
      <c r="L44" s="82"/>
      <c r="M44" s="82"/>
      <c r="N44" s="81"/>
      <c r="O44" s="85"/>
      <c r="P44" s="82"/>
      <c r="Q44" s="83"/>
      <c r="R44" s="83"/>
      <c r="S44" s="86"/>
      <c r="T44" s="81">
        <f t="shared" si="15"/>
        <v>0</v>
      </c>
      <c r="U44" s="87" t="str">
        <f t="shared" si="1"/>
        <v>C</v>
      </c>
      <c r="V44" s="82">
        <f t="shared" si="16"/>
        <v>0</v>
      </c>
      <c r="W44" s="88" t="str">
        <f t="shared" si="2"/>
        <v>C</v>
      </c>
      <c r="X44" s="81">
        <f t="shared" si="3"/>
        <v>0</v>
      </c>
      <c r="Y44" s="82">
        <f t="shared" si="4"/>
        <v>0</v>
      </c>
      <c r="Z44" s="82">
        <f t="shared" si="5"/>
        <v>0</v>
      </c>
      <c r="AA44" s="83">
        <f t="shared" si="6"/>
        <v>0</v>
      </c>
      <c r="AB44" s="89">
        <f t="shared" si="17"/>
        <v>0</v>
      </c>
      <c r="AC44" s="67">
        <f t="shared" si="7"/>
        <v>15.857605177993527</v>
      </c>
      <c r="AE44" s="252"/>
      <c r="AF44" s="253">
        <v>21</v>
      </c>
      <c r="AG44" s="241">
        <f t="shared" si="8"/>
        <v>0</v>
      </c>
      <c r="AH44" s="242">
        <f t="shared" si="9"/>
        <v>0</v>
      </c>
      <c r="AI44" s="275">
        <f t="shared" si="10"/>
        <v>15.857605177993527</v>
      </c>
      <c r="AJ44" s="80"/>
      <c r="AZ44" s="251">
        <v>21</v>
      </c>
      <c r="BA44" s="244">
        <f t="shared" si="11"/>
        <v>0</v>
      </c>
      <c r="BB44" s="245">
        <f t="shared" si="12"/>
        <v>0</v>
      </c>
      <c r="BC44" s="246" t="e">
        <f t="shared" si="13"/>
        <v>#DIV/0!</v>
      </c>
      <c r="BD44" s="290" t="e">
        <f t="shared" si="14"/>
        <v>#DIV/0!</v>
      </c>
    </row>
    <row r="45" spans="1:65" ht="14.25" customHeight="1" x14ac:dyDescent="0.2">
      <c r="A45" s="168"/>
      <c r="B45" s="169"/>
      <c r="C45" s="170"/>
      <c r="D45" s="171" t="str">
        <f t="shared" si="0"/>
        <v>C</v>
      </c>
      <c r="E45" s="172"/>
      <c r="F45" s="173"/>
      <c r="G45" s="173"/>
      <c r="H45" s="174"/>
      <c r="I45" s="173"/>
      <c r="J45" s="175"/>
      <c r="K45" s="173"/>
      <c r="L45" s="173"/>
      <c r="M45" s="173"/>
      <c r="N45" s="172"/>
      <c r="O45" s="176"/>
      <c r="P45" s="173"/>
      <c r="Q45" s="174"/>
      <c r="R45" s="174"/>
      <c r="S45" s="177"/>
      <c r="T45" s="172">
        <f t="shared" si="15"/>
        <v>0</v>
      </c>
      <c r="U45" s="178" t="str">
        <f t="shared" si="1"/>
        <v>C</v>
      </c>
      <c r="V45" s="173">
        <f t="shared" si="16"/>
        <v>0</v>
      </c>
      <c r="W45" s="179" t="str">
        <f t="shared" si="2"/>
        <v>C</v>
      </c>
      <c r="X45" s="172">
        <f t="shared" si="3"/>
        <v>0</v>
      </c>
      <c r="Y45" s="173">
        <f t="shared" si="4"/>
        <v>0</v>
      </c>
      <c r="Z45" s="173">
        <f t="shared" si="5"/>
        <v>0</v>
      </c>
      <c r="AA45" s="174">
        <f t="shared" si="6"/>
        <v>0</v>
      </c>
      <c r="AB45" s="180">
        <f t="shared" si="17"/>
        <v>0</v>
      </c>
      <c r="AC45" s="181">
        <f t="shared" si="7"/>
        <v>15.857605177993527</v>
      </c>
      <c r="AE45" s="252"/>
      <c r="AF45" s="253">
        <v>22</v>
      </c>
      <c r="AG45" s="241">
        <f t="shared" si="8"/>
        <v>0</v>
      </c>
      <c r="AH45" s="242">
        <f t="shared" si="9"/>
        <v>0</v>
      </c>
      <c r="AI45" s="275">
        <f t="shared" si="10"/>
        <v>15.857605177993527</v>
      </c>
      <c r="AJ45" s="80"/>
      <c r="AZ45" s="251">
        <v>22</v>
      </c>
      <c r="BA45" s="244">
        <f t="shared" si="11"/>
        <v>0</v>
      </c>
      <c r="BB45" s="245">
        <f t="shared" si="12"/>
        <v>0</v>
      </c>
      <c r="BC45" s="246" t="e">
        <f t="shared" si="13"/>
        <v>#DIV/0!</v>
      </c>
      <c r="BD45" s="290" t="e">
        <f t="shared" si="14"/>
        <v>#DIV/0!</v>
      </c>
    </row>
    <row r="46" spans="1:65" ht="14.25" customHeight="1" x14ac:dyDescent="0.2">
      <c r="A46" s="78"/>
      <c r="B46" s="72"/>
      <c r="C46" s="79"/>
      <c r="D46" s="45" t="str">
        <f t="shared" si="0"/>
        <v>C</v>
      </c>
      <c r="E46" s="81"/>
      <c r="F46" s="82"/>
      <c r="G46" s="82"/>
      <c r="H46" s="83"/>
      <c r="I46" s="82"/>
      <c r="J46" s="84"/>
      <c r="K46" s="82"/>
      <c r="L46" s="82"/>
      <c r="M46" s="82"/>
      <c r="N46" s="81"/>
      <c r="O46" s="85"/>
      <c r="P46" s="82"/>
      <c r="Q46" s="83"/>
      <c r="R46" s="83"/>
      <c r="S46" s="86"/>
      <c r="T46" s="81">
        <f t="shared" si="15"/>
        <v>0</v>
      </c>
      <c r="U46" s="87" t="str">
        <f t="shared" si="1"/>
        <v>C</v>
      </c>
      <c r="V46" s="82">
        <f t="shared" si="16"/>
        <v>0</v>
      </c>
      <c r="W46" s="88" t="str">
        <f t="shared" si="2"/>
        <v>C</v>
      </c>
      <c r="X46" s="81">
        <f t="shared" si="3"/>
        <v>0</v>
      </c>
      <c r="Y46" s="82">
        <f t="shared" si="4"/>
        <v>0</v>
      </c>
      <c r="Z46" s="82">
        <f t="shared" si="5"/>
        <v>0</v>
      </c>
      <c r="AA46" s="83">
        <f t="shared" si="6"/>
        <v>0</v>
      </c>
      <c r="AB46" s="89">
        <f t="shared" si="17"/>
        <v>0</v>
      </c>
      <c r="AC46" s="67">
        <f t="shared" si="7"/>
        <v>15.857605177993527</v>
      </c>
      <c r="AE46" s="252"/>
      <c r="AF46" s="253">
        <v>23</v>
      </c>
      <c r="AG46" s="241">
        <f t="shared" si="8"/>
        <v>0</v>
      </c>
      <c r="AH46" s="242">
        <f t="shared" si="9"/>
        <v>0</v>
      </c>
      <c r="AI46" s="275">
        <f t="shared" si="10"/>
        <v>15.857605177993527</v>
      </c>
      <c r="AJ46" s="80"/>
      <c r="AZ46" s="251">
        <v>23</v>
      </c>
      <c r="BA46" s="244">
        <f t="shared" si="11"/>
        <v>0</v>
      </c>
      <c r="BB46" s="245">
        <f t="shared" si="12"/>
        <v>0</v>
      </c>
      <c r="BC46" s="246" t="e">
        <f t="shared" si="13"/>
        <v>#DIV/0!</v>
      </c>
      <c r="BD46" s="290" t="e">
        <f t="shared" si="14"/>
        <v>#DIV/0!</v>
      </c>
    </row>
    <row r="47" spans="1:65" ht="14.25" customHeight="1" x14ac:dyDescent="0.2">
      <c r="A47" s="168"/>
      <c r="B47" s="169"/>
      <c r="C47" s="170"/>
      <c r="D47" s="171" t="str">
        <f t="shared" si="0"/>
        <v>C</v>
      </c>
      <c r="E47" s="172"/>
      <c r="F47" s="173"/>
      <c r="G47" s="173"/>
      <c r="H47" s="174"/>
      <c r="I47" s="173"/>
      <c r="J47" s="175"/>
      <c r="K47" s="173"/>
      <c r="L47" s="173"/>
      <c r="M47" s="173"/>
      <c r="N47" s="172"/>
      <c r="O47" s="176"/>
      <c r="P47" s="173"/>
      <c r="Q47" s="174"/>
      <c r="R47" s="174"/>
      <c r="S47" s="177"/>
      <c r="T47" s="172">
        <f t="shared" si="15"/>
        <v>0</v>
      </c>
      <c r="U47" s="178" t="str">
        <f t="shared" si="1"/>
        <v>C</v>
      </c>
      <c r="V47" s="173">
        <f t="shared" si="16"/>
        <v>0</v>
      </c>
      <c r="W47" s="179" t="str">
        <f t="shared" si="2"/>
        <v>C</v>
      </c>
      <c r="X47" s="172">
        <f t="shared" si="3"/>
        <v>0</v>
      </c>
      <c r="Y47" s="173">
        <f t="shared" si="4"/>
        <v>0</v>
      </c>
      <c r="Z47" s="173">
        <f t="shared" si="5"/>
        <v>0</v>
      </c>
      <c r="AA47" s="174">
        <f t="shared" si="6"/>
        <v>0</v>
      </c>
      <c r="AB47" s="180">
        <f t="shared" si="17"/>
        <v>0</v>
      </c>
      <c r="AC47" s="181">
        <f t="shared" si="7"/>
        <v>15.857605177993527</v>
      </c>
      <c r="AE47" s="252"/>
      <c r="AF47" s="253">
        <v>24</v>
      </c>
      <c r="AG47" s="241">
        <f t="shared" si="8"/>
        <v>0</v>
      </c>
      <c r="AH47" s="242">
        <f t="shared" si="9"/>
        <v>0</v>
      </c>
      <c r="AI47" s="275">
        <f t="shared" si="10"/>
        <v>15.857605177993527</v>
      </c>
      <c r="AJ47" s="80"/>
      <c r="AZ47" s="251">
        <v>24</v>
      </c>
      <c r="BA47" s="244">
        <f t="shared" si="11"/>
        <v>0</v>
      </c>
      <c r="BB47" s="245">
        <f t="shared" si="12"/>
        <v>0</v>
      </c>
      <c r="BC47" s="246" t="e">
        <f t="shared" si="13"/>
        <v>#DIV/0!</v>
      </c>
      <c r="BD47" s="290" t="e">
        <f t="shared" si="14"/>
        <v>#DIV/0!</v>
      </c>
    </row>
    <row r="48" spans="1:65" ht="14.25" customHeight="1" x14ac:dyDescent="0.2">
      <c r="A48" s="78"/>
      <c r="B48" s="72"/>
      <c r="C48" s="79"/>
      <c r="D48" s="45" t="str">
        <f t="shared" si="0"/>
        <v>C</v>
      </c>
      <c r="E48" s="81"/>
      <c r="F48" s="82"/>
      <c r="G48" s="82"/>
      <c r="H48" s="83"/>
      <c r="I48" s="82"/>
      <c r="J48" s="84"/>
      <c r="K48" s="82"/>
      <c r="L48" s="82"/>
      <c r="M48" s="82"/>
      <c r="N48" s="81"/>
      <c r="O48" s="85"/>
      <c r="P48" s="82"/>
      <c r="Q48" s="83"/>
      <c r="R48" s="83"/>
      <c r="S48" s="86"/>
      <c r="T48" s="81">
        <f t="shared" si="15"/>
        <v>0</v>
      </c>
      <c r="U48" s="87" t="str">
        <f t="shared" si="1"/>
        <v>C</v>
      </c>
      <c r="V48" s="82">
        <f t="shared" si="16"/>
        <v>0</v>
      </c>
      <c r="W48" s="88" t="str">
        <f t="shared" si="2"/>
        <v>C</v>
      </c>
      <c r="X48" s="81">
        <f t="shared" si="3"/>
        <v>0</v>
      </c>
      <c r="Y48" s="82">
        <f t="shared" si="4"/>
        <v>0</v>
      </c>
      <c r="Z48" s="82">
        <f t="shared" si="5"/>
        <v>0</v>
      </c>
      <c r="AA48" s="83">
        <f t="shared" si="6"/>
        <v>0</v>
      </c>
      <c r="AB48" s="89">
        <f t="shared" si="17"/>
        <v>0</v>
      </c>
      <c r="AC48" s="67">
        <f t="shared" si="7"/>
        <v>15.857605177993527</v>
      </c>
      <c r="AE48" s="252"/>
      <c r="AF48" s="253">
        <v>25</v>
      </c>
      <c r="AG48" s="241">
        <f t="shared" si="8"/>
        <v>0</v>
      </c>
      <c r="AH48" s="242">
        <f t="shared" si="9"/>
        <v>0</v>
      </c>
      <c r="AI48" s="275">
        <f t="shared" si="10"/>
        <v>15.857605177993527</v>
      </c>
      <c r="AJ48" s="80"/>
      <c r="AZ48" s="251">
        <v>25</v>
      </c>
      <c r="BA48" s="244">
        <f t="shared" si="11"/>
        <v>0</v>
      </c>
      <c r="BB48" s="245">
        <f t="shared" si="12"/>
        <v>0</v>
      </c>
      <c r="BC48" s="246" t="e">
        <f t="shared" si="13"/>
        <v>#DIV/0!</v>
      </c>
      <c r="BD48" s="290" t="e">
        <f t="shared" si="14"/>
        <v>#DIV/0!</v>
      </c>
    </row>
    <row r="49" spans="1:56" ht="14.25" customHeight="1" x14ac:dyDescent="0.2">
      <c r="A49" s="168"/>
      <c r="B49" s="169"/>
      <c r="C49" s="170"/>
      <c r="D49" s="171" t="str">
        <f t="shared" si="0"/>
        <v>C</v>
      </c>
      <c r="E49" s="172"/>
      <c r="F49" s="173"/>
      <c r="G49" s="173"/>
      <c r="H49" s="174"/>
      <c r="I49" s="173"/>
      <c r="J49" s="175"/>
      <c r="K49" s="173"/>
      <c r="L49" s="173"/>
      <c r="M49" s="173"/>
      <c r="N49" s="172"/>
      <c r="O49" s="176"/>
      <c r="P49" s="173"/>
      <c r="Q49" s="174"/>
      <c r="R49" s="174"/>
      <c r="S49" s="177"/>
      <c r="T49" s="172">
        <f t="shared" si="15"/>
        <v>0</v>
      </c>
      <c r="U49" s="178" t="str">
        <f t="shared" si="1"/>
        <v>C</v>
      </c>
      <c r="V49" s="173">
        <f t="shared" si="16"/>
        <v>0</v>
      </c>
      <c r="W49" s="179" t="str">
        <f t="shared" si="2"/>
        <v>C</v>
      </c>
      <c r="X49" s="172">
        <f t="shared" si="3"/>
        <v>0</v>
      </c>
      <c r="Y49" s="173">
        <f t="shared" si="4"/>
        <v>0</v>
      </c>
      <c r="Z49" s="173">
        <f t="shared" si="5"/>
        <v>0</v>
      </c>
      <c r="AA49" s="174">
        <f t="shared" si="6"/>
        <v>0</v>
      </c>
      <c r="AB49" s="180">
        <f t="shared" si="17"/>
        <v>0</v>
      </c>
      <c r="AC49" s="181">
        <f t="shared" si="7"/>
        <v>15.857605177993527</v>
      </c>
      <c r="AE49" s="252"/>
      <c r="AF49" s="253">
        <v>26</v>
      </c>
      <c r="AG49" s="241">
        <f t="shared" si="8"/>
        <v>0</v>
      </c>
      <c r="AH49" s="242">
        <f t="shared" si="9"/>
        <v>0</v>
      </c>
      <c r="AI49" s="275">
        <f t="shared" si="10"/>
        <v>15.857605177993527</v>
      </c>
      <c r="AJ49" s="80"/>
      <c r="AZ49" s="251">
        <v>26</v>
      </c>
      <c r="BA49" s="244">
        <f t="shared" si="11"/>
        <v>0</v>
      </c>
      <c r="BB49" s="245">
        <f t="shared" si="12"/>
        <v>0</v>
      </c>
      <c r="BC49" s="246" t="e">
        <f t="shared" si="13"/>
        <v>#DIV/0!</v>
      </c>
      <c r="BD49" s="290" t="e">
        <f t="shared" si="14"/>
        <v>#DIV/0!</v>
      </c>
    </row>
    <row r="50" spans="1:56" ht="14.25" customHeight="1" x14ac:dyDescent="0.2">
      <c r="A50" s="78"/>
      <c r="B50" s="72"/>
      <c r="C50" s="79"/>
      <c r="D50" s="45" t="str">
        <f t="shared" si="0"/>
        <v>C</v>
      </c>
      <c r="E50" s="81"/>
      <c r="F50" s="82"/>
      <c r="G50" s="82"/>
      <c r="H50" s="83"/>
      <c r="I50" s="82"/>
      <c r="J50" s="84"/>
      <c r="K50" s="82"/>
      <c r="L50" s="82"/>
      <c r="M50" s="82"/>
      <c r="N50" s="81"/>
      <c r="O50" s="85"/>
      <c r="P50" s="82"/>
      <c r="Q50" s="83"/>
      <c r="R50" s="83"/>
      <c r="S50" s="86"/>
      <c r="T50" s="81">
        <f t="shared" si="15"/>
        <v>0</v>
      </c>
      <c r="U50" s="87" t="str">
        <f t="shared" si="1"/>
        <v>C</v>
      </c>
      <c r="V50" s="82">
        <f t="shared" si="16"/>
        <v>0</v>
      </c>
      <c r="W50" s="88" t="str">
        <f t="shared" si="2"/>
        <v>C</v>
      </c>
      <c r="X50" s="81">
        <f t="shared" si="3"/>
        <v>0</v>
      </c>
      <c r="Y50" s="82">
        <f t="shared" si="4"/>
        <v>0</v>
      </c>
      <c r="Z50" s="82">
        <f t="shared" si="5"/>
        <v>0</v>
      </c>
      <c r="AA50" s="83">
        <f t="shared" si="6"/>
        <v>0</v>
      </c>
      <c r="AB50" s="89">
        <f t="shared" si="17"/>
        <v>0</v>
      </c>
      <c r="AC50" s="67">
        <f t="shared" si="7"/>
        <v>15.857605177993527</v>
      </c>
      <c r="AE50" s="252"/>
      <c r="AF50" s="253">
        <v>27</v>
      </c>
      <c r="AG50" s="241">
        <f t="shared" si="8"/>
        <v>0</v>
      </c>
      <c r="AH50" s="242">
        <f t="shared" si="9"/>
        <v>0</v>
      </c>
      <c r="AI50" s="275">
        <f t="shared" si="10"/>
        <v>15.857605177993527</v>
      </c>
      <c r="AJ50" s="80"/>
      <c r="AK50" s="263"/>
      <c r="AL50" s="80"/>
      <c r="AM50" s="80"/>
      <c r="AN50" s="80"/>
      <c r="AO50" s="80"/>
      <c r="AP50" s="80"/>
      <c r="AZ50" s="251">
        <v>27</v>
      </c>
      <c r="BA50" s="244">
        <f t="shared" si="11"/>
        <v>0</v>
      </c>
      <c r="BB50" s="245">
        <f t="shared" si="12"/>
        <v>0</v>
      </c>
      <c r="BC50" s="246" t="e">
        <f t="shared" si="13"/>
        <v>#DIV/0!</v>
      </c>
      <c r="BD50" s="290" t="e">
        <f t="shared" si="14"/>
        <v>#DIV/0!</v>
      </c>
    </row>
    <row r="51" spans="1:56" ht="14.25" customHeight="1" x14ac:dyDescent="0.2">
      <c r="A51" s="168"/>
      <c r="B51" s="169"/>
      <c r="C51" s="170"/>
      <c r="D51" s="171" t="str">
        <f t="shared" si="0"/>
        <v>C</v>
      </c>
      <c r="E51" s="172"/>
      <c r="F51" s="173"/>
      <c r="G51" s="173"/>
      <c r="H51" s="174"/>
      <c r="I51" s="173"/>
      <c r="J51" s="175"/>
      <c r="K51" s="173"/>
      <c r="L51" s="173"/>
      <c r="M51" s="173"/>
      <c r="N51" s="172"/>
      <c r="O51" s="176"/>
      <c r="P51" s="173"/>
      <c r="Q51" s="174"/>
      <c r="R51" s="174"/>
      <c r="S51" s="177"/>
      <c r="T51" s="172">
        <f t="shared" si="15"/>
        <v>0</v>
      </c>
      <c r="U51" s="178" t="str">
        <f t="shared" si="1"/>
        <v>C</v>
      </c>
      <c r="V51" s="173">
        <f t="shared" si="16"/>
        <v>0</v>
      </c>
      <c r="W51" s="179" t="str">
        <f t="shared" si="2"/>
        <v>C</v>
      </c>
      <c r="X51" s="172">
        <f t="shared" si="3"/>
        <v>0</v>
      </c>
      <c r="Y51" s="173">
        <f t="shared" si="4"/>
        <v>0</v>
      </c>
      <c r="Z51" s="173">
        <f t="shared" si="5"/>
        <v>0</v>
      </c>
      <c r="AA51" s="174">
        <f t="shared" si="6"/>
        <v>0</v>
      </c>
      <c r="AB51" s="180">
        <f t="shared" si="17"/>
        <v>0</v>
      </c>
      <c r="AC51" s="181">
        <f t="shared" si="7"/>
        <v>15.857605177993527</v>
      </c>
      <c r="AE51" s="252"/>
      <c r="AF51" s="253">
        <v>28</v>
      </c>
      <c r="AG51" s="241">
        <f t="shared" si="8"/>
        <v>0</v>
      </c>
      <c r="AH51" s="242">
        <f t="shared" si="9"/>
        <v>0</v>
      </c>
      <c r="AI51" s="275">
        <f t="shared" si="10"/>
        <v>15.857605177993527</v>
      </c>
      <c r="AJ51" s="80"/>
      <c r="AK51" s="258"/>
      <c r="AL51" s="80"/>
      <c r="AM51" s="80"/>
      <c r="AN51" s="80"/>
      <c r="AO51" s="80"/>
      <c r="AP51" s="80"/>
      <c r="AZ51" s="243">
        <v>28</v>
      </c>
      <c r="BA51" s="244">
        <f t="shared" si="11"/>
        <v>0</v>
      </c>
      <c r="BB51" s="245">
        <f t="shared" si="12"/>
        <v>0</v>
      </c>
      <c r="BC51" s="246" t="e">
        <f t="shared" si="13"/>
        <v>#DIV/0!</v>
      </c>
      <c r="BD51" s="290" t="e">
        <f t="shared" si="14"/>
        <v>#DIV/0!</v>
      </c>
    </row>
    <row r="52" spans="1:56" ht="14.25" customHeight="1" x14ac:dyDescent="0.2">
      <c r="A52" s="78"/>
      <c r="B52" s="72"/>
      <c r="C52" s="79"/>
      <c r="D52" s="45" t="str">
        <f t="shared" si="0"/>
        <v>C</v>
      </c>
      <c r="E52" s="81"/>
      <c r="F52" s="82"/>
      <c r="G52" s="82"/>
      <c r="H52" s="83"/>
      <c r="I52" s="82"/>
      <c r="J52" s="84"/>
      <c r="K52" s="82"/>
      <c r="L52" s="82"/>
      <c r="M52" s="82"/>
      <c r="N52" s="81"/>
      <c r="O52" s="85"/>
      <c r="P52" s="82"/>
      <c r="Q52" s="83"/>
      <c r="R52" s="83"/>
      <c r="S52" s="86"/>
      <c r="T52" s="81">
        <f t="shared" si="15"/>
        <v>0</v>
      </c>
      <c r="U52" s="87" t="str">
        <f t="shared" si="1"/>
        <v>C</v>
      </c>
      <c r="V52" s="82">
        <f t="shared" si="16"/>
        <v>0</v>
      </c>
      <c r="W52" s="88" t="str">
        <f t="shared" si="2"/>
        <v>C</v>
      </c>
      <c r="X52" s="81">
        <f t="shared" si="3"/>
        <v>0</v>
      </c>
      <c r="Y52" s="82">
        <f t="shared" si="4"/>
        <v>0</v>
      </c>
      <c r="Z52" s="82">
        <f t="shared" si="5"/>
        <v>0</v>
      </c>
      <c r="AA52" s="83">
        <f t="shared" si="6"/>
        <v>0</v>
      </c>
      <c r="AB52" s="89">
        <f t="shared" si="17"/>
        <v>0</v>
      </c>
      <c r="AC52" s="67">
        <f t="shared" si="7"/>
        <v>15.857605177993527</v>
      </c>
      <c r="AE52" s="252"/>
      <c r="AF52" s="253">
        <v>29</v>
      </c>
      <c r="AG52" s="241">
        <f t="shared" si="8"/>
        <v>0</v>
      </c>
      <c r="AH52" s="242">
        <f t="shared" si="9"/>
        <v>0</v>
      </c>
      <c r="AI52" s="275">
        <f t="shared" si="10"/>
        <v>15.857605177993527</v>
      </c>
      <c r="AJ52" s="80"/>
      <c r="AK52" s="265"/>
      <c r="AL52" s="265"/>
      <c r="AM52" s="266"/>
      <c r="AN52" s="257"/>
      <c r="AO52" s="257"/>
      <c r="AP52" s="257"/>
      <c r="AQ52" s="257"/>
      <c r="AR52" s="252"/>
      <c r="AS52" s="257"/>
      <c r="AT52" s="257"/>
      <c r="AU52" s="257"/>
      <c r="AV52" s="257"/>
      <c r="AZ52" s="251">
        <v>29</v>
      </c>
      <c r="BA52" s="244">
        <f t="shared" si="11"/>
        <v>0</v>
      </c>
      <c r="BB52" s="245">
        <f t="shared" si="12"/>
        <v>0</v>
      </c>
      <c r="BC52" s="246" t="e">
        <f t="shared" si="13"/>
        <v>#DIV/0!</v>
      </c>
      <c r="BD52" s="290" t="e">
        <f t="shared" si="14"/>
        <v>#DIV/0!</v>
      </c>
    </row>
    <row r="53" spans="1:56" ht="14.25" customHeight="1" x14ac:dyDescent="0.2">
      <c r="A53" s="168"/>
      <c r="B53" s="169"/>
      <c r="C53" s="170"/>
      <c r="D53" s="171" t="str">
        <f t="shared" si="0"/>
        <v>C</v>
      </c>
      <c r="E53" s="172"/>
      <c r="F53" s="173"/>
      <c r="G53" s="173"/>
      <c r="H53" s="174"/>
      <c r="I53" s="173"/>
      <c r="J53" s="175"/>
      <c r="K53" s="173"/>
      <c r="L53" s="173"/>
      <c r="M53" s="173"/>
      <c r="N53" s="172"/>
      <c r="O53" s="176"/>
      <c r="P53" s="173"/>
      <c r="Q53" s="174"/>
      <c r="R53" s="174"/>
      <c r="S53" s="177"/>
      <c r="T53" s="172">
        <f t="shared" si="15"/>
        <v>0</v>
      </c>
      <c r="U53" s="178" t="str">
        <f t="shared" si="1"/>
        <v>C</v>
      </c>
      <c r="V53" s="173">
        <f t="shared" si="16"/>
        <v>0</v>
      </c>
      <c r="W53" s="179" t="str">
        <f t="shared" si="2"/>
        <v>C</v>
      </c>
      <c r="X53" s="172">
        <f t="shared" si="3"/>
        <v>0</v>
      </c>
      <c r="Y53" s="173">
        <f t="shared" si="4"/>
        <v>0</v>
      </c>
      <c r="Z53" s="173">
        <f t="shared" si="5"/>
        <v>0</v>
      </c>
      <c r="AA53" s="174">
        <f t="shared" si="6"/>
        <v>0</v>
      </c>
      <c r="AB53" s="180">
        <f t="shared" si="17"/>
        <v>0</v>
      </c>
      <c r="AC53" s="181">
        <f t="shared" si="7"/>
        <v>15.857605177993527</v>
      </c>
      <c r="AE53" s="252"/>
      <c r="AF53" s="253">
        <v>30</v>
      </c>
      <c r="AG53" s="241">
        <f t="shared" si="8"/>
        <v>0</v>
      </c>
      <c r="AH53" s="242">
        <f t="shared" si="9"/>
        <v>0</v>
      </c>
      <c r="AI53" s="275">
        <f t="shared" si="10"/>
        <v>15.857605177993527</v>
      </c>
      <c r="AJ53" s="80"/>
      <c r="AK53" s="267"/>
      <c r="AL53" s="267"/>
      <c r="AM53" s="268"/>
      <c r="AN53" s="268"/>
      <c r="AO53" s="268"/>
      <c r="AP53" s="268"/>
      <c r="AQ53" s="268"/>
      <c r="AR53" s="269"/>
      <c r="AS53" s="269"/>
      <c r="AT53" s="269"/>
      <c r="AU53" s="269"/>
      <c r="AV53" s="269"/>
      <c r="AZ53" s="251">
        <v>30</v>
      </c>
      <c r="BA53" s="244">
        <f t="shared" si="11"/>
        <v>0</v>
      </c>
      <c r="BB53" s="245">
        <f t="shared" si="12"/>
        <v>0</v>
      </c>
      <c r="BC53" s="246" t="e">
        <f t="shared" si="13"/>
        <v>#DIV/0!</v>
      </c>
      <c r="BD53" s="290" t="e">
        <f t="shared" si="14"/>
        <v>#DIV/0!</v>
      </c>
    </row>
    <row r="54" spans="1:56" ht="14.25" customHeight="1" x14ac:dyDescent="0.2">
      <c r="A54" s="78"/>
      <c r="B54" s="72"/>
      <c r="C54" s="79"/>
      <c r="D54" s="45" t="str">
        <f t="shared" si="0"/>
        <v>C</v>
      </c>
      <c r="E54" s="81"/>
      <c r="F54" s="82"/>
      <c r="G54" s="82"/>
      <c r="H54" s="83"/>
      <c r="I54" s="82"/>
      <c r="J54" s="84"/>
      <c r="K54" s="82"/>
      <c r="L54" s="82"/>
      <c r="M54" s="82"/>
      <c r="N54" s="81"/>
      <c r="O54" s="85"/>
      <c r="P54" s="82"/>
      <c r="Q54" s="83"/>
      <c r="R54" s="83"/>
      <c r="S54" s="86"/>
      <c r="T54" s="81">
        <f t="shared" si="15"/>
        <v>0</v>
      </c>
      <c r="U54" s="87" t="str">
        <f t="shared" si="1"/>
        <v>C</v>
      </c>
      <c r="V54" s="82">
        <f t="shared" si="16"/>
        <v>0</v>
      </c>
      <c r="W54" s="88" t="str">
        <f t="shared" si="2"/>
        <v>C</v>
      </c>
      <c r="X54" s="81">
        <f t="shared" si="3"/>
        <v>0</v>
      </c>
      <c r="Y54" s="82">
        <f t="shared" si="4"/>
        <v>0</v>
      </c>
      <c r="Z54" s="82">
        <f t="shared" si="5"/>
        <v>0</v>
      </c>
      <c r="AA54" s="83">
        <f t="shared" si="6"/>
        <v>0</v>
      </c>
      <c r="AB54" s="89">
        <f t="shared" si="17"/>
        <v>0</v>
      </c>
      <c r="AC54" s="67">
        <f t="shared" si="7"/>
        <v>15.857605177993527</v>
      </c>
      <c r="AE54" s="252"/>
      <c r="AF54" s="253">
        <v>31</v>
      </c>
      <c r="AG54" s="241">
        <f t="shared" si="8"/>
        <v>0</v>
      </c>
      <c r="AH54" s="242">
        <f t="shared" si="9"/>
        <v>0</v>
      </c>
      <c r="AI54" s="275">
        <f t="shared" si="10"/>
        <v>15.857605177993527</v>
      </c>
      <c r="AJ54" s="80"/>
      <c r="AK54" s="80"/>
      <c r="AL54" s="80"/>
      <c r="AM54" s="80"/>
      <c r="AN54" s="80"/>
      <c r="AO54" s="80"/>
      <c r="AP54" s="80"/>
      <c r="AZ54" s="251">
        <v>31</v>
      </c>
      <c r="BA54" s="244">
        <f t="shared" si="11"/>
        <v>0</v>
      </c>
      <c r="BB54" s="245">
        <f t="shared" si="12"/>
        <v>0</v>
      </c>
      <c r="BC54" s="246" t="e">
        <f t="shared" si="13"/>
        <v>#DIV/0!</v>
      </c>
      <c r="BD54" s="290" t="e">
        <f t="shared" si="14"/>
        <v>#DIV/0!</v>
      </c>
    </row>
    <row r="55" spans="1:56" ht="14.25" customHeight="1" x14ac:dyDescent="0.2">
      <c r="A55" s="168"/>
      <c r="B55" s="169"/>
      <c r="C55" s="170"/>
      <c r="D55" s="171" t="str">
        <f t="shared" si="0"/>
        <v>C</v>
      </c>
      <c r="E55" s="172"/>
      <c r="F55" s="173"/>
      <c r="G55" s="173"/>
      <c r="H55" s="174"/>
      <c r="I55" s="173"/>
      <c r="J55" s="175"/>
      <c r="K55" s="173"/>
      <c r="L55" s="173"/>
      <c r="M55" s="173"/>
      <c r="N55" s="172"/>
      <c r="O55" s="176"/>
      <c r="P55" s="173"/>
      <c r="Q55" s="174"/>
      <c r="R55" s="174"/>
      <c r="S55" s="177"/>
      <c r="T55" s="172">
        <f t="shared" si="15"/>
        <v>0</v>
      </c>
      <c r="U55" s="178" t="str">
        <f t="shared" si="1"/>
        <v>C</v>
      </c>
      <c r="V55" s="173">
        <f t="shared" si="16"/>
        <v>0</v>
      </c>
      <c r="W55" s="179" t="str">
        <f t="shared" si="2"/>
        <v>C</v>
      </c>
      <c r="X55" s="172">
        <f t="shared" si="3"/>
        <v>0</v>
      </c>
      <c r="Y55" s="173">
        <f t="shared" si="4"/>
        <v>0</v>
      </c>
      <c r="Z55" s="173">
        <f t="shared" si="5"/>
        <v>0</v>
      </c>
      <c r="AA55" s="174">
        <f t="shared" si="6"/>
        <v>0</v>
      </c>
      <c r="AB55" s="180">
        <f t="shared" si="17"/>
        <v>0</v>
      </c>
      <c r="AC55" s="181">
        <f t="shared" si="7"/>
        <v>15.857605177993527</v>
      </c>
      <c r="AE55" s="252"/>
      <c r="AF55" s="253">
        <v>32</v>
      </c>
      <c r="AG55" s="241">
        <f t="shared" si="8"/>
        <v>0</v>
      </c>
      <c r="AH55" s="242">
        <f t="shared" si="9"/>
        <v>0</v>
      </c>
      <c r="AI55" s="275">
        <f t="shared" si="10"/>
        <v>15.857605177993527</v>
      </c>
      <c r="AJ55" s="80"/>
      <c r="AK55" s="258"/>
      <c r="AL55" s="80"/>
      <c r="AM55" s="258"/>
      <c r="AN55" s="80"/>
      <c r="AO55" s="80"/>
      <c r="AP55" s="80"/>
      <c r="AZ55" s="251">
        <v>32</v>
      </c>
      <c r="BA55" s="244">
        <f t="shared" si="11"/>
        <v>0</v>
      </c>
      <c r="BB55" s="245">
        <f t="shared" si="12"/>
        <v>0</v>
      </c>
      <c r="BC55" s="246" t="e">
        <f t="shared" si="13"/>
        <v>#DIV/0!</v>
      </c>
      <c r="BD55" s="290" t="e">
        <f t="shared" si="14"/>
        <v>#DIV/0!</v>
      </c>
    </row>
    <row r="56" spans="1:56" ht="14.25" customHeight="1" x14ac:dyDescent="0.2">
      <c r="A56" s="78"/>
      <c r="B56" s="72"/>
      <c r="C56" s="79"/>
      <c r="D56" s="45" t="str">
        <f t="shared" si="0"/>
        <v>C</v>
      </c>
      <c r="E56" s="81"/>
      <c r="F56" s="82"/>
      <c r="G56" s="82"/>
      <c r="H56" s="83"/>
      <c r="I56" s="82"/>
      <c r="J56" s="84"/>
      <c r="K56" s="82"/>
      <c r="L56" s="82"/>
      <c r="M56" s="82"/>
      <c r="N56" s="81"/>
      <c r="O56" s="85"/>
      <c r="P56" s="82"/>
      <c r="Q56" s="83"/>
      <c r="R56" s="83"/>
      <c r="S56" s="86"/>
      <c r="T56" s="81">
        <f t="shared" si="15"/>
        <v>0</v>
      </c>
      <c r="U56" s="87" t="str">
        <f t="shared" si="1"/>
        <v>C</v>
      </c>
      <c r="V56" s="82">
        <f t="shared" si="16"/>
        <v>0</v>
      </c>
      <c r="W56" s="88" t="str">
        <f t="shared" si="2"/>
        <v>C</v>
      </c>
      <c r="X56" s="81">
        <f t="shared" si="3"/>
        <v>0</v>
      </c>
      <c r="Y56" s="82">
        <f t="shared" si="4"/>
        <v>0</v>
      </c>
      <c r="Z56" s="82">
        <f t="shared" si="5"/>
        <v>0</v>
      </c>
      <c r="AA56" s="83">
        <f t="shared" si="6"/>
        <v>0</v>
      </c>
      <c r="AB56" s="89">
        <f t="shared" si="17"/>
        <v>0</v>
      </c>
      <c r="AC56" s="67">
        <f t="shared" si="7"/>
        <v>15.857605177993527</v>
      </c>
      <c r="AE56" s="252"/>
      <c r="AF56" s="253">
        <v>33</v>
      </c>
      <c r="AG56" s="241">
        <f t="shared" si="8"/>
        <v>0</v>
      </c>
      <c r="AH56" s="242">
        <f t="shared" si="9"/>
        <v>0</v>
      </c>
      <c r="AI56" s="275">
        <f t="shared" si="10"/>
        <v>15.857605177993527</v>
      </c>
      <c r="AJ56" s="80"/>
      <c r="AK56" s="64"/>
      <c r="AL56" s="261"/>
      <c r="AM56" s="80"/>
      <c r="AN56" s="80"/>
      <c r="AO56" s="80"/>
      <c r="AP56" s="80"/>
      <c r="AR56" s="261"/>
      <c r="AZ56" s="251">
        <v>33</v>
      </c>
      <c r="BA56" s="244">
        <f t="shared" si="11"/>
        <v>0</v>
      </c>
      <c r="BB56" s="245">
        <f t="shared" si="12"/>
        <v>0</v>
      </c>
      <c r="BC56" s="246" t="e">
        <f t="shared" si="13"/>
        <v>#DIV/0!</v>
      </c>
      <c r="BD56" s="290" t="e">
        <f t="shared" si="14"/>
        <v>#DIV/0!</v>
      </c>
    </row>
    <row r="57" spans="1:56" ht="14.25" customHeight="1" x14ac:dyDescent="0.2">
      <c r="A57" s="168"/>
      <c r="B57" s="169"/>
      <c r="C57" s="170"/>
      <c r="D57" s="171" t="str">
        <f t="shared" si="0"/>
        <v>C</v>
      </c>
      <c r="E57" s="172"/>
      <c r="F57" s="173"/>
      <c r="G57" s="173"/>
      <c r="H57" s="174"/>
      <c r="I57" s="173"/>
      <c r="J57" s="175"/>
      <c r="K57" s="173"/>
      <c r="L57" s="173"/>
      <c r="M57" s="173"/>
      <c r="N57" s="172"/>
      <c r="O57" s="176"/>
      <c r="P57" s="173"/>
      <c r="Q57" s="174"/>
      <c r="R57" s="174"/>
      <c r="S57" s="177"/>
      <c r="T57" s="172">
        <f t="shared" si="15"/>
        <v>0</v>
      </c>
      <c r="U57" s="178" t="str">
        <f t="shared" si="1"/>
        <v>C</v>
      </c>
      <c r="V57" s="173">
        <f t="shared" si="16"/>
        <v>0</v>
      </c>
      <c r="W57" s="179" t="str">
        <f t="shared" si="2"/>
        <v>C</v>
      </c>
      <c r="X57" s="172">
        <f t="shared" si="3"/>
        <v>0</v>
      </c>
      <c r="Y57" s="173">
        <f t="shared" si="4"/>
        <v>0</v>
      </c>
      <c r="Z57" s="173">
        <f t="shared" si="5"/>
        <v>0</v>
      </c>
      <c r="AA57" s="174">
        <f t="shared" si="6"/>
        <v>0</v>
      </c>
      <c r="AB57" s="180">
        <f t="shared" si="17"/>
        <v>0</v>
      </c>
      <c r="AC57" s="181">
        <f t="shared" si="7"/>
        <v>15.857605177993527</v>
      </c>
      <c r="AE57" s="252"/>
      <c r="AF57" s="253">
        <v>34</v>
      </c>
      <c r="AG57" s="241">
        <f t="shared" si="8"/>
        <v>0</v>
      </c>
      <c r="AH57" s="242">
        <f t="shared" si="9"/>
        <v>0</v>
      </c>
      <c r="AI57" s="275">
        <f t="shared" si="10"/>
        <v>15.857605177993527</v>
      </c>
      <c r="AJ57" s="80"/>
      <c r="AK57" s="64"/>
      <c r="AL57" s="64"/>
      <c r="AM57" s="64"/>
      <c r="AN57" s="64"/>
      <c r="AO57" s="64"/>
      <c r="AP57" s="64"/>
      <c r="AZ57" s="251">
        <v>34</v>
      </c>
      <c r="BA57" s="244">
        <f t="shared" si="11"/>
        <v>0</v>
      </c>
      <c r="BB57" s="245">
        <f t="shared" si="12"/>
        <v>0</v>
      </c>
      <c r="BC57" s="246" t="e">
        <f t="shared" si="13"/>
        <v>#DIV/0!</v>
      </c>
      <c r="BD57" s="290" t="e">
        <f t="shared" si="14"/>
        <v>#DIV/0!</v>
      </c>
    </row>
    <row r="58" spans="1:56" ht="14.25" customHeight="1" x14ac:dyDescent="0.2">
      <c r="A58" s="78"/>
      <c r="B58" s="72"/>
      <c r="C58" s="79"/>
      <c r="D58" s="45" t="str">
        <f t="shared" si="0"/>
        <v>C</v>
      </c>
      <c r="E58" s="81"/>
      <c r="F58" s="82"/>
      <c r="G58" s="82"/>
      <c r="H58" s="83"/>
      <c r="I58" s="82"/>
      <c r="J58" s="84"/>
      <c r="K58" s="82"/>
      <c r="L58" s="82"/>
      <c r="M58" s="82"/>
      <c r="N58" s="81"/>
      <c r="O58" s="85"/>
      <c r="P58" s="82"/>
      <c r="Q58" s="83"/>
      <c r="R58" s="83"/>
      <c r="S58" s="86"/>
      <c r="T58" s="81">
        <f t="shared" si="15"/>
        <v>0</v>
      </c>
      <c r="U58" s="87" t="str">
        <f t="shared" si="1"/>
        <v>C</v>
      </c>
      <c r="V58" s="82">
        <f t="shared" si="16"/>
        <v>0</v>
      </c>
      <c r="W58" s="88" t="str">
        <f t="shared" si="2"/>
        <v>C</v>
      </c>
      <c r="X58" s="81">
        <f t="shared" si="3"/>
        <v>0</v>
      </c>
      <c r="Y58" s="82">
        <f t="shared" si="4"/>
        <v>0</v>
      </c>
      <c r="Z58" s="82">
        <f t="shared" si="5"/>
        <v>0</v>
      </c>
      <c r="AA58" s="83">
        <f t="shared" si="6"/>
        <v>0</v>
      </c>
      <c r="AB58" s="89">
        <f t="shared" si="17"/>
        <v>0</v>
      </c>
      <c r="AC58" s="67">
        <f t="shared" si="7"/>
        <v>15.857605177993527</v>
      </c>
      <c r="AE58" s="252"/>
      <c r="AF58" s="253">
        <v>35</v>
      </c>
      <c r="AG58" s="241">
        <f t="shared" si="8"/>
        <v>0</v>
      </c>
      <c r="AH58" s="242">
        <f t="shared" si="9"/>
        <v>0</v>
      </c>
      <c r="AI58" s="275">
        <f t="shared" si="10"/>
        <v>15.857605177993527</v>
      </c>
      <c r="AJ58" s="80"/>
      <c r="AK58" s="64"/>
      <c r="AL58" s="64"/>
      <c r="AM58" s="64"/>
      <c r="AN58" s="64"/>
      <c r="AO58" s="64"/>
      <c r="AP58" s="64"/>
      <c r="AZ58" s="251">
        <v>35</v>
      </c>
      <c r="BA58" s="244">
        <f t="shared" si="11"/>
        <v>0</v>
      </c>
      <c r="BB58" s="245">
        <f t="shared" si="12"/>
        <v>0</v>
      </c>
      <c r="BC58" s="246" t="e">
        <f t="shared" si="13"/>
        <v>#DIV/0!</v>
      </c>
      <c r="BD58" s="290" t="e">
        <f t="shared" si="14"/>
        <v>#DIV/0!</v>
      </c>
    </row>
    <row r="59" spans="1:56" ht="14.25" customHeight="1" x14ac:dyDescent="0.2">
      <c r="A59" s="168"/>
      <c r="B59" s="169"/>
      <c r="C59" s="170"/>
      <c r="D59" s="171" t="str">
        <f t="shared" si="0"/>
        <v>C</v>
      </c>
      <c r="E59" s="172"/>
      <c r="F59" s="173"/>
      <c r="G59" s="173"/>
      <c r="H59" s="174"/>
      <c r="I59" s="173"/>
      <c r="J59" s="175"/>
      <c r="K59" s="173"/>
      <c r="L59" s="173"/>
      <c r="M59" s="173"/>
      <c r="N59" s="172"/>
      <c r="O59" s="176"/>
      <c r="P59" s="173"/>
      <c r="Q59" s="174"/>
      <c r="R59" s="174"/>
      <c r="S59" s="177"/>
      <c r="T59" s="172">
        <f t="shared" si="15"/>
        <v>0</v>
      </c>
      <c r="U59" s="178" t="str">
        <f t="shared" si="1"/>
        <v>C</v>
      </c>
      <c r="V59" s="173">
        <f t="shared" si="16"/>
        <v>0</v>
      </c>
      <c r="W59" s="179" t="str">
        <f t="shared" si="2"/>
        <v>C</v>
      </c>
      <c r="X59" s="172">
        <f t="shared" si="3"/>
        <v>0</v>
      </c>
      <c r="Y59" s="173">
        <f t="shared" si="4"/>
        <v>0</v>
      </c>
      <c r="Z59" s="173">
        <f t="shared" si="5"/>
        <v>0</v>
      </c>
      <c r="AA59" s="174">
        <f t="shared" si="6"/>
        <v>0</v>
      </c>
      <c r="AB59" s="180">
        <f t="shared" si="17"/>
        <v>0</v>
      </c>
      <c r="AC59" s="181">
        <f t="shared" si="7"/>
        <v>15.857605177993527</v>
      </c>
      <c r="AE59" s="252"/>
      <c r="AF59" s="253">
        <v>36</v>
      </c>
      <c r="AG59" s="241">
        <f t="shared" si="8"/>
        <v>0</v>
      </c>
      <c r="AH59" s="242">
        <f t="shared" si="9"/>
        <v>0</v>
      </c>
      <c r="AI59" s="275">
        <f t="shared" si="10"/>
        <v>15.857605177993527</v>
      </c>
      <c r="AJ59" s="80"/>
      <c r="AK59" s="80"/>
      <c r="AL59" s="80"/>
      <c r="AM59" s="80"/>
      <c r="AN59" s="80"/>
      <c r="AO59" s="80"/>
      <c r="AP59" s="80"/>
      <c r="AZ59" s="251">
        <v>36</v>
      </c>
      <c r="BA59" s="244">
        <f t="shared" si="11"/>
        <v>0</v>
      </c>
      <c r="BB59" s="245">
        <f t="shared" si="12"/>
        <v>0</v>
      </c>
      <c r="BC59" s="246" t="e">
        <f t="shared" si="13"/>
        <v>#DIV/0!</v>
      </c>
      <c r="BD59" s="290" t="e">
        <f t="shared" si="14"/>
        <v>#DIV/0!</v>
      </c>
    </row>
    <row r="60" spans="1:56" ht="14.25" customHeight="1" x14ac:dyDescent="0.2">
      <c r="A60" s="78"/>
      <c r="B60" s="72"/>
      <c r="C60" s="79"/>
      <c r="D60" s="45" t="str">
        <f t="shared" si="0"/>
        <v>C</v>
      </c>
      <c r="E60" s="81"/>
      <c r="F60" s="82"/>
      <c r="G60" s="82"/>
      <c r="H60" s="83"/>
      <c r="I60" s="82"/>
      <c r="J60" s="84"/>
      <c r="K60" s="82"/>
      <c r="L60" s="82"/>
      <c r="M60" s="82"/>
      <c r="N60" s="81"/>
      <c r="O60" s="85"/>
      <c r="P60" s="82"/>
      <c r="Q60" s="83"/>
      <c r="R60" s="83"/>
      <c r="S60" s="86"/>
      <c r="T60" s="81">
        <f t="shared" si="15"/>
        <v>0</v>
      </c>
      <c r="U60" s="87" t="str">
        <f t="shared" si="1"/>
        <v>C</v>
      </c>
      <c r="V60" s="82">
        <f t="shared" si="16"/>
        <v>0</v>
      </c>
      <c r="W60" s="88" t="str">
        <f t="shared" si="2"/>
        <v>C</v>
      </c>
      <c r="X60" s="81">
        <f t="shared" si="3"/>
        <v>0</v>
      </c>
      <c r="Y60" s="82">
        <f t="shared" si="4"/>
        <v>0</v>
      </c>
      <c r="Z60" s="82">
        <f t="shared" si="5"/>
        <v>0</v>
      </c>
      <c r="AA60" s="83">
        <f t="shared" si="6"/>
        <v>0</v>
      </c>
      <c r="AB60" s="89">
        <f t="shared" si="17"/>
        <v>0</v>
      </c>
      <c r="AC60" s="67">
        <f t="shared" si="7"/>
        <v>15.857605177993527</v>
      </c>
      <c r="AE60" s="252"/>
      <c r="AF60" s="253">
        <v>37</v>
      </c>
      <c r="AG60" s="241">
        <f t="shared" si="8"/>
        <v>0</v>
      </c>
      <c r="AH60" s="242">
        <f t="shared" si="9"/>
        <v>0</v>
      </c>
      <c r="AI60" s="275">
        <f t="shared" si="10"/>
        <v>15.857605177993527</v>
      </c>
      <c r="AJ60" s="80"/>
      <c r="AK60" s="80"/>
      <c r="AL60" s="80"/>
      <c r="AM60" s="80"/>
      <c r="AN60" s="80"/>
      <c r="AO60" s="80"/>
      <c r="AP60" s="80"/>
      <c r="AZ60" s="251">
        <v>37</v>
      </c>
      <c r="BA60" s="244">
        <f t="shared" si="11"/>
        <v>0</v>
      </c>
      <c r="BB60" s="245">
        <f t="shared" si="12"/>
        <v>0</v>
      </c>
      <c r="BC60" s="246" t="e">
        <f t="shared" si="13"/>
        <v>#DIV/0!</v>
      </c>
      <c r="BD60" s="290" t="e">
        <f t="shared" si="14"/>
        <v>#DIV/0!</v>
      </c>
    </row>
    <row r="61" spans="1:56" ht="14.25" customHeight="1" x14ac:dyDescent="0.2">
      <c r="A61" s="168"/>
      <c r="B61" s="169"/>
      <c r="C61" s="170"/>
      <c r="D61" s="171" t="str">
        <f t="shared" si="0"/>
        <v>C</v>
      </c>
      <c r="E61" s="172"/>
      <c r="F61" s="173"/>
      <c r="G61" s="173"/>
      <c r="H61" s="174"/>
      <c r="I61" s="173"/>
      <c r="J61" s="175"/>
      <c r="K61" s="173"/>
      <c r="L61" s="173"/>
      <c r="M61" s="173"/>
      <c r="N61" s="172"/>
      <c r="O61" s="176"/>
      <c r="P61" s="173"/>
      <c r="Q61" s="174"/>
      <c r="R61" s="174"/>
      <c r="S61" s="177"/>
      <c r="T61" s="172">
        <f t="shared" si="15"/>
        <v>0</v>
      </c>
      <c r="U61" s="178" t="str">
        <f t="shared" si="1"/>
        <v>C</v>
      </c>
      <c r="V61" s="173">
        <f t="shared" si="16"/>
        <v>0</v>
      </c>
      <c r="W61" s="179" t="str">
        <f t="shared" si="2"/>
        <v>C</v>
      </c>
      <c r="X61" s="172">
        <f t="shared" si="3"/>
        <v>0</v>
      </c>
      <c r="Y61" s="173">
        <f t="shared" si="4"/>
        <v>0</v>
      </c>
      <c r="Z61" s="173">
        <f t="shared" si="5"/>
        <v>0</v>
      </c>
      <c r="AA61" s="174">
        <f t="shared" si="6"/>
        <v>0</v>
      </c>
      <c r="AB61" s="180">
        <f t="shared" si="17"/>
        <v>0</v>
      </c>
      <c r="AC61" s="181">
        <f t="shared" si="7"/>
        <v>15.857605177993527</v>
      </c>
      <c r="AE61" s="252"/>
      <c r="AF61" s="253">
        <v>38</v>
      </c>
      <c r="AG61" s="241">
        <f t="shared" si="8"/>
        <v>0</v>
      </c>
      <c r="AH61" s="242">
        <f t="shared" si="9"/>
        <v>0</v>
      </c>
      <c r="AI61" s="275">
        <f t="shared" si="10"/>
        <v>15.857605177993527</v>
      </c>
      <c r="AJ61" s="80"/>
      <c r="AK61" s="80"/>
      <c r="AL61" s="80"/>
      <c r="AM61" s="80"/>
      <c r="AN61" s="80"/>
      <c r="AO61" s="80"/>
      <c r="AP61" s="80"/>
      <c r="AZ61" s="243">
        <v>38</v>
      </c>
      <c r="BA61" s="244">
        <f t="shared" si="11"/>
        <v>0</v>
      </c>
      <c r="BB61" s="245">
        <f t="shared" si="12"/>
        <v>0</v>
      </c>
      <c r="BC61" s="246" t="e">
        <f t="shared" si="13"/>
        <v>#DIV/0!</v>
      </c>
      <c r="BD61" s="290" t="e">
        <f t="shared" si="14"/>
        <v>#DIV/0!</v>
      </c>
    </row>
    <row r="62" spans="1:56" ht="14.25" customHeight="1" x14ac:dyDescent="0.2">
      <c r="A62" s="78"/>
      <c r="B62" s="72"/>
      <c r="C62" s="79"/>
      <c r="D62" s="45" t="str">
        <f t="shared" si="0"/>
        <v>C</v>
      </c>
      <c r="E62" s="81"/>
      <c r="F62" s="82"/>
      <c r="G62" s="82"/>
      <c r="H62" s="83"/>
      <c r="I62" s="82"/>
      <c r="J62" s="84"/>
      <c r="K62" s="82"/>
      <c r="L62" s="82"/>
      <c r="M62" s="82"/>
      <c r="N62" s="81"/>
      <c r="O62" s="85"/>
      <c r="P62" s="82"/>
      <c r="Q62" s="83"/>
      <c r="R62" s="83"/>
      <c r="S62" s="86"/>
      <c r="T62" s="81">
        <f t="shared" si="15"/>
        <v>0</v>
      </c>
      <c r="U62" s="87" t="str">
        <f t="shared" si="1"/>
        <v>C</v>
      </c>
      <c r="V62" s="82">
        <f t="shared" si="16"/>
        <v>0</v>
      </c>
      <c r="W62" s="88" t="str">
        <f t="shared" si="2"/>
        <v>C</v>
      </c>
      <c r="X62" s="81">
        <f t="shared" si="3"/>
        <v>0</v>
      </c>
      <c r="Y62" s="82">
        <f t="shared" si="4"/>
        <v>0</v>
      </c>
      <c r="Z62" s="82">
        <f t="shared" si="5"/>
        <v>0</v>
      </c>
      <c r="AA62" s="83">
        <f t="shared" si="6"/>
        <v>0</v>
      </c>
      <c r="AB62" s="89">
        <f t="shared" si="17"/>
        <v>0</v>
      </c>
      <c r="AC62" s="67">
        <f t="shared" si="7"/>
        <v>15.857605177993527</v>
      </c>
      <c r="AE62" s="252"/>
      <c r="AF62" s="253">
        <v>39</v>
      </c>
      <c r="AG62" s="241">
        <f t="shared" si="8"/>
        <v>0</v>
      </c>
      <c r="AH62" s="242">
        <f t="shared" si="9"/>
        <v>0</v>
      </c>
      <c r="AI62" s="275">
        <f t="shared" si="10"/>
        <v>15.857605177993527</v>
      </c>
      <c r="AJ62" s="80"/>
      <c r="AK62" s="80"/>
      <c r="AL62" s="80"/>
      <c r="AM62" s="80"/>
      <c r="AN62" s="80"/>
      <c r="AO62" s="80"/>
      <c r="AP62" s="80"/>
      <c r="AZ62" s="251">
        <v>39</v>
      </c>
      <c r="BA62" s="244">
        <f t="shared" si="11"/>
        <v>0</v>
      </c>
      <c r="BB62" s="245">
        <f t="shared" si="12"/>
        <v>0</v>
      </c>
      <c r="BC62" s="246" t="e">
        <f t="shared" si="13"/>
        <v>#DIV/0!</v>
      </c>
      <c r="BD62" s="290" t="e">
        <f t="shared" si="14"/>
        <v>#DIV/0!</v>
      </c>
    </row>
    <row r="63" spans="1:56" ht="14.25" customHeight="1" thickBot="1" x14ac:dyDescent="0.25">
      <c r="A63" s="182"/>
      <c r="B63" s="183"/>
      <c r="C63" s="184"/>
      <c r="D63" s="171" t="str">
        <f t="shared" si="0"/>
        <v>C</v>
      </c>
      <c r="E63" s="185"/>
      <c r="F63" s="186"/>
      <c r="G63" s="186"/>
      <c r="H63" s="187"/>
      <c r="I63" s="186"/>
      <c r="J63" s="188"/>
      <c r="K63" s="186"/>
      <c r="L63" s="186"/>
      <c r="M63" s="186"/>
      <c r="N63" s="185"/>
      <c r="O63" s="189"/>
      <c r="P63" s="186"/>
      <c r="Q63" s="187"/>
      <c r="R63" s="187"/>
      <c r="S63" s="190"/>
      <c r="T63" s="172">
        <f t="shared" si="15"/>
        <v>0</v>
      </c>
      <c r="U63" s="178" t="str">
        <f t="shared" si="1"/>
        <v>C</v>
      </c>
      <c r="V63" s="186">
        <f t="shared" si="16"/>
        <v>0</v>
      </c>
      <c r="W63" s="179" t="str">
        <f t="shared" si="2"/>
        <v>C</v>
      </c>
      <c r="X63" s="172">
        <f t="shared" si="3"/>
        <v>0</v>
      </c>
      <c r="Y63" s="173">
        <f t="shared" si="4"/>
        <v>0</v>
      </c>
      <c r="Z63" s="173">
        <f t="shared" si="5"/>
        <v>0</v>
      </c>
      <c r="AA63" s="174">
        <f t="shared" si="6"/>
        <v>0</v>
      </c>
      <c r="AB63" s="180">
        <f t="shared" si="17"/>
        <v>0</v>
      </c>
      <c r="AC63" s="191">
        <f t="shared" si="7"/>
        <v>15.857605177993527</v>
      </c>
      <c r="AE63" s="252"/>
      <c r="AF63" s="270">
        <v>40</v>
      </c>
      <c r="AG63" s="279">
        <f t="shared" si="8"/>
        <v>0</v>
      </c>
      <c r="AH63" s="280">
        <f t="shared" si="9"/>
        <v>0</v>
      </c>
      <c r="AI63" s="281">
        <f t="shared" si="10"/>
        <v>15.857605177993527</v>
      </c>
      <c r="AJ63" s="80"/>
      <c r="AK63" s="80"/>
      <c r="AL63" s="80"/>
      <c r="AM63" s="80"/>
      <c r="AN63" s="80"/>
      <c r="AO63" s="80"/>
      <c r="AP63" s="80"/>
      <c r="AZ63" s="77">
        <v>40</v>
      </c>
      <c r="BA63" s="284">
        <f t="shared" si="11"/>
        <v>0</v>
      </c>
      <c r="BB63" s="285">
        <f t="shared" si="12"/>
        <v>0</v>
      </c>
      <c r="BC63" s="286" t="e">
        <f t="shared" si="13"/>
        <v>#DIV/0!</v>
      </c>
      <c r="BD63" s="291" t="e">
        <f t="shared" si="14"/>
        <v>#DIV/0!</v>
      </c>
    </row>
    <row r="64" spans="1:56" ht="14.25" customHeight="1" x14ac:dyDescent="0.2">
      <c r="A64" s="388" t="s">
        <v>0</v>
      </c>
      <c r="B64" s="389"/>
      <c r="C64" s="21"/>
      <c r="D64" s="22"/>
      <c r="E64" s="90">
        <f>SUM(E24:E63)</f>
        <v>0</v>
      </c>
      <c r="F64" s="91">
        <f>SUM(F24:F63)</f>
        <v>0</v>
      </c>
      <c r="G64" s="92">
        <f>SUM(G24:G63)</f>
        <v>0</v>
      </c>
      <c r="H64" s="91">
        <f t="shared" ref="H64:S64" si="18">SUM(H24:H63)</f>
        <v>0</v>
      </c>
      <c r="I64" s="91">
        <f t="shared" si="18"/>
        <v>0</v>
      </c>
      <c r="J64" s="92">
        <f t="shared" si="18"/>
        <v>0</v>
      </c>
      <c r="K64" s="91">
        <f t="shared" si="18"/>
        <v>0</v>
      </c>
      <c r="L64" s="91">
        <f t="shared" si="18"/>
        <v>0</v>
      </c>
      <c r="M64" s="91">
        <f t="shared" si="18"/>
        <v>0</v>
      </c>
      <c r="N64" s="90">
        <f t="shared" si="18"/>
        <v>0</v>
      </c>
      <c r="O64" s="91">
        <f t="shared" si="18"/>
        <v>0</v>
      </c>
      <c r="P64" s="92">
        <f t="shared" si="18"/>
        <v>0</v>
      </c>
      <c r="Q64" s="91">
        <f t="shared" si="18"/>
        <v>0</v>
      </c>
      <c r="R64" s="91">
        <f t="shared" si="18"/>
        <v>0</v>
      </c>
      <c r="S64" s="91">
        <f t="shared" si="18"/>
        <v>0</v>
      </c>
      <c r="T64" s="93">
        <f>SUM(T24:T63)</f>
        <v>0</v>
      </c>
      <c r="U64" s="94"/>
      <c r="V64" s="94">
        <f>SUM(V24:V63)</f>
        <v>0</v>
      </c>
      <c r="W64" s="95"/>
      <c r="X64" s="93">
        <f>SUM(X24:X63)</f>
        <v>0</v>
      </c>
      <c r="Y64" s="94">
        <f>SUM(Y24:Y63)</f>
        <v>0</v>
      </c>
      <c r="Z64" s="94">
        <f>SUM(Z24:Z63)</f>
        <v>0</v>
      </c>
      <c r="AA64" s="96">
        <f>SUM(AA24:AA63)</f>
        <v>0</v>
      </c>
      <c r="AB64" s="97">
        <f>SUM(AB24:AB63)</f>
        <v>0</v>
      </c>
      <c r="AC64" s="342"/>
      <c r="AE64" s="252"/>
      <c r="AF64" s="62"/>
      <c r="AG64" s="80"/>
      <c r="AH64" s="80"/>
      <c r="AI64" s="80"/>
      <c r="AJ64" s="271"/>
      <c r="AK64" s="80"/>
      <c r="AL64" s="80"/>
      <c r="AM64" s="80"/>
      <c r="AN64" s="80"/>
      <c r="AO64" s="80"/>
      <c r="AP64" s="80"/>
    </row>
    <row r="65" spans="1:56" ht="14.25" customHeight="1" x14ac:dyDescent="0.2">
      <c r="A65" s="386" t="s">
        <v>1</v>
      </c>
      <c r="B65" s="387"/>
      <c r="C65" s="274" t="s">
        <v>21</v>
      </c>
      <c r="D65" s="329">
        <f>COUNTA(A24:A63)</f>
        <v>0</v>
      </c>
      <c r="E65" s="98">
        <f>E23*$D$65</f>
        <v>0</v>
      </c>
      <c r="F65" s="99">
        <f t="shared" ref="F65:AB65" si="19">F23*$D$65</f>
        <v>0</v>
      </c>
      <c r="G65" s="99">
        <f t="shared" si="19"/>
        <v>0</v>
      </c>
      <c r="H65" s="99">
        <f t="shared" si="19"/>
        <v>0</v>
      </c>
      <c r="I65" s="99">
        <f t="shared" si="19"/>
        <v>0</v>
      </c>
      <c r="J65" s="99">
        <f t="shared" si="19"/>
        <v>0</v>
      </c>
      <c r="K65" s="99">
        <f t="shared" si="19"/>
        <v>0</v>
      </c>
      <c r="L65" s="99">
        <f t="shared" si="19"/>
        <v>0</v>
      </c>
      <c r="M65" s="100">
        <f t="shared" si="19"/>
        <v>0</v>
      </c>
      <c r="N65" s="98">
        <f t="shared" si="19"/>
        <v>0</v>
      </c>
      <c r="O65" s="99">
        <f t="shared" si="19"/>
        <v>0</v>
      </c>
      <c r="P65" s="99">
        <f t="shared" si="19"/>
        <v>0</v>
      </c>
      <c r="Q65" s="99">
        <f t="shared" si="19"/>
        <v>0</v>
      </c>
      <c r="R65" s="99">
        <f t="shared" si="19"/>
        <v>0</v>
      </c>
      <c r="S65" s="100">
        <f t="shared" si="19"/>
        <v>0</v>
      </c>
      <c r="T65" s="81">
        <f t="shared" si="19"/>
        <v>0</v>
      </c>
      <c r="U65" s="82"/>
      <c r="V65" s="82">
        <f t="shared" si="19"/>
        <v>0</v>
      </c>
      <c r="W65" s="86"/>
      <c r="X65" s="81">
        <f t="shared" si="19"/>
        <v>0</v>
      </c>
      <c r="Y65" s="82">
        <f t="shared" si="19"/>
        <v>0</v>
      </c>
      <c r="Z65" s="82">
        <f t="shared" si="19"/>
        <v>0</v>
      </c>
      <c r="AA65" s="86">
        <f t="shared" si="19"/>
        <v>0</v>
      </c>
      <c r="AB65" s="89">
        <f t="shared" si="19"/>
        <v>0</v>
      </c>
      <c r="AC65" s="343"/>
      <c r="AF65" s="426" t="s">
        <v>117</v>
      </c>
      <c r="AG65" s="426"/>
      <c r="AH65" s="426"/>
      <c r="AI65" s="426"/>
      <c r="AJ65" s="271"/>
      <c r="AK65" s="64"/>
      <c r="AL65" s="64"/>
      <c r="AM65" s="64"/>
      <c r="AN65" s="64"/>
      <c r="AO65" s="64"/>
      <c r="AP65" s="64"/>
      <c r="AZ65" s="436" t="s">
        <v>119</v>
      </c>
      <c r="BA65" s="437"/>
      <c r="BB65" s="437"/>
      <c r="BC65" s="437"/>
      <c r="BD65" s="437"/>
    </row>
    <row r="66" spans="1:56" ht="14.25" customHeight="1" thickBot="1" x14ac:dyDescent="0.25">
      <c r="A66" s="384" t="s">
        <v>5</v>
      </c>
      <c r="B66" s="385"/>
      <c r="C66" s="33" t="s">
        <v>24</v>
      </c>
      <c r="D66" s="32"/>
      <c r="E66" s="101" t="e">
        <f>E64/E65*100</f>
        <v>#DIV/0!</v>
      </c>
      <c r="F66" s="102" t="e">
        <f>F64/F65*100</f>
        <v>#DIV/0!</v>
      </c>
      <c r="G66" s="103" t="e">
        <f>G64/G65*100</f>
        <v>#DIV/0!</v>
      </c>
      <c r="H66" s="102" t="e">
        <f t="shared" ref="H66:T66" si="20">H64/H65*100</f>
        <v>#DIV/0!</v>
      </c>
      <c r="I66" s="102" t="e">
        <f t="shared" si="20"/>
        <v>#DIV/0!</v>
      </c>
      <c r="J66" s="103" t="e">
        <f t="shared" si="20"/>
        <v>#DIV/0!</v>
      </c>
      <c r="K66" s="102" t="e">
        <f t="shared" si="20"/>
        <v>#DIV/0!</v>
      </c>
      <c r="L66" s="102" t="e">
        <f t="shared" si="20"/>
        <v>#DIV/0!</v>
      </c>
      <c r="M66" s="102" t="e">
        <f t="shared" si="20"/>
        <v>#DIV/0!</v>
      </c>
      <c r="N66" s="101" t="e">
        <f t="shared" si="20"/>
        <v>#DIV/0!</v>
      </c>
      <c r="O66" s="102" t="e">
        <f t="shared" si="20"/>
        <v>#DIV/0!</v>
      </c>
      <c r="P66" s="103" t="e">
        <f t="shared" si="20"/>
        <v>#DIV/0!</v>
      </c>
      <c r="Q66" s="102" t="e">
        <f t="shared" si="20"/>
        <v>#DIV/0!</v>
      </c>
      <c r="R66" s="102" t="e">
        <f t="shared" si="20"/>
        <v>#DIV/0!</v>
      </c>
      <c r="S66" s="102" t="e">
        <f t="shared" si="20"/>
        <v>#DIV/0!</v>
      </c>
      <c r="T66" s="104" t="e">
        <f t="shared" si="20"/>
        <v>#DIV/0!</v>
      </c>
      <c r="U66" s="105"/>
      <c r="V66" s="105" t="e">
        <f>V64/V65*100</f>
        <v>#DIV/0!</v>
      </c>
      <c r="W66" s="106"/>
      <c r="X66" s="104" t="e">
        <f>X64/X65*100</f>
        <v>#DIV/0!</v>
      </c>
      <c r="Y66" s="105" t="e">
        <f>Y64/Y65*100</f>
        <v>#DIV/0!</v>
      </c>
      <c r="Z66" s="105" t="e">
        <f>Z64/Z65*100</f>
        <v>#DIV/0!</v>
      </c>
      <c r="AA66" s="107" t="e">
        <f>AA64/AA65*100</f>
        <v>#DIV/0!</v>
      </c>
      <c r="AB66" s="108" t="e">
        <f>AB64/AB65*100</f>
        <v>#DIV/0!</v>
      </c>
      <c r="AC66" s="343"/>
      <c r="AF66" s="426"/>
      <c r="AG66" s="426"/>
      <c r="AH66" s="426"/>
      <c r="AI66" s="426"/>
      <c r="AJ66" s="271"/>
      <c r="AK66" s="64"/>
      <c r="AL66" s="64"/>
      <c r="AM66" s="64"/>
      <c r="AN66" s="64"/>
      <c r="AO66" s="64"/>
      <c r="AP66" s="64"/>
      <c r="AZ66" s="437"/>
      <c r="BA66" s="437"/>
      <c r="BB66" s="437"/>
      <c r="BC66" s="437"/>
      <c r="BD66" s="437"/>
    </row>
    <row r="67" spans="1:56" ht="13.8" thickBot="1" x14ac:dyDescent="0.25">
      <c r="A67" s="382" t="s">
        <v>70</v>
      </c>
      <c r="B67" s="383"/>
      <c r="C67" s="63" t="s">
        <v>72</v>
      </c>
      <c r="D67" s="60"/>
      <c r="E67" s="109">
        <v>57.1</v>
      </c>
      <c r="F67" s="110">
        <v>72.3</v>
      </c>
      <c r="G67" s="110">
        <v>53</v>
      </c>
      <c r="H67" s="110">
        <v>69.2</v>
      </c>
      <c r="I67" s="110">
        <v>74.2</v>
      </c>
      <c r="J67" s="110">
        <v>71.7</v>
      </c>
      <c r="K67" s="110">
        <v>57.5</v>
      </c>
      <c r="L67" s="110">
        <v>48.8</v>
      </c>
      <c r="M67" s="111">
        <v>59.3</v>
      </c>
      <c r="N67" s="112">
        <v>73.099999999999994</v>
      </c>
      <c r="O67" s="110">
        <v>69.8</v>
      </c>
      <c r="P67" s="110">
        <v>72.099999999999994</v>
      </c>
      <c r="Q67" s="110">
        <v>64.099999999999994</v>
      </c>
      <c r="R67" s="110">
        <v>55.5</v>
      </c>
      <c r="S67" s="111">
        <v>31.6</v>
      </c>
      <c r="T67" s="112">
        <v>62.3</v>
      </c>
      <c r="U67" s="110"/>
      <c r="V67" s="110">
        <v>65.599999999999994</v>
      </c>
      <c r="W67" s="111"/>
      <c r="X67" s="112">
        <v>71.3</v>
      </c>
      <c r="Y67" s="110">
        <v>59</v>
      </c>
      <c r="Z67" s="111">
        <v>58.8</v>
      </c>
      <c r="AA67" s="113">
        <v>64.900000000000006</v>
      </c>
      <c r="AB67" s="114">
        <v>63.3</v>
      </c>
      <c r="AC67" s="344"/>
      <c r="AF67" s="426"/>
      <c r="AG67" s="426"/>
      <c r="AH67" s="426"/>
      <c r="AI67" s="426"/>
      <c r="AJ67" s="272"/>
      <c r="AK67" s="64"/>
      <c r="AL67" s="64"/>
      <c r="AM67" s="64"/>
      <c r="AN67" s="64"/>
      <c r="AO67" s="64"/>
      <c r="AP67" s="64"/>
    </row>
    <row r="68" spans="1:56" x14ac:dyDescent="0.2">
      <c r="C68" s="46" t="s">
        <v>69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68"/>
      <c r="AC68" s="68"/>
      <c r="AF68" s="273"/>
      <c r="AG68" s="272"/>
      <c r="AH68" s="272"/>
      <c r="AI68" s="272"/>
      <c r="AJ68" s="272"/>
      <c r="AK68" s="64"/>
      <c r="AL68" s="64"/>
      <c r="AM68" s="64"/>
      <c r="AN68" s="64"/>
      <c r="AO68" s="64"/>
      <c r="AP68" s="64"/>
    </row>
    <row r="69" spans="1:56" ht="6.75" customHeight="1" x14ac:dyDescent="0.2">
      <c r="AK69" s="64"/>
      <c r="AL69" s="64"/>
      <c r="AM69" s="64"/>
      <c r="AN69" s="64"/>
      <c r="AO69" s="64"/>
      <c r="AP69" s="64"/>
    </row>
    <row r="70" spans="1:56" ht="6.75" customHeight="1" x14ac:dyDescent="0.2">
      <c r="B70" s="23" t="s">
        <v>15</v>
      </c>
      <c r="C70" s="365" t="s">
        <v>16</v>
      </c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23"/>
      <c r="T70" s="23"/>
      <c r="AK70" s="64"/>
      <c r="AL70" s="64"/>
      <c r="AM70" s="64"/>
      <c r="AN70" s="64"/>
      <c r="AO70" s="64"/>
      <c r="AP70" s="64"/>
    </row>
    <row r="71" spans="1:56" ht="6.75" customHeight="1" x14ac:dyDescent="0.2">
      <c r="B71" s="23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23"/>
      <c r="T71" s="23"/>
    </row>
    <row r="72" spans="1:56" ht="6.75" customHeight="1" x14ac:dyDescent="0.2">
      <c r="B72" s="23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23"/>
      <c r="T72" s="23"/>
    </row>
    <row r="73" spans="1:56" ht="6.75" customHeight="1" x14ac:dyDescent="0.2"/>
    <row r="74" spans="1:56" ht="6.75" customHeight="1" x14ac:dyDescent="0.2">
      <c r="S74" s="10"/>
      <c r="U74" s="366" t="s">
        <v>17</v>
      </c>
      <c r="V74" s="366"/>
      <c r="W74" s="366"/>
      <c r="X74" s="366"/>
      <c r="Y74" s="366"/>
      <c r="Z74" s="366"/>
      <c r="AA74" s="366"/>
      <c r="AB74" s="366"/>
      <c r="AC74" s="65"/>
    </row>
    <row r="75" spans="1:56" ht="6.75" customHeight="1" x14ac:dyDescent="0.2">
      <c r="U75" s="366"/>
      <c r="V75" s="366"/>
      <c r="W75" s="366"/>
      <c r="X75" s="366"/>
      <c r="Y75" s="366"/>
      <c r="Z75" s="366"/>
      <c r="AA75" s="366"/>
      <c r="AB75" s="366"/>
      <c r="AC75" s="65"/>
    </row>
    <row r="76" spans="1:56" ht="8.25" customHeight="1" x14ac:dyDescent="0.2">
      <c r="C76" s="369" t="s">
        <v>44</v>
      </c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11"/>
      <c r="U76" s="367" t="s">
        <v>40</v>
      </c>
      <c r="V76" s="367"/>
      <c r="W76" s="367"/>
      <c r="X76" s="367"/>
      <c r="Y76" s="367"/>
      <c r="Z76" s="367"/>
      <c r="AA76" s="367"/>
      <c r="AB76" s="367"/>
      <c r="AC76" s="66"/>
    </row>
    <row r="77" spans="1:56" ht="8.25" customHeight="1" x14ac:dyDescent="0.2"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11"/>
      <c r="U77" s="367"/>
      <c r="V77" s="367"/>
      <c r="W77" s="367"/>
      <c r="X77" s="367"/>
      <c r="Y77" s="367"/>
      <c r="Z77" s="367"/>
      <c r="AA77" s="367"/>
      <c r="AB77" s="367"/>
      <c r="AC77" s="66"/>
    </row>
    <row r="78" spans="1:56" ht="8.25" customHeight="1" x14ac:dyDescent="0.2"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11"/>
      <c r="U78" s="367" t="s">
        <v>6</v>
      </c>
      <c r="V78" s="367"/>
      <c r="W78" s="367"/>
      <c r="X78" s="367"/>
      <c r="Y78" s="367"/>
      <c r="Z78" s="367"/>
      <c r="AA78" s="367"/>
      <c r="AB78" s="367"/>
      <c r="AC78" s="66"/>
    </row>
    <row r="79" spans="1:56" ht="8.25" customHeight="1" x14ac:dyDescent="0.2">
      <c r="S79" s="11"/>
      <c r="T79" s="11"/>
      <c r="U79" s="367"/>
      <c r="V79" s="367"/>
      <c r="W79" s="367"/>
      <c r="X79" s="367"/>
      <c r="Y79" s="367"/>
      <c r="Z79" s="367"/>
      <c r="AA79" s="367"/>
      <c r="AB79" s="367"/>
      <c r="AC79" s="66"/>
    </row>
    <row r="80" spans="1:56" ht="8.25" customHeight="1" thickBot="1" x14ac:dyDescent="0.25">
      <c r="B80" s="1"/>
    </row>
    <row r="81" spans="1:29" ht="10.5" customHeight="1" x14ac:dyDescent="0.2">
      <c r="A81" s="358" t="s">
        <v>3</v>
      </c>
      <c r="B81" s="360" t="s">
        <v>26</v>
      </c>
      <c r="C81" s="14">
        <v>1</v>
      </c>
      <c r="D81" s="363" t="s">
        <v>28</v>
      </c>
      <c r="E81" s="337" t="s">
        <v>7</v>
      </c>
      <c r="F81" s="338"/>
      <c r="G81" s="338"/>
      <c r="H81" s="338"/>
      <c r="I81" s="338"/>
      <c r="J81" s="338"/>
      <c r="K81" s="338"/>
      <c r="L81" s="338"/>
      <c r="M81" s="338"/>
      <c r="N81" s="337" t="s">
        <v>2</v>
      </c>
      <c r="O81" s="338"/>
      <c r="P81" s="338"/>
      <c r="Q81" s="338"/>
      <c r="R81" s="338"/>
      <c r="S81" s="338"/>
      <c r="T81" s="13">
        <v>2</v>
      </c>
      <c r="U81" s="373" t="s">
        <v>30</v>
      </c>
      <c r="V81" s="12">
        <v>3</v>
      </c>
      <c r="W81" s="379" t="s">
        <v>30</v>
      </c>
      <c r="X81" s="376" t="s">
        <v>33</v>
      </c>
      <c r="Y81" s="370" t="s">
        <v>34</v>
      </c>
      <c r="Z81" s="368" t="s">
        <v>32</v>
      </c>
      <c r="AA81" s="349" t="s">
        <v>35</v>
      </c>
      <c r="AB81" s="345" t="s">
        <v>18</v>
      </c>
      <c r="AC81" s="61"/>
    </row>
    <row r="82" spans="1:29" ht="10.5" customHeight="1" x14ac:dyDescent="0.2">
      <c r="A82" s="359"/>
      <c r="B82" s="361"/>
      <c r="C82" s="352" t="s">
        <v>27</v>
      </c>
      <c r="D82" s="364"/>
      <c r="E82" s="339"/>
      <c r="F82" s="340"/>
      <c r="G82" s="340"/>
      <c r="H82" s="340"/>
      <c r="I82" s="340"/>
      <c r="J82" s="340"/>
      <c r="K82" s="340"/>
      <c r="L82" s="340"/>
      <c r="M82" s="340"/>
      <c r="N82" s="339"/>
      <c r="O82" s="340"/>
      <c r="P82" s="340"/>
      <c r="Q82" s="340"/>
      <c r="R82" s="340"/>
      <c r="S82" s="341"/>
      <c r="T82" s="355" t="s">
        <v>29</v>
      </c>
      <c r="U82" s="374"/>
      <c r="V82" s="333" t="s">
        <v>39</v>
      </c>
      <c r="W82" s="380"/>
      <c r="X82" s="377"/>
      <c r="Y82" s="371"/>
      <c r="Z82" s="336"/>
      <c r="AA82" s="350"/>
      <c r="AB82" s="346"/>
      <c r="AC82" s="61"/>
    </row>
    <row r="83" spans="1:29" ht="10.5" customHeight="1" x14ac:dyDescent="0.2">
      <c r="A83" s="359"/>
      <c r="B83" s="361"/>
      <c r="C83" s="353"/>
      <c r="D83" s="364"/>
      <c r="E83" s="294"/>
      <c r="F83" s="297"/>
      <c r="G83" s="297"/>
      <c r="H83" s="300"/>
      <c r="I83" s="297"/>
      <c r="J83" s="303"/>
      <c r="K83" s="303"/>
      <c r="L83" s="297"/>
      <c r="M83" s="303"/>
      <c r="N83" s="294"/>
      <c r="O83" s="297"/>
      <c r="P83" s="297"/>
      <c r="Q83" s="303"/>
      <c r="R83" s="303"/>
      <c r="S83" s="305"/>
      <c r="T83" s="356"/>
      <c r="U83" s="374"/>
      <c r="V83" s="336"/>
      <c r="W83" s="380"/>
      <c r="X83" s="377"/>
      <c r="Y83" s="371"/>
      <c r="Z83" s="336"/>
      <c r="AA83" s="350"/>
      <c r="AB83" s="346"/>
      <c r="AC83" s="61"/>
    </row>
    <row r="84" spans="1:29" ht="10.5" customHeight="1" x14ac:dyDescent="0.2">
      <c r="A84" s="359"/>
      <c r="B84" s="361"/>
      <c r="C84" s="353"/>
      <c r="D84" s="364"/>
      <c r="E84" s="295"/>
      <c r="F84" s="298"/>
      <c r="G84" s="298"/>
      <c r="H84" s="301"/>
      <c r="I84" s="298"/>
      <c r="J84" s="298"/>
      <c r="K84" s="298"/>
      <c r="L84" s="303"/>
      <c r="M84" s="298"/>
      <c r="N84" s="295"/>
      <c r="O84" s="303"/>
      <c r="P84" s="303"/>
      <c r="Q84" s="298"/>
      <c r="R84" s="298"/>
      <c r="S84" s="306"/>
      <c r="T84" s="356"/>
      <c r="U84" s="374"/>
      <c r="V84" s="336"/>
      <c r="W84" s="380"/>
      <c r="X84" s="377"/>
      <c r="Y84" s="371"/>
      <c r="Z84" s="336"/>
      <c r="AA84" s="350"/>
      <c r="AB84" s="346"/>
      <c r="AC84" s="61"/>
    </row>
    <row r="85" spans="1:29" ht="10.5" customHeight="1" x14ac:dyDescent="0.2">
      <c r="A85" s="359"/>
      <c r="B85" s="361"/>
      <c r="C85" s="353"/>
      <c r="D85" s="364"/>
      <c r="E85" s="295"/>
      <c r="F85" s="298"/>
      <c r="G85" s="298"/>
      <c r="H85" s="301"/>
      <c r="I85" s="298"/>
      <c r="J85" s="298"/>
      <c r="K85" s="298"/>
      <c r="L85" s="303"/>
      <c r="M85" s="298"/>
      <c r="N85" s="295"/>
      <c r="O85" s="303"/>
      <c r="P85" s="303"/>
      <c r="Q85" s="298"/>
      <c r="R85" s="298"/>
      <c r="S85" s="306"/>
      <c r="T85" s="356"/>
      <c r="U85" s="374"/>
      <c r="V85" s="336"/>
      <c r="W85" s="380"/>
      <c r="X85" s="377"/>
      <c r="Y85" s="371"/>
      <c r="Z85" s="336"/>
      <c r="AA85" s="350"/>
      <c r="AB85" s="346"/>
      <c r="AC85" s="61"/>
    </row>
    <row r="86" spans="1:29" ht="10.5" customHeight="1" x14ac:dyDescent="0.2">
      <c r="A86" s="359"/>
      <c r="B86" s="361"/>
      <c r="C86" s="353"/>
      <c r="D86" s="364"/>
      <c r="E86" s="335">
        <v>1</v>
      </c>
      <c r="F86" s="336">
        <v>2</v>
      </c>
      <c r="G86" s="336">
        <v>3</v>
      </c>
      <c r="H86" s="336">
        <v>4</v>
      </c>
      <c r="I86" s="336">
        <v>5</v>
      </c>
      <c r="J86" s="336">
        <v>6</v>
      </c>
      <c r="K86" s="336">
        <v>7</v>
      </c>
      <c r="L86" s="333">
        <v>8</v>
      </c>
      <c r="M86" s="334">
        <v>9</v>
      </c>
      <c r="N86" s="335">
        <v>10</v>
      </c>
      <c r="O86" s="333">
        <v>11</v>
      </c>
      <c r="P86" s="333">
        <v>12</v>
      </c>
      <c r="Q86" s="336">
        <v>13</v>
      </c>
      <c r="R86" s="336">
        <v>14</v>
      </c>
      <c r="S86" s="334">
        <v>15</v>
      </c>
      <c r="T86" s="356"/>
      <c r="U86" s="374"/>
      <c r="V86" s="336"/>
      <c r="W86" s="380"/>
      <c r="X86" s="377"/>
      <c r="Y86" s="371"/>
      <c r="Z86" s="336"/>
      <c r="AA86" s="350"/>
      <c r="AB86" s="346"/>
      <c r="AC86" s="61"/>
    </row>
    <row r="87" spans="1:29" ht="10.5" customHeight="1" x14ac:dyDescent="0.2">
      <c r="A87" s="359"/>
      <c r="B87" s="361"/>
      <c r="C87" s="353"/>
      <c r="D87" s="364"/>
      <c r="E87" s="335"/>
      <c r="F87" s="336"/>
      <c r="G87" s="336"/>
      <c r="H87" s="336"/>
      <c r="I87" s="336"/>
      <c r="J87" s="336"/>
      <c r="K87" s="336"/>
      <c r="L87" s="333"/>
      <c r="M87" s="334"/>
      <c r="N87" s="335"/>
      <c r="O87" s="333"/>
      <c r="P87" s="333"/>
      <c r="Q87" s="336"/>
      <c r="R87" s="336"/>
      <c r="S87" s="334"/>
      <c r="T87" s="356"/>
      <c r="U87" s="374"/>
      <c r="V87" s="336"/>
      <c r="W87" s="380"/>
      <c r="X87" s="377"/>
      <c r="Y87" s="371"/>
      <c r="Z87" s="336"/>
      <c r="AA87" s="350"/>
      <c r="AB87" s="346"/>
      <c r="AC87" s="61"/>
    </row>
    <row r="88" spans="1:29" ht="10.5" customHeight="1" x14ac:dyDescent="0.2">
      <c r="A88" s="359"/>
      <c r="B88" s="361"/>
      <c r="C88" s="353"/>
      <c r="D88" s="364"/>
      <c r="E88" s="295"/>
      <c r="F88" s="298"/>
      <c r="G88" s="298"/>
      <c r="H88" s="301"/>
      <c r="I88" s="298"/>
      <c r="J88" s="298"/>
      <c r="K88" s="298"/>
      <c r="L88" s="303"/>
      <c r="M88" s="298"/>
      <c r="N88" s="295"/>
      <c r="O88" s="303"/>
      <c r="P88" s="303"/>
      <c r="Q88" s="298"/>
      <c r="R88" s="298"/>
      <c r="S88" s="306"/>
      <c r="T88" s="356"/>
      <c r="U88" s="374"/>
      <c r="V88" s="336"/>
      <c r="W88" s="380"/>
      <c r="X88" s="377"/>
      <c r="Y88" s="371"/>
      <c r="Z88" s="336"/>
      <c r="AA88" s="350"/>
      <c r="AB88" s="346"/>
      <c r="AC88" s="61"/>
    </row>
    <row r="89" spans="1:29" ht="10.5" customHeight="1" x14ac:dyDescent="0.2">
      <c r="A89" s="359"/>
      <c r="B89" s="361"/>
      <c r="C89" s="353"/>
      <c r="D89" s="364"/>
      <c r="E89" s="295"/>
      <c r="F89" s="298"/>
      <c r="G89" s="298"/>
      <c r="H89" s="301"/>
      <c r="I89" s="298"/>
      <c r="J89" s="298"/>
      <c r="K89" s="298"/>
      <c r="L89" s="303"/>
      <c r="M89" s="298"/>
      <c r="N89" s="295"/>
      <c r="O89" s="303"/>
      <c r="P89" s="303"/>
      <c r="Q89" s="298"/>
      <c r="R89" s="298"/>
      <c r="S89" s="306"/>
      <c r="T89" s="356"/>
      <c r="U89" s="374"/>
      <c r="V89" s="336"/>
      <c r="W89" s="380"/>
      <c r="X89" s="377"/>
      <c r="Y89" s="371"/>
      <c r="Z89" s="336"/>
      <c r="AA89" s="350"/>
      <c r="AB89" s="346"/>
      <c r="AC89" s="61"/>
    </row>
    <row r="90" spans="1:29" ht="10.5" customHeight="1" x14ac:dyDescent="0.2">
      <c r="A90" s="359"/>
      <c r="B90" s="361"/>
      <c r="C90" s="354"/>
      <c r="D90" s="364"/>
      <c r="E90" s="296"/>
      <c r="F90" s="299"/>
      <c r="G90" s="299"/>
      <c r="H90" s="302"/>
      <c r="I90" s="299"/>
      <c r="J90" s="299"/>
      <c r="K90" s="299"/>
      <c r="L90" s="304"/>
      <c r="M90" s="299"/>
      <c r="N90" s="296"/>
      <c r="O90" s="304"/>
      <c r="P90" s="18"/>
      <c r="Q90" s="299"/>
      <c r="R90" s="299"/>
      <c r="S90" s="307"/>
      <c r="T90" s="356"/>
      <c r="U90" s="375"/>
      <c r="V90" s="357"/>
      <c r="W90" s="381"/>
      <c r="X90" s="378"/>
      <c r="Y90" s="372"/>
      <c r="Z90" s="357"/>
      <c r="AA90" s="351"/>
      <c r="AB90" s="347"/>
      <c r="AC90" s="61"/>
    </row>
    <row r="91" spans="1:29" ht="10.5" customHeight="1" x14ac:dyDescent="0.2">
      <c r="A91" s="359"/>
      <c r="B91" s="362"/>
      <c r="C91" s="15">
        <v>10</v>
      </c>
      <c r="D91" s="3"/>
      <c r="E91" s="4">
        <v>8</v>
      </c>
      <c r="F91" s="2">
        <v>8</v>
      </c>
      <c r="G91" s="2">
        <v>8</v>
      </c>
      <c r="H91" s="7">
        <v>8</v>
      </c>
      <c r="I91" s="2">
        <v>8</v>
      </c>
      <c r="J91" s="9">
        <v>6</v>
      </c>
      <c r="K91" s="2">
        <v>8</v>
      </c>
      <c r="L91" s="2">
        <v>8</v>
      </c>
      <c r="M91" s="2">
        <v>8</v>
      </c>
      <c r="N91" s="4">
        <v>4</v>
      </c>
      <c r="O91" s="9">
        <v>8</v>
      </c>
      <c r="P91" s="9">
        <v>8</v>
      </c>
      <c r="Q91" s="2">
        <v>4</v>
      </c>
      <c r="R91" s="2">
        <v>4</v>
      </c>
      <c r="S91" s="3">
        <v>2</v>
      </c>
      <c r="T91" s="6">
        <v>70</v>
      </c>
      <c r="U91" s="2"/>
      <c r="V91" s="5">
        <v>30</v>
      </c>
      <c r="W91" s="3"/>
      <c r="X91" s="4">
        <v>22</v>
      </c>
      <c r="Y91" s="2">
        <v>30</v>
      </c>
      <c r="Z91" s="2">
        <v>20</v>
      </c>
      <c r="AA91" s="7">
        <v>28</v>
      </c>
      <c r="AB91" s="8">
        <v>100</v>
      </c>
      <c r="AC91" s="62"/>
    </row>
    <row r="92" spans="1:29" ht="14.25" customHeight="1" x14ac:dyDescent="0.2">
      <c r="A92" s="34">
        <f>A24</f>
        <v>0</v>
      </c>
      <c r="B92" s="72">
        <f>B24</f>
        <v>0</v>
      </c>
      <c r="C92" s="79">
        <f>C24</f>
        <v>0</v>
      </c>
      <c r="D92" s="44" t="str">
        <f>D24</f>
        <v>C</v>
      </c>
      <c r="E92" s="98">
        <f>E24/$E$23*100</f>
        <v>0</v>
      </c>
      <c r="F92" s="99">
        <f>F24/$F$23*100</f>
        <v>0</v>
      </c>
      <c r="G92" s="99">
        <f>G24/$G$23*100</f>
        <v>0</v>
      </c>
      <c r="H92" s="115">
        <f>H24/$H$23*100</f>
        <v>0</v>
      </c>
      <c r="I92" s="99">
        <f>I24/$I$23*100</f>
        <v>0</v>
      </c>
      <c r="J92" s="116">
        <f>J24/$J$23*100</f>
        <v>0</v>
      </c>
      <c r="K92" s="99">
        <f>K24/$K$23*100</f>
        <v>0</v>
      </c>
      <c r="L92" s="99">
        <f>L24/$L$23*100</f>
        <v>0</v>
      </c>
      <c r="M92" s="99">
        <f>M24/$M$23*100</f>
        <v>0</v>
      </c>
      <c r="N92" s="98">
        <f>N24/$N$23*100</f>
        <v>0</v>
      </c>
      <c r="O92" s="117">
        <f>O24/$O$23*100</f>
        <v>0</v>
      </c>
      <c r="P92" s="99">
        <f>P24/$P$23*100</f>
        <v>0</v>
      </c>
      <c r="Q92" s="115">
        <f>Q24/$Q$23*100</f>
        <v>0</v>
      </c>
      <c r="R92" s="115">
        <f>R24/$R$23*100</f>
        <v>0</v>
      </c>
      <c r="S92" s="100">
        <f>S24/$S$23*100</f>
        <v>0</v>
      </c>
      <c r="T92" s="118">
        <f>T24/$T$23*100</f>
        <v>0</v>
      </c>
      <c r="U92" s="119" t="str">
        <f>U24</f>
        <v>C</v>
      </c>
      <c r="V92" s="120">
        <f>V24/$V$23*100</f>
        <v>0</v>
      </c>
      <c r="W92" s="121" t="str">
        <f>W24</f>
        <v>C</v>
      </c>
      <c r="X92" s="118">
        <f>X24/$X$23*100</f>
        <v>0</v>
      </c>
      <c r="Y92" s="120">
        <f>Y24/$Y$23*100</f>
        <v>0</v>
      </c>
      <c r="Z92" s="120">
        <f>Z24/$Z$23*100</f>
        <v>0</v>
      </c>
      <c r="AA92" s="122">
        <f>AA24/$AA$23*100</f>
        <v>0</v>
      </c>
      <c r="AB92" s="123">
        <f>AB24</f>
        <v>0</v>
      </c>
      <c r="AC92" s="69"/>
    </row>
    <row r="93" spans="1:29" ht="14.25" customHeight="1" x14ac:dyDescent="0.2">
      <c r="A93" s="192">
        <f t="shared" ref="A93:D131" si="21">A25</f>
        <v>0</v>
      </c>
      <c r="B93" s="169">
        <f t="shared" si="21"/>
        <v>0</v>
      </c>
      <c r="C93" s="170">
        <f t="shared" si="21"/>
        <v>0</v>
      </c>
      <c r="D93" s="193" t="str">
        <f t="shared" si="21"/>
        <v>C</v>
      </c>
      <c r="E93" s="194">
        <f t="shared" ref="E93:E131" si="22">E25/$E$23*100</f>
        <v>0</v>
      </c>
      <c r="F93" s="195">
        <f t="shared" ref="F93:F131" si="23">F25/$F$23*100</f>
        <v>0</v>
      </c>
      <c r="G93" s="195">
        <f t="shared" ref="G93:G131" si="24">G25/$G$23*100</f>
        <v>0</v>
      </c>
      <c r="H93" s="196">
        <f t="shared" ref="H93:H131" si="25">H25/$H$23*100</f>
        <v>0</v>
      </c>
      <c r="I93" s="195">
        <f t="shared" ref="I93:I131" si="26">I25/$I$23*100</f>
        <v>0</v>
      </c>
      <c r="J93" s="197">
        <f t="shared" ref="J93:J131" si="27">J25/$J$23*100</f>
        <v>0</v>
      </c>
      <c r="K93" s="195">
        <f t="shared" ref="K93:K131" si="28">K25/$K$23*100</f>
        <v>0</v>
      </c>
      <c r="L93" s="195">
        <f t="shared" ref="L93:L131" si="29">L25/$L$23*100</f>
        <v>0</v>
      </c>
      <c r="M93" s="195">
        <f t="shared" ref="M93:M131" si="30">M25/$M$23*100</f>
        <v>0</v>
      </c>
      <c r="N93" s="194">
        <f t="shared" ref="N93:N131" si="31">N25/$N$23*100</f>
        <v>0</v>
      </c>
      <c r="O93" s="198">
        <f t="shared" ref="O93:O131" si="32">O25/$O$23*100</f>
        <v>0</v>
      </c>
      <c r="P93" s="195">
        <f t="shared" ref="P93:P131" si="33">P25/$P$23*100</f>
        <v>0</v>
      </c>
      <c r="Q93" s="196">
        <f t="shared" ref="Q93:Q131" si="34">Q25/$Q$23*100</f>
        <v>0</v>
      </c>
      <c r="R93" s="196">
        <f t="shared" ref="R93:R131" si="35">R25/$R$23*100</f>
        <v>0</v>
      </c>
      <c r="S93" s="199">
        <f t="shared" ref="S93:S131" si="36">S25/$S$23*100</f>
        <v>0</v>
      </c>
      <c r="T93" s="200">
        <f t="shared" ref="T93:T131" si="37">T25/$T$23*100</f>
        <v>0</v>
      </c>
      <c r="U93" s="201" t="str">
        <f t="shared" ref="U93:U131" si="38">U25</f>
        <v>C</v>
      </c>
      <c r="V93" s="202">
        <f t="shared" ref="V93:V131" si="39">V25/$V$23*100</f>
        <v>0</v>
      </c>
      <c r="W93" s="203" t="str">
        <f t="shared" ref="W93:W131" si="40">W25</f>
        <v>C</v>
      </c>
      <c r="X93" s="200">
        <f t="shared" ref="X93:X131" si="41">X25/$X$23*100</f>
        <v>0</v>
      </c>
      <c r="Y93" s="202">
        <f t="shared" ref="Y93:Y131" si="42">Y25/$Y$23*100</f>
        <v>0</v>
      </c>
      <c r="Z93" s="202">
        <f t="shared" ref="Z93:Z131" si="43">Z25/$Z$23*100</f>
        <v>0</v>
      </c>
      <c r="AA93" s="204">
        <f t="shared" ref="AA93:AA131" si="44">AA25/$AA$23*100</f>
        <v>0</v>
      </c>
      <c r="AB93" s="205">
        <f t="shared" ref="AB93:AB131" si="45">AB25</f>
        <v>0</v>
      </c>
      <c r="AC93" s="69"/>
    </row>
    <row r="94" spans="1:29" ht="14.25" customHeight="1" x14ac:dyDescent="0.2">
      <c r="A94" s="34">
        <f t="shared" si="21"/>
        <v>0</v>
      </c>
      <c r="B94" s="72">
        <f t="shared" si="21"/>
        <v>0</v>
      </c>
      <c r="C94" s="79">
        <f t="shared" si="21"/>
        <v>0</v>
      </c>
      <c r="D94" s="44" t="str">
        <f t="shared" si="21"/>
        <v>C</v>
      </c>
      <c r="E94" s="98">
        <f t="shared" si="22"/>
        <v>0</v>
      </c>
      <c r="F94" s="99">
        <f t="shared" si="23"/>
        <v>0</v>
      </c>
      <c r="G94" s="99">
        <f t="shared" si="24"/>
        <v>0</v>
      </c>
      <c r="H94" s="115">
        <f t="shared" si="25"/>
        <v>0</v>
      </c>
      <c r="I94" s="99">
        <f t="shared" si="26"/>
        <v>0</v>
      </c>
      <c r="J94" s="116">
        <f t="shared" si="27"/>
        <v>0</v>
      </c>
      <c r="K94" s="99">
        <f t="shared" si="28"/>
        <v>0</v>
      </c>
      <c r="L94" s="99">
        <f t="shared" si="29"/>
        <v>0</v>
      </c>
      <c r="M94" s="99">
        <f t="shared" si="30"/>
        <v>0</v>
      </c>
      <c r="N94" s="98">
        <f t="shared" si="31"/>
        <v>0</v>
      </c>
      <c r="O94" s="117">
        <f t="shared" si="32"/>
        <v>0</v>
      </c>
      <c r="P94" s="99">
        <f t="shared" si="33"/>
        <v>0</v>
      </c>
      <c r="Q94" s="115">
        <f t="shared" si="34"/>
        <v>0</v>
      </c>
      <c r="R94" s="115">
        <f t="shared" si="35"/>
        <v>0</v>
      </c>
      <c r="S94" s="100">
        <f t="shared" si="36"/>
        <v>0</v>
      </c>
      <c r="T94" s="118">
        <f t="shared" si="37"/>
        <v>0</v>
      </c>
      <c r="U94" s="119" t="str">
        <f t="shared" si="38"/>
        <v>C</v>
      </c>
      <c r="V94" s="120">
        <f t="shared" si="39"/>
        <v>0</v>
      </c>
      <c r="W94" s="121" t="str">
        <f t="shared" si="40"/>
        <v>C</v>
      </c>
      <c r="X94" s="118">
        <f t="shared" si="41"/>
        <v>0</v>
      </c>
      <c r="Y94" s="120">
        <f t="shared" si="42"/>
        <v>0</v>
      </c>
      <c r="Z94" s="120">
        <f t="shared" si="43"/>
        <v>0</v>
      </c>
      <c r="AA94" s="122">
        <f t="shared" si="44"/>
        <v>0</v>
      </c>
      <c r="AB94" s="123">
        <f t="shared" si="45"/>
        <v>0</v>
      </c>
      <c r="AC94" s="69"/>
    </row>
    <row r="95" spans="1:29" ht="14.25" customHeight="1" x14ac:dyDescent="0.2">
      <c r="A95" s="192">
        <f t="shared" si="21"/>
        <v>0</v>
      </c>
      <c r="B95" s="169">
        <f t="shared" si="21"/>
        <v>0</v>
      </c>
      <c r="C95" s="170">
        <f t="shared" si="21"/>
        <v>0</v>
      </c>
      <c r="D95" s="193" t="str">
        <f t="shared" si="21"/>
        <v>C</v>
      </c>
      <c r="E95" s="194">
        <f t="shared" si="22"/>
        <v>0</v>
      </c>
      <c r="F95" s="195">
        <f t="shared" si="23"/>
        <v>0</v>
      </c>
      <c r="G95" s="195">
        <f t="shared" si="24"/>
        <v>0</v>
      </c>
      <c r="H95" s="196">
        <f t="shared" si="25"/>
        <v>0</v>
      </c>
      <c r="I95" s="195">
        <f t="shared" si="26"/>
        <v>0</v>
      </c>
      <c r="J95" s="197">
        <f t="shared" si="27"/>
        <v>0</v>
      </c>
      <c r="K95" s="195">
        <f t="shared" si="28"/>
        <v>0</v>
      </c>
      <c r="L95" s="195">
        <f t="shared" si="29"/>
        <v>0</v>
      </c>
      <c r="M95" s="195">
        <f t="shared" si="30"/>
        <v>0</v>
      </c>
      <c r="N95" s="194">
        <f t="shared" si="31"/>
        <v>0</v>
      </c>
      <c r="O95" s="198">
        <f t="shared" si="32"/>
        <v>0</v>
      </c>
      <c r="P95" s="195">
        <f t="shared" si="33"/>
        <v>0</v>
      </c>
      <c r="Q95" s="196">
        <f t="shared" si="34"/>
        <v>0</v>
      </c>
      <c r="R95" s="196">
        <f t="shared" si="35"/>
        <v>0</v>
      </c>
      <c r="S95" s="199">
        <f t="shared" si="36"/>
        <v>0</v>
      </c>
      <c r="T95" s="200">
        <f t="shared" si="37"/>
        <v>0</v>
      </c>
      <c r="U95" s="201" t="str">
        <f t="shared" si="38"/>
        <v>C</v>
      </c>
      <c r="V95" s="202">
        <f t="shared" si="39"/>
        <v>0</v>
      </c>
      <c r="W95" s="203" t="str">
        <f t="shared" si="40"/>
        <v>C</v>
      </c>
      <c r="X95" s="200">
        <f t="shared" si="41"/>
        <v>0</v>
      </c>
      <c r="Y95" s="202">
        <f t="shared" si="42"/>
        <v>0</v>
      </c>
      <c r="Z95" s="202">
        <f t="shared" si="43"/>
        <v>0</v>
      </c>
      <c r="AA95" s="204">
        <f t="shared" si="44"/>
        <v>0</v>
      </c>
      <c r="AB95" s="205">
        <f t="shared" si="45"/>
        <v>0</v>
      </c>
      <c r="AC95" s="69"/>
    </row>
    <row r="96" spans="1:29" ht="14.25" customHeight="1" x14ac:dyDescent="0.2">
      <c r="A96" s="34">
        <f t="shared" si="21"/>
        <v>0</v>
      </c>
      <c r="B96" s="72">
        <f t="shared" si="21"/>
        <v>0</v>
      </c>
      <c r="C96" s="79">
        <f t="shared" si="21"/>
        <v>0</v>
      </c>
      <c r="D96" s="44" t="str">
        <f t="shared" si="21"/>
        <v>C</v>
      </c>
      <c r="E96" s="98">
        <f t="shared" si="22"/>
        <v>0</v>
      </c>
      <c r="F96" s="99">
        <f t="shared" si="23"/>
        <v>0</v>
      </c>
      <c r="G96" s="99">
        <f t="shared" si="24"/>
        <v>0</v>
      </c>
      <c r="H96" s="115">
        <f t="shared" si="25"/>
        <v>0</v>
      </c>
      <c r="I96" s="99">
        <f t="shared" si="26"/>
        <v>0</v>
      </c>
      <c r="J96" s="116">
        <f t="shared" si="27"/>
        <v>0</v>
      </c>
      <c r="K96" s="99">
        <f t="shared" si="28"/>
        <v>0</v>
      </c>
      <c r="L96" s="99">
        <f t="shared" si="29"/>
        <v>0</v>
      </c>
      <c r="M96" s="99">
        <f t="shared" si="30"/>
        <v>0</v>
      </c>
      <c r="N96" s="98">
        <f t="shared" si="31"/>
        <v>0</v>
      </c>
      <c r="O96" s="117">
        <f t="shared" si="32"/>
        <v>0</v>
      </c>
      <c r="P96" s="99">
        <f t="shared" si="33"/>
        <v>0</v>
      </c>
      <c r="Q96" s="115">
        <f t="shared" si="34"/>
        <v>0</v>
      </c>
      <c r="R96" s="115">
        <f t="shared" si="35"/>
        <v>0</v>
      </c>
      <c r="S96" s="100">
        <f t="shared" si="36"/>
        <v>0</v>
      </c>
      <c r="T96" s="118">
        <f t="shared" si="37"/>
        <v>0</v>
      </c>
      <c r="U96" s="119" t="str">
        <f t="shared" si="38"/>
        <v>C</v>
      </c>
      <c r="V96" s="120">
        <f t="shared" si="39"/>
        <v>0</v>
      </c>
      <c r="W96" s="121" t="str">
        <f t="shared" si="40"/>
        <v>C</v>
      </c>
      <c r="X96" s="118">
        <f t="shared" si="41"/>
        <v>0</v>
      </c>
      <c r="Y96" s="120">
        <f t="shared" si="42"/>
        <v>0</v>
      </c>
      <c r="Z96" s="120">
        <f t="shared" si="43"/>
        <v>0</v>
      </c>
      <c r="AA96" s="122">
        <f t="shared" si="44"/>
        <v>0</v>
      </c>
      <c r="AB96" s="123">
        <f t="shared" si="45"/>
        <v>0</v>
      </c>
      <c r="AC96" s="69"/>
    </row>
    <row r="97" spans="1:29" ht="14.25" customHeight="1" x14ac:dyDescent="0.2">
      <c r="A97" s="192">
        <f t="shared" si="21"/>
        <v>0</v>
      </c>
      <c r="B97" s="169">
        <f t="shared" si="21"/>
        <v>0</v>
      </c>
      <c r="C97" s="170">
        <f t="shared" si="21"/>
        <v>0</v>
      </c>
      <c r="D97" s="193" t="str">
        <f t="shared" si="21"/>
        <v>C</v>
      </c>
      <c r="E97" s="194">
        <f t="shared" si="22"/>
        <v>0</v>
      </c>
      <c r="F97" s="195">
        <f t="shared" si="23"/>
        <v>0</v>
      </c>
      <c r="G97" s="195">
        <f t="shared" si="24"/>
        <v>0</v>
      </c>
      <c r="H97" s="196">
        <f t="shared" si="25"/>
        <v>0</v>
      </c>
      <c r="I97" s="195">
        <f t="shared" si="26"/>
        <v>0</v>
      </c>
      <c r="J97" s="197">
        <f t="shared" si="27"/>
        <v>0</v>
      </c>
      <c r="K97" s="195">
        <f t="shared" si="28"/>
        <v>0</v>
      </c>
      <c r="L97" s="195">
        <f t="shared" si="29"/>
        <v>0</v>
      </c>
      <c r="M97" s="195">
        <f t="shared" si="30"/>
        <v>0</v>
      </c>
      <c r="N97" s="194">
        <f t="shared" si="31"/>
        <v>0</v>
      </c>
      <c r="O97" s="198">
        <f t="shared" si="32"/>
        <v>0</v>
      </c>
      <c r="P97" s="195">
        <f t="shared" si="33"/>
        <v>0</v>
      </c>
      <c r="Q97" s="196">
        <f t="shared" si="34"/>
        <v>0</v>
      </c>
      <c r="R97" s="196">
        <f t="shared" si="35"/>
        <v>0</v>
      </c>
      <c r="S97" s="199">
        <f t="shared" si="36"/>
        <v>0</v>
      </c>
      <c r="T97" s="200">
        <f t="shared" si="37"/>
        <v>0</v>
      </c>
      <c r="U97" s="201" t="str">
        <f t="shared" si="38"/>
        <v>C</v>
      </c>
      <c r="V97" s="202">
        <f t="shared" si="39"/>
        <v>0</v>
      </c>
      <c r="W97" s="203" t="str">
        <f t="shared" si="40"/>
        <v>C</v>
      </c>
      <c r="X97" s="200">
        <f t="shared" si="41"/>
        <v>0</v>
      </c>
      <c r="Y97" s="202">
        <f t="shared" si="42"/>
        <v>0</v>
      </c>
      <c r="Z97" s="202">
        <f t="shared" si="43"/>
        <v>0</v>
      </c>
      <c r="AA97" s="204">
        <f t="shared" si="44"/>
        <v>0</v>
      </c>
      <c r="AB97" s="205">
        <f t="shared" si="45"/>
        <v>0</v>
      </c>
      <c r="AC97" s="69"/>
    </row>
    <row r="98" spans="1:29" ht="14.25" customHeight="1" x14ac:dyDescent="0.2">
      <c r="A98" s="34">
        <f t="shared" si="21"/>
        <v>0</v>
      </c>
      <c r="B98" s="72">
        <f t="shared" si="21"/>
        <v>0</v>
      </c>
      <c r="C98" s="79">
        <f t="shared" si="21"/>
        <v>0</v>
      </c>
      <c r="D98" s="44" t="str">
        <f t="shared" si="21"/>
        <v>C</v>
      </c>
      <c r="E98" s="98">
        <f t="shared" si="22"/>
        <v>0</v>
      </c>
      <c r="F98" s="99">
        <f t="shared" si="23"/>
        <v>0</v>
      </c>
      <c r="G98" s="99">
        <f t="shared" si="24"/>
        <v>0</v>
      </c>
      <c r="H98" s="115">
        <f t="shared" si="25"/>
        <v>0</v>
      </c>
      <c r="I98" s="99">
        <f t="shared" si="26"/>
        <v>0</v>
      </c>
      <c r="J98" s="116">
        <f t="shared" si="27"/>
        <v>0</v>
      </c>
      <c r="K98" s="99">
        <f t="shared" si="28"/>
        <v>0</v>
      </c>
      <c r="L98" s="99">
        <f t="shared" si="29"/>
        <v>0</v>
      </c>
      <c r="M98" s="99">
        <f t="shared" si="30"/>
        <v>0</v>
      </c>
      <c r="N98" s="98">
        <f t="shared" si="31"/>
        <v>0</v>
      </c>
      <c r="O98" s="117">
        <f t="shared" si="32"/>
        <v>0</v>
      </c>
      <c r="P98" s="99">
        <f t="shared" si="33"/>
        <v>0</v>
      </c>
      <c r="Q98" s="115">
        <f t="shared" si="34"/>
        <v>0</v>
      </c>
      <c r="R98" s="115">
        <f t="shared" si="35"/>
        <v>0</v>
      </c>
      <c r="S98" s="100">
        <f t="shared" si="36"/>
        <v>0</v>
      </c>
      <c r="T98" s="118">
        <f t="shared" si="37"/>
        <v>0</v>
      </c>
      <c r="U98" s="119" t="str">
        <f t="shared" si="38"/>
        <v>C</v>
      </c>
      <c r="V98" s="120">
        <f t="shared" si="39"/>
        <v>0</v>
      </c>
      <c r="W98" s="121" t="str">
        <f t="shared" si="40"/>
        <v>C</v>
      </c>
      <c r="X98" s="118">
        <f t="shared" si="41"/>
        <v>0</v>
      </c>
      <c r="Y98" s="120">
        <f t="shared" si="42"/>
        <v>0</v>
      </c>
      <c r="Z98" s="120">
        <f t="shared" si="43"/>
        <v>0</v>
      </c>
      <c r="AA98" s="122">
        <f t="shared" si="44"/>
        <v>0</v>
      </c>
      <c r="AB98" s="123">
        <f t="shared" si="45"/>
        <v>0</v>
      </c>
      <c r="AC98" s="69"/>
    </row>
    <row r="99" spans="1:29" ht="14.25" customHeight="1" x14ac:dyDescent="0.2">
      <c r="A99" s="192">
        <f t="shared" si="21"/>
        <v>0</v>
      </c>
      <c r="B99" s="169">
        <f t="shared" si="21"/>
        <v>0</v>
      </c>
      <c r="C99" s="170">
        <f t="shared" si="21"/>
        <v>0</v>
      </c>
      <c r="D99" s="193" t="str">
        <f t="shared" si="21"/>
        <v>C</v>
      </c>
      <c r="E99" s="194">
        <f t="shared" si="22"/>
        <v>0</v>
      </c>
      <c r="F99" s="195">
        <f t="shared" si="23"/>
        <v>0</v>
      </c>
      <c r="G99" s="195">
        <f t="shared" si="24"/>
        <v>0</v>
      </c>
      <c r="H99" s="196">
        <f t="shared" si="25"/>
        <v>0</v>
      </c>
      <c r="I99" s="195">
        <f t="shared" si="26"/>
        <v>0</v>
      </c>
      <c r="J99" s="197">
        <f t="shared" si="27"/>
        <v>0</v>
      </c>
      <c r="K99" s="195">
        <f t="shared" si="28"/>
        <v>0</v>
      </c>
      <c r="L99" s="195">
        <f t="shared" si="29"/>
        <v>0</v>
      </c>
      <c r="M99" s="195">
        <f t="shared" si="30"/>
        <v>0</v>
      </c>
      <c r="N99" s="194">
        <f t="shared" si="31"/>
        <v>0</v>
      </c>
      <c r="O99" s="198">
        <f t="shared" si="32"/>
        <v>0</v>
      </c>
      <c r="P99" s="195">
        <f t="shared" si="33"/>
        <v>0</v>
      </c>
      <c r="Q99" s="196">
        <f t="shared" si="34"/>
        <v>0</v>
      </c>
      <c r="R99" s="196">
        <f t="shared" si="35"/>
        <v>0</v>
      </c>
      <c r="S99" s="199">
        <f t="shared" si="36"/>
        <v>0</v>
      </c>
      <c r="T99" s="200">
        <f t="shared" si="37"/>
        <v>0</v>
      </c>
      <c r="U99" s="201" t="str">
        <f t="shared" si="38"/>
        <v>C</v>
      </c>
      <c r="V99" s="202">
        <f t="shared" si="39"/>
        <v>0</v>
      </c>
      <c r="W99" s="203" t="str">
        <f t="shared" si="40"/>
        <v>C</v>
      </c>
      <c r="X99" s="200">
        <f t="shared" si="41"/>
        <v>0</v>
      </c>
      <c r="Y99" s="202">
        <f t="shared" si="42"/>
        <v>0</v>
      </c>
      <c r="Z99" s="202">
        <f t="shared" si="43"/>
        <v>0</v>
      </c>
      <c r="AA99" s="204">
        <f t="shared" si="44"/>
        <v>0</v>
      </c>
      <c r="AB99" s="205">
        <f t="shared" si="45"/>
        <v>0</v>
      </c>
      <c r="AC99" s="69"/>
    </row>
    <row r="100" spans="1:29" ht="14.25" customHeight="1" x14ac:dyDescent="0.2">
      <c r="A100" s="34">
        <f t="shared" si="21"/>
        <v>0</v>
      </c>
      <c r="B100" s="72">
        <f t="shared" si="21"/>
        <v>0</v>
      </c>
      <c r="C100" s="79">
        <f t="shared" si="21"/>
        <v>0</v>
      </c>
      <c r="D100" s="44" t="str">
        <f t="shared" si="21"/>
        <v>C</v>
      </c>
      <c r="E100" s="98">
        <f t="shared" si="22"/>
        <v>0</v>
      </c>
      <c r="F100" s="99">
        <f t="shared" si="23"/>
        <v>0</v>
      </c>
      <c r="G100" s="99">
        <f t="shared" si="24"/>
        <v>0</v>
      </c>
      <c r="H100" s="115">
        <f t="shared" si="25"/>
        <v>0</v>
      </c>
      <c r="I100" s="99">
        <f t="shared" si="26"/>
        <v>0</v>
      </c>
      <c r="J100" s="116">
        <f t="shared" si="27"/>
        <v>0</v>
      </c>
      <c r="K100" s="99">
        <f t="shared" si="28"/>
        <v>0</v>
      </c>
      <c r="L100" s="99">
        <f t="shared" si="29"/>
        <v>0</v>
      </c>
      <c r="M100" s="99">
        <f t="shared" si="30"/>
        <v>0</v>
      </c>
      <c r="N100" s="98">
        <f t="shared" si="31"/>
        <v>0</v>
      </c>
      <c r="O100" s="117">
        <f t="shared" si="32"/>
        <v>0</v>
      </c>
      <c r="P100" s="99">
        <f t="shared" si="33"/>
        <v>0</v>
      </c>
      <c r="Q100" s="115">
        <f t="shared" si="34"/>
        <v>0</v>
      </c>
      <c r="R100" s="115">
        <f t="shared" si="35"/>
        <v>0</v>
      </c>
      <c r="S100" s="100">
        <f t="shared" si="36"/>
        <v>0</v>
      </c>
      <c r="T100" s="118">
        <f t="shared" si="37"/>
        <v>0</v>
      </c>
      <c r="U100" s="119" t="str">
        <f t="shared" si="38"/>
        <v>C</v>
      </c>
      <c r="V100" s="120">
        <f t="shared" si="39"/>
        <v>0</v>
      </c>
      <c r="W100" s="121" t="str">
        <f t="shared" si="40"/>
        <v>C</v>
      </c>
      <c r="X100" s="118">
        <f t="shared" si="41"/>
        <v>0</v>
      </c>
      <c r="Y100" s="120">
        <f t="shared" si="42"/>
        <v>0</v>
      </c>
      <c r="Z100" s="120">
        <f t="shared" si="43"/>
        <v>0</v>
      </c>
      <c r="AA100" s="122">
        <f t="shared" si="44"/>
        <v>0</v>
      </c>
      <c r="AB100" s="123">
        <f t="shared" si="45"/>
        <v>0</v>
      </c>
      <c r="AC100" s="69"/>
    </row>
    <row r="101" spans="1:29" ht="14.25" customHeight="1" x14ac:dyDescent="0.2">
      <c r="A101" s="192">
        <f t="shared" si="21"/>
        <v>0</v>
      </c>
      <c r="B101" s="169">
        <f t="shared" si="21"/>
        <v>0</v>
      </c>
      <c r="C101" s="170">
        <f t="shared" si="21"/>
        <v>0</v>
      </c>
      <c r="D101" s="193" t="str">
        <f t="shared" si="21"/>
        <v>C</v>
      </c>
      <c r="E101" s="194">
        <f t="shared" si="22"/>
        <v>0</v>
      </c>
      <c r="F101" s="195">
        <f t="shared" si="23"/>
        <v>0</v>
      </c>
      <c r="G101" s="195">
        <f t="shared" si="24"/>
        <v>0</v>
      </c>
      <c r="H101" s="196">
        <f t="shared" si="25"/>
        <v>0</v>
      </c>
      <c r="I101" s="195">
        <f t="shared" si="26"/>
        <v>0</v>
      </c>
      <c r="J101" s="197">
        <f t="shared" si="27"/>
        <v>0</v>
      </c>
      <c r="K101" s="195">
        <f t="shared" si="28"/>
        <v>0</v>
      </c>
      <c r="L101" s="195">
        <f t="shared" si="29"/>
        <v>0</v>
      </c>
      <c r="M101" s="195">
        <f t="shared" si="30"/>
        <v>0</v>
      </c>
      <c r="N101" s="194">
        <f t="shared" si="31"/>
        <v>0</v>
      </c>
      <c r="O101" s="198">
        <f t="shared" si="32"/>
        <v>0</v>
      </c>
      <c r="P101" s="195">
        <f t="shared" si="33"/>
        <v>0</v>
      </c>
      <c r="Q101" s="196">
        <f t="shared" si="34"/>
        <v>0</v>
      </c>
      <c r="R101" s="196">
        <f t="shared" si="35"/>
        <v>0</v>
      </c>
      <c r="S101" s="199">
        <f t="shared" si="36"/>
        <v>0</v>
      </c>
      <c r="T101" s="200">
        <f t="shared" si="37"/>
        <v>0</v>
      </c>
      <c r="U101" s="201" t="str">
        <f t="shared" si="38"/>
        <v>C</v>
      </c>
      <c r="V101" s="202">
        <f t="shared" si="39"/>
        <v>0</v>
      </c>
      <c r="W101" s="203" t="str">
        <f t="shared" si="40"/>
        <v>C</v>
      </c>
      <c r="X101" s="200">
        <f t="shared" si="41"/>
        <v>0</v>
      </c>
      <c r="Y101" s="202">
        <f t="shared" si="42"/>
        <v>0</v>
      </c>
      <c r="Z101" s="202">
        <f t="shared" si="43"/>
        <v>0</v>
      </c>
      <c r="AA101" s="204">
        <f t="shared" si="44"/>
        <v>0</v>
      </c>
      <c r="AB101" s="205">
        <f t="shared" si="45"/>
        <v>0</v>
      </c>
      <c r="AC101" s="69"/>
    </row>
    <row r="102" spans="1:29" ht="14.25" customHeight="1" x14ac:dyDescent="0.2">
      <c r="A102" s="34">
        <f t="shared" si="21"/>
        <v>0</v>
      </c>
      <c r="B102" s="72">
        <f t="shared" si="21"/>
        <v>0</v>
      </c>
      <c r="C102" s="79">
        <f t="shared" si="21"/>
        <v>0</v>
      </c>
      <c r="D102" s="44" t="str">
        <f t="shared" si="21"/>
        <v>C</v>
      </c>
      <c r="E102" s="98">
        <f t="shared" si="22"/>
        <v>0</v>
      </c>
      <c r="F102" s="99">
        <f t="shared" si="23"/>
        <v>0</v>
      </c>
      <c r="G102" s="99">
        <f t="shared" si="24"/>
        <v>0</v>
      </c>
      <c r="H102" s="115">
        <f t="shared" si="25"/>
        <v>0</v>
      </c>
      <c r="I102" s="99">
        <f t="shared" si="26"/>
        <v>0</v>
      </c>
      <c r="J102" s="116">
        <f t="shared" si="27"/>
        <v>0</v>
      </c>
      <c r="K102" s="99">
        <f t="shared" si="28"/>
        <v>0</v>
      </c>
      <c r="L102" s="99">
        <f t="shared" si="29"/>
        <v>0</v>
      </c>
      <c r="M102" s="99">
        <f t="shared" si="30"/>
        <v>0</v>
      </c>
      <c r="N102" s="98">
        <f t="shared" si="31"/>
        <v>0</v>
      </c>
      <c r="O102" s="117">
        <f t="shared" si="32"/>
        <v>0</v>
      </c>
      <c r="P102" s="99">
        <f t="shared" si="33"/>
        <v>0</v>
      </c>
      <c r="Q102" s="115">
        <f t="shared" si="34"/>
        <v>0</v>
      </c>
      <c r="R102" s="115">
        <f t="shared" si="35"/>
        <v>0</v>
      </c>
      <c r="S102" s="100">
        <f t="shared" si="36"/>
        <v>0</v>
      </c>
      <c r="T102" s="118">
        <f t="shared" si="37"/>
        <v>0</v>
      </c>
      <c r="U102" s="119" t="str">
        <f t="shared" si="38"/>
        <v>C</v>
      </c>
      <c r="V102" s="120">
        <f t="shared" si="39"/>
        <v>0</v>
      </c>
      <c r="W102" s="121" t="str">
        <f t="shared" si="40"/>
        <v>C</v>
      </c>
      <c r="X102" s="118">
        <f t="shared" si="41"/>
        <v>0</v>
      </c>
      <c r="Y102" s="120">
        <f t="shared" si="42"/>
        <v>0</v>
      </c>
      <c r="Z102" s="120">
        <f t="shared" si="43"/>
        <v>0</v>
      </c>
      <c r="AA102" s="122">
        <f t="shared" si="44"/>
        <v>0</v>
      </c>
      <c r="AB102" s="123">
        <f t="shared" si="45"/>
        <v>0</v>
      </c>
      <c r="AC102" s="69"/>
    </row>
    <row r="103" spans="1:29" ht="14.25" customHeight="1" x14ac:dyDescent="0.2">
      <c r="A103" s="192">
        <f t="shared" si="21"/>
        <v>0</v>
      </c>
      <c r="B103" s="169">
        <f t="shared" si="21"/>
        <v>0</v>
      </c>
      <c r="C103" s="170">
        <f t="shared" si="21"/>
        <v>0</v>
      </c>
      <c r="D103" s="193" t="str">
        <f t="shared" si="21"/>
        <v>C</v>
      </c>
      <c r="E103" s="194">
        <f t="shared" si="22"/>
        <v>0</v>
      </c>
      <c r="F103" s="195">
        <f t="shared" si="23"/>
        <v>0</v>
      </c>
      <c r="G103" s="195">
        <f t="shared" si="24"/>
        <v>0</v>
      </c>
      <c r="H103" s="196">
        <f t="shared" si="25"/>
        <v>0</v>
      </c>
      <c r="I103" s="195">
        <f t="shared" si="26"/>
        <v>0</v>
      </c>
      <c r="J103" s="197">
        <f t="shared" si="27"/>
        <v>0</v>
      </c>
      <c r="K103" s="195">
        <f t="shared" si="28"/>
        <v>0</v>
      </c>
      <c r="L103" s="195">
        <f t="shared" si="29"/>
        <v>0</v>
      </c>
      <c r="M103" s="195">
        <f t="shared" si="30"/>
        <v>0</v>
      </c>
      <c r="N103" s="194">
        <f t="shared" si="31"/>
        <v>0</v>
      </c>
      <c r="O103" s="198">
        <f t="shared" si="32"/>
        <v>0</v>
      </c>
      <c r="P103" s="195">
        <f t="shared" si="33"/>
        <v>0</v>
      </c>
      <c r="Q103" s="196">
        <f t="shared" si="34"/>
        <v>0</v>
      </c>
      <c r="R103" s="196">
        <f t="shared" si="35"/>
        <v>0</v>
      </c>
      <c r="S103" s="199">
        <f t="shared" si="36"/>
        <v>0</v>
      </c>
      <c r="T103" s="200">
        <f t="shared" si="37"/>
        <v>0</v>
      </c>
      <c r="U103" s="201" t="str">
        <f t="shared" si="38"/>
        <v>C</v>
      </c>
      <c r="V103" s="202">
        <f t="shared" si="39"/>
        <v>0</v>
      </c>
      <c r="W103" s="203" t="str">
        <f t="shared" si="40"/>
        <v>C</v>
      </c>
      <c r="X103" s="200">
        <f t="shared" si="41"/>
        <v>0</v>
      </c>
      <c r="Y103" s="202">
        <f t="shared" si="42"/>
        <v>0</v>
      </c>
      <c r="Z103" s="202">
        <f t="shared" si="43"/>
        <v>0</v>
      </c>
      <c r="AA103" s="204">
        <f t="shared" si="44"/>
        <v>0</v>
      </c>
      <c r="AB103" s="205">
        <f t="shared" si="45"/>
        <v>0</v>
      </c>
      <c r="AC103" s="69"/>
    </row>
    <row r="104" spans="1:29" ht="14.25" customHeight="1" x14ac:dyDescent="0.2">
      <c r="A104" s="34">
        <f t="shared" si="21"/>
        <v>0</v>
      </c>
      <c r="B104" s="72">
        <f t="shared" si="21"/>
        <v>0</v>
      </c>
      <c r="C104" s="79">
        <f t="shared" si="21"/>
        <v>0</v>
      </c>
      <c r="D104" s="44" t="str">
        <f t="shared" si="21"/>
        <v>C</v>
      </c>
      <c r="E104" s="98">
        <f t="shared" si="22"/>
        <v>0</v>
      </c>
      <c r="F104" s="99">
        <f t="shared" si="23"/>
        <v>0</v>
      </c>
      <c r="G104" s="99">
        <f t="shared" si="24"/>
        <v>0</v>
      </c>
      <c r="H104" s="115">
        <f t="shared" si="25"/>
        <v>0</v>
      </c>
      <c r="I104" s="99">
        <f t="shared" si="26"/>
        <v>0</v>
      </c>
      <c r="J104" s="116">
        <f t="shared" si="27"/>
        <v>0</v>
      </c>
      <c r="K104" s="99">
        <f t="shared" si="28"/>
        <v>0</v>
      </c>
      <c r="L104" s="99">
        <f t="shared" si="29"/>
        <v>0</v>
      </c>
      <c r="M104" s="99">
        <f t="shared" si="30"/>
        <v>0</v>
      </c>
      <c r="N104" s="98">
        <f t="shared" si="31"/>
        <v>0</v>
      </c>
      <c r="O104" s="117">
        <f t="shared" si="32"/>
        <v>0</v>
      </c>
      <c r="P104" s="99">
        <f t="shared" si="33"/>
        <v>0</v>
      </c>
      <c r="Q104" s="115">
        <f t="shared" si="34"/>
        <v>0</v>
      </c>
      <c r="R104" s="115">
        <f t="shared" si="35"/>
        <v>0</v>
      </c>
      <c r="S104" s="100">
        <f t="shared" si="36"/>
        <v>0</v>
      </c>
      <c r="T104" s="118">
        <f t="shared" si="37"/>
        <v>0</v>
      </c>
      <c r="U104" s="119" t="str">
        <f t="shared" si="38"/>
        <v>C</v>
      </c>
      <c r="V104" s="120">
        <f t="shared" si="39"/>
        <v>0</v>
      </c>
      <c r="W104" s="121" t="str">
        <f t="shared" si="40"/>
        <v>C</v>
      </c>
      <c r="X104" s="118">
        <f t="shared" si="41"/>
        <v>0</v>
      </c>
      <c r="Y104" s="120">
        <f t="shared" si="42"/>
        <v>0</v>
      </c>
      <c r="Z104" s="120">
        <f t="shared" si="43"/>
        <v>0</v>
      </c>
      <c r="AA104" s="122">
        <f t="shared" si="44"/>
        <v>0</v>
      </c>
      <c r="AB104" s="123">
        <f t="shared" si="45"/>
        <v>0</v>
      </c>
      <c r="AC104" s="69"/>
    </row>
    <row r="105" spans="1:29" ht="14.25" customHeight="1" x14ac:dyDescent="0.2">
      <c r="A105" s="192">
        <f t="shared" si="21"/>
        <v>0</v>
      </c>
      <c r="B105" s="169">
        <f t="shared" si="21"/>
        <v>0</v>
      </c>
      <c r="C105" s="170">
        <f t="shared" si="21"/>
        <v>0</v>
      </c>
      <c r="D105" s="193" t="str">
        <f t="shared" si="21"/>
        <v>C</v>
      </c>
      <c r="E105" s="194">
        <f t="shared" si="22"/>
        <v>0</v>
      </c>
      <c r="F105" s="195">
        <f t="shared" si="23"/>
        <v>0</v>
      </c>
      <c r="G105" s="195">
        <f t="shared" si="24"/>
        <v>0</v>
      </c>
      <c r="H105" s="196">
        <f t="shared" si="25"/>
        <v>0</v>
      </c>
      <c r="I105" s="195">
        <f t="shared" si="26"/>
        <v>0</v>
      </c>
      <c r="J105" s="197">
        <f t="shared" si="27"/>
        <v>0</v>
      </c>
      <c r="K105" s="195">
        <f t="shared" si="28"/>
        <v>0</v>
      </c>
      <c r="L105" s="195">
        <f t="shared" si="29"/>
        <v>0</v>
      </c>
      <c r="M105" s="195">
        <f t="shared" si="30"/>
        <v>0</v>
      </c>
      <c r="N105" s="194">
        <f t="shared" si="31"/>
        <v>0</v>
      </c>
      <c r="O105" s="198">
        <f t="shared" si="32"/>
        <v>0</v>
      </c>
      <c r="P105" s="195">
        <f t="shared" si="33"/>
        <v>0</v>
      </c>
      <c r="Q105" s="196">
        <f t="shared" si="34"/>
        <v>0</v>
      </c>
      <c r="R105" s="196">
        <f t="shared" si="35"/>
        <v>0</v>
      </c>
      <c r="S105" s="199">
        <f t="shared" si="36"/>
        <v>0</v>
      </c>
      <c r="T105" s="200">
        <f t="shared" si="37"/>
        <v>0</v>
      </c>
      <c r="U105" s="201" t="str">
        <f t="shared" si="38"/>
        <v>C</v>
      </c>
      <c r="V105" s="202">
        <f t="shared" si="39"/>
        <v>0</v>
      </c>
      <c r="W105" s="203" t="str">
        <f t="shared" si="40"/>
        <v>C</v>
      </c>
      <c r="X105" s="200">
        <f t="shared" si="41"/>
        <v>0</v>
      </c>
      <c r="Y105" s="202">
        <f t="shared" si="42"/>
        <v>0</v>
      </c>
      <c r="Z105" s="202">
        <f t="shared" si="43"/>
        <v>0</v>
      </c>
      <c r="AA105" s="204">
        <f t="shared" si="44"/>
        <v>0</v>
      </c>
      <c r="AB105" s="205">
        <f t="shared" si="45"/>
        <v>0</v>
      </c>
      <c r="AC105" s="69"/>
    </row>
    <row r="106" spans="1:29" ht="14.25" customHeight="1" x14ac:dyDescent="0.2">
      <c r="A106" s="34">
        <f t="shared" si="21"/>
        <v>0</v>
      </c>
      <c r="B106" s="72">
        <f t="shared" si="21"/>
        <v>0</v>
      </c>
      <c r="C106" s="79">
        <f t="shared" si="21"/>
        <v>0</v>
      </c>
      <c r="D106" s="44" t="str">
        <f t="shared" si="21"/>
        <v>C</v>
      </c>
      <c r="E106" s="98">
        <f t="shared" si="22"/>
        <v>0</v>
      </c>
      <c r="F106" s="99">
        <f t="shared" si="23"/>
        <v>0</v>
      </c>
      <c r="G106" s="99">
        <f t="shared" si="24"/>
        <v>0</v>
      </c>
      <c r="H106" s="115">
        <f t="shared" si="25"/>
        <v>0</v>
      </c>
      <c r="I106" s="99">
        <f t="shared" si="26"/>
        <v>0</v>
      </c>
      <c r="J106" s="116">
        <f t="shared" si="27"/>
        <v>0</v>
      </c>
      <c r="K106" s="99">
        <f t="shared" si="28"/>
        <v>0</v>
      </c>
      <c r="L106" s="99">
        <f t="shared" si="29"/>
        <v>0</v>
      </c>
      <c r="M106" s="99">
        <f t="shared" si="30"/>
        <v>0</v>
      </c>
      <c r="N106" s="98">
        <f t="shared" si="31"/>
        <v>0</v>
      </c>
      <c r="O106" s="117">
        <f t="shared" si="32"/>
        <v>0</v>
      </c>
      <c r="P106" s="99">
        <f t="shared" si="33"/>
        <v>0</v>
      </c>
      <c r="Q106" s="115">
        <f t="shared" si="34"/>
        <v>0</v>
      </c>
      <c r="R106" s="115">
        <f t="shared" si="35"/>
        <v>0</v>
      </c>
      <c r="S106" s="100">
        <f t="shared" si="36"/>
        <v>0</v>
      </c>
      <c r="T106" s="118">
        <f t="shared" si="37"/>
        <v>0</v>
      </c>
      <c r="U106" s="119" t="str">
        <f t="shared" si="38"/>
        <v>C</v>
      </c>
      <c r="V106" s="120">
        <f t="shared" si="39"/>
        <v>0</v>
      </c>
      <c r="W106" s="121" t="str">
        <f t="shared" si="40"/>
        <v>C</v>
      </c>
      <c r="X106" s="118">
        <f t="shared" si="41"/>
        <v>0</v>
      </c>
      <c r="Y106" s="120">
        <f t="shared" si="42"/>
        <v>0</v>
      </c>
      <c r="Z106" s="120">
        <f t="shared" si="43"/>
        <v>0</v>
      </c>
      <c r="AA106" s="122">
        <f t="shared" si="44"/>
        <v>0</v>
      </c>
      <c r="AB106" s="123">
        <f t="shared" si="45"/>
        <v>0</v>
      </c>
      <c r="AC106" s="69"/>
    </row>
    <row r="107" spans="1:29" ht="14.25" customHeight="1" x14ac:dyDescent="0.2">
      <c r="A107" s="192">
        <f t="shared" si="21"/>
        <v>0</v>
      </c>
      <c r="B107" s="169">
        <f t="shared" si="21"/>
        <v>0</v>
      </c>
      <c r="C107" s="170">
        <f t="shared" si="21"/>
        <v>0</v>
      </c>
      <c r="D107" s="193" t="str">
        <f t="shared" si="21"/>
        <v>C</v>
      </c>
      <c r="E107" s="194">
        <f t="shared" si="22"/>
        <v>0</v>
      </c>
      <c r="F107" s="195">
        <f t="shared" si="23"/>
        <v>0</v>
      </c>
      <c r="G107" s="195">
        <f t="shared" si="24"/>
        <v>0</v>
      </c>
      <c r="H107" s="196">
        <f t="shared" si="25"/>
        <v>0</v>
      </c>
      <c r="I107" s="195">
        <f t="shared" si="26"/>
        <v>0</v>
      </c>
      <c r="J107" s="197">
        <f t="shared" si="27"/>
        <v>0</v>
      </c>
      <c r="K107" s="195">
        <f t="shared" si="28"/>
        <v>0</v>
      </c>
      <c r="L107" s="195">
        <f t="shared" si="29"/>
        <v>0</v>
      </c>
      <c r="M107" s="195">
        <f t="shared" si="30"/>
        <v>0</v>
      </c>
      <c r="N107" s="194">
        <f t="shared" si="31"/>
        <v>0</v>
      </c>
      <c r="O107" s="198">
        <f t="shared" si="32"/>
        <v>0</v>
      </c>
      <c r="P107" s="195">
        <f t="shared" si="33"/>
        <v>0</v>
      </c>
      <c r="Q107" s="196">
        <f t="shared" si="34"/>
        <v>0</v>
      </c>
      <c r="R107" s="196">
        <f t="shared" si="35"/>
        <v>0</v>
      </c>
      <c r="S107" s="199">
        <f t="shared" si="36"/>
        <v>0</v>
      </c>
      <c r="T107" s="200">
        <f t="shared" si="37"/>
        <v>0</v>
      </c>
      <c r="U107" s="201" t="str">
        <f t="shared" si="38"/>
        <v>C</v>
      </c>
      <c r="V107" s="202">
        <f t="shared" si="39"/>
        <v>0</v>
      </c>
      <c r="W107" s="203" t="str">
        <f t="shared" si="40"/>
        <v>C</v>
      </c>
      <c r="X107" s="200">
        <f t="shared" si="41"/>
        <v>0</v>
      </c>
      <c r="Y107" s="202">
        <f t="shared" si="42"/>
        <v>0</v>
      </c>
      <c r="Z107" s="202">
        <f t="shared" si="43"/>
        <v>0</v>
      </c>
      <c r="AA107" s="204">
        <f t="shared" si="44"/>
        <v>0</v>
      </c>
      <c r="AB107" s="205">
        <f t="shared" si="45"/>
        <v>0</v>
      </c>
      <c r="AC107" s="69"/>
    </row>
    <row r="108" spans="1:29" ht="14.25" customHeight="1" x14ac:dyDescent="0.2">
      <c r="A108" s="34">
        <f t="shared" si="21"/>
        <v>0</v>
      </c>
      <c r="B108" s="72">
        <f t="shared" si="21"/>
        <v>0</v>
      </c>
      <c r="C108" s="79">
        <f t="shared" si="21"/>
        <v>0</v>
      </c>
      <c r="D108" s="44" t="str">
        <f t="shared" si="21"/>
        <v>C</v>
      </c>
      <c r="E108" s="98">
        <f t="shared" si="22"/>
        <v>0</v>
      </c>
      <c r="F108" s="99">
        <f t="shared" si="23"/>
        <v>0</v>
      </c>
      <c r="G108" s="99">
        <f t="shared" si="24"/>
        <v>0</v>
      </c>
      <c r="H108" s="115">
        <f t="shared" si="25"/>
        <v>0</v>
      </c>
      <c r="I108" s="99">
        <f t="shared" si="26"/>
        <v>0</v>
      </c>
      <c r="J108" s="116">
        <f t="shared" si="27"/>
        <v>0</v>
      </c>
      <c r="K108" s="99">
        <f t="shared" si="28"/>
        <v>0</v>
      </c>
      <c r="L108" s="99">
        <f t="shared" si="29"/>
        <v>0</v>
      </c>
      <c r="M108" s="99">
        <f t="shared" si="30"/>
        <v>0</v>
      </c>
      <c r="N108" s="98">
        <f t="shared" si="31"/>
        <v>0</v>
      </c>
      <c r="O108" s="117">
        <f t="shared" si="32"/>
        <v>0</v>
      </c>
      <c r="P108" s="99">
        <f t="shared" si="33"/>
        <v>0</v>
      </c>
      <c r="Q108" s="115">
        <f t="shared" si="34"/>
        <v>0</v>
      </c>
      <c r="R108" s="115">
        <f t="shared" si="35"/>
        <v>0</v>
      </c>
      <c r="S108" s="100">
        <f t="shared" si="36"/>
        <v>0</v>
      </c>
      <c r="T108" s="118">
        <f t="shared" si="37"/>
        <v>0</v>
      </c>
      <c r="U108" s="119" t="str">
        <f t="shared" si="38"/>
        <v>C</v>
      </c>
      <c r="V108" s="120">
        <f t="shared" si="39"/>
        <v>0</v>
      </c>
      <c r="W108" s="121" t="str">
        <f t="shared" si="40"/>
        <v>C</v>
      </c>
      <c r="X108" s="118">
        <f t="shared" si="41"/>
        <v>0</v>
      </c>
      <c r="Y108" s="120">
        <f t="shared" si="42"/>
        <v>0</v>
      </c>
      <c r="Z108" s="120">
        <f t="shared" si="43"/>
        <v>0</v>
      </c>
      <c r="AA108" s="122">
        <f t="shared" si="44"/>
        <v>0</v>
      </c>
      <c r="AB108" s="123">
        <f t="shared" si="45"/>
        <v>0</v>
      </c>
      <c r="AC108" s="69"/>
    </row>
    <row r="109" spans="1:29" ht="14.25" customHeight="1" x14ac:dyDescent="0.2">
      <c r="A109" s="192">
        <f t="shared" si="21"/>
        <v>0</v>
      </c>
      <c r="B109" s="169">
        <f t="shared" si="21"/>
        <v>0</v>
      </c>
      <c r="C109" s="170">
        <f t="shared" si="21"/>
        <v>0</v>
      </c>
      <c r="D109" s="193" t="str">
        <f t="shared" si="21"/>
        <v>C</v>
      </c>
      <c r="E109" s="194">
        <f t="shared" si="22"/>
        <v>0</v>
      </c>
      <c r="F109" s="195">
        <f t="shared" si="23"/>
        <v>0</v>
      </c>
      <c r="G109" s="195">
        <f t="shared" si="24"/>
        <v>0</v>
      </c>
      <c r="H109" s="196">
        <f t="shared" si="25"/>
        <v>0</v>
      </c>
      <c r="I109" s="195">
        <f t="shared" si="26"/>
        <v>0</v>
      </c>
      <c r="J109" s="197">
        <f t="shared" si="27"/>
        <v>0</v>
      </c>
      <c r="K109" s="195">
        <f t="shared" si="28"/>
        <v>0</v>
      </c>
      <c r="L109" s="195">
        <f t="shared" si="29"/>
        <v>0</v>
      </c>
      <c r="M109" s="195">
        <f t="shared" si="30"/>
        <v>0</v>
      </c>
      <c r="N109" s="194">
        <f t="shared" si="31"/>
        <v>0</v>
      </c>
      <c r="O109" s="198">
        <f t="shared" si="32"/>
        <v>0</v>
      </c>
      <c r="P109" s="195">
        <f t="shared" si="33"/>
        <v>0</v>
      </c>
      <c r="Q109" s="196">
        <f t="shared" si="34"/>
        <v>0</v>
      </c>
      <c r="R109" s="196">
        <f t="shared" si="35"/>
        <v>0</v>
      </c>
      <c r="S109" s="199">
        <f t="shared" si="36"/>
        <v>0</v>
      </c>
      <c r="T109" s="200">
        <f t="shared" si="37"/>
        <v>0</v>
      </c>
      <c r="U109" s="201" t="str">
        <f t="shared" si="38"/>
        <v>C</v>
      </c>
      <c r="V109" s="202">
        <f t="shared" si="39"/>
        <v>0</v>
      </c>
      <c r="W109" s="203" t="str">
        <f t="shared" si="40"/>
        <v>C</v>
      </c>
      <c r="X109" s="200">
        <f t="shared" si="41"/>
        <v>0</v>
      </c>
      <c r="Y109" s="202">
        <f t="shared" si="42"/>
        <v>0</v>
      </c>
      <c r="Z109" s="202">
        <f t="shared" si="43"/>
        <v>0</v>
      </c>
      <c r="AA109" s="204">
        <f t="shared" si="44"/>
        <v>0</v>
      </c>
      <c r="AB109" s="205">
        <f t="shared" si="45"/>
        <v>0</v>
      </c>
      <c r="AC109" s="69"/>
    </row>
    <row r="110" spans="1:29" ht="14.25" customHeight="1" x14ac:dyDescent="0.2">
      <c r="A110" s="34">
        <f t="shared" si="21"/>
        <v>0</v>
      </c>
      <c r="B110" s="72">
        <f t="shared" si="21"/>
        <v>0</v>
      </c>
      <c r="C110" s="79">
        <f t="shared" si="21"/>
        <v>0</v>
      </c>
      <c r="D110" s="44" t="str">
        <f t="shared" si="21"/>
        <v>C</v>
      </c>
      <c r="E110" s="98">
        <f t="shared" si="22"/>
        <v>0</v>
      </c>
      <c r="F110" s="99">
        <f t="shared" si="23"/>
        <v>0</v>
      </c>
      <c r="G110" s="99">
        <f t="shared" si="24"/>
        <v>0</v>
      </c>
      <c r="H110" s="115">
        <f t="shared" si="25"/>
        <v>0</v>
      </c>
      <c r="I110" s="99">
        <f t="shared" si="26"/>
        <v>0</v>
      </c>
      <c r="J110" s="116">
        <f t="shared" si="27"/>
        <v>0</v>
      </c>
      <c r="K110" s="99">
        <f t="shared" si="28"/>
        <v>0</v>
      </c>
      <c r="L110" s="99">
        <f t="shared" si="29"/>
        <v>0</v>
      </c>
      <c r="M110" s="99">
        <f t="shared" si="30"/>
        <v>0</v>
      </c>
      <c r="N110" s="98">
        <f t="shared" si="31"/>
        <v>0</v>
      </c>
      <c r="O110" s="117">
        <f t="shared" si="32"/>
        <v>0</v>
      </c>
      <c r="P110" s="99">
        <f t="shared" si="33"/>
        <v>0</v>
      </c>
      <c r="Q110" s="115">
        <f t="shared" si="34"/>
        <v>0</v>
      </c>
      <c r="R110" s="115">
        <f t="shared" si="35"/>
        <v>0</v>
      </c>
      <c r="S110" s="100">
        <f t="shared" si="36"/>
        <v>0</v>
      </c>
      <c r="T110" s="118">
        <f t="shared" si="37"/>
        <v>0</v>
      </c>
      <c r="U110" s="119" t="str">
        <f t="shared" si="38"/>
        <v>C</v>
      </c>
      <c r="V110" s="120">
        <f t="shared" si="39"/>
        <v>0</v>
      </c>
      <c r="W110" s="121" t="str">
        <f t="shared" si="40"/>
        <v>C</v>
      </c>
      <c r="X110" s="118">
        <f t="shared" si="41"/>
        <v>0</v>
      </c>
      <c r="Y110" s="120">
        <f t="shared" si="42"/>
        <v>0</v>
      </c>
      <c r="Z110" s="120">
        <f t="shared" si="43"/>
        <v>0</v>
      </c>
      <c r="AA110" s="122">
        <f t="shared" si="44"/>
        <v>0</v>
      </c>
      <c r="AB110" s="123">
        <f t="shared" si="45"/>
        <v>0</v>
      </c>
      <c r="AC110" s="69"/>
    </row>
    <row r="111" spans="1:29" ht="14.25" customHeight="1" x14ac:dyDescent="0.2">
      <c r="A111" s="192">
        <f t="shared" si="21"/>
        <v>0</v>
      </c>
      <c r="B111" s="169">
        <f t="shared" si="21"/>
        <v>0</v>
      </c>
      <c r="C111" s="170">
        <f t="shared" si="21"/>
        <v>0</v>
      </c>
      <c r="D111" s="193" t="str">
        <f t="shared" si="21"/>
        <v>C</v>
      </c>
      <c r="E111" s="194">
        <f t="shared" si="22"/>
        <v>0</v>
      </c>
      <c r="F111" s="195">
        <f t="shared" si="23"/>
        <v>0</v>
      </c>
      <c r="G111" s="195">
        <f t="shared" si="24"/>
        <v>0</v>
      </c>
      <c r="H111" s="196">
        <f t="shared" si="25"/>
        <v>0</v>
      </c>
      <c r="I111" s="195">
        <f t="shared" si="26"/>
        <v>0</v>
      </c>
      <c r="J111" s="197">
        <f t="shared" si="27"/>
        <v>0</v>
      </c>
      <c r="K111" s="195">
        <f t="shared" si="28"/>
        <v>0</v>
      </c>
      <c r="L111" s="195">
        <f t="shared" si="29"/>
        <v>0</v>
      </c>
      <c r="M111" s="195">
        <f t="shared" si="30"/>
        <v>0</v>
      </c>
      <c r="N111" s="194">
        <f t="shared" si="31"/>
        <v>0</v>
      </c>
      <c r="O111" s="198">
        <f t="shared" si="32"/>
        <v>0</v>
      </c>
      <c r="P111" s="195">
        <f t="shared" si="33"/>
        <v>0</v>
      </c>
      <c r="Q111" s="196">
        <f t="shared" si="34"/>
        <v>0</v>
      </c>
      <c r="R111" s="196">
        <f t="shared" si="35"/>
        <v>0</v>
      </c>
      <c r="S111" s="199">
        <f t="shared" si="36"/>
        <v>0</v>
      </c>
      <c r="T111" s="200">
        <f t="shared" si="37"/>
        <v>0</v>
      </c>
      <c r="U111" s="201" t="str">
        <f t="shared" si="38"/>
        <v>C</v>
      </c>
      <c r="V111" s="202">
        <f t="shared" si="39"/>
        <v>0</v>
      </c>
      <c r="W111" s="203" t="str">
        <f t="shared" si="40"/>
        <v>C</v>
      </c>
      <c r="X111" s="200">
        <f t="shared" si="41"/>
        <v>0</v>
      </c>
      <c r="Y111" s="202">
        <f t="shared" si="42"/>
        <v>0</v>
      </c>
      <c r="Z111" s="202">
        <f t="shared" si="43"/>
        <v>0</v>
      </c>
      <c r="AA111" s="204">
        <f t="shared" si="44"/>
        <v>0</v>
      </c>
      <c r="AB111" s="205">
        <f t="shared" si="45"/>
        <v>0</v>
      </c>
      <c r="AC111" s="69"/>
    </row>
    <row r="112" spans="1:29" ht="14.25" customHeight="1" x14ac:dyDescent="0.2">
      <c r="A112" s="34">
        <f t="shared" si="21"/>
        <v>0</v>
      </c>
      <c r="B112" s="72">
        <f t="shared" si="21"/>
        <v>0</v>
      </c>
      <c r="C112" s="79">
        <f t="shared" si="21"/>
        <v>0</v>
      </c>
      <c r="D112" s="44" t="str">
        <f t="shared" si="21"/>
        <v>C</v>
      </c>
      <c r="E112" s="98">
        <f t="shared" si="22"/>
        <v>0</v>
      </c>
      <c r="F112" s="99">
        <f t="shared" si="23"/>
        <v>0</v>
      </c>
      <c r="G112" s="99">
        <f t="shared" si="24"/>
        <v>0</v>
      </c>
      <c r="H112" s="115">
        <f t="shared" si="25"/>
        <v>0</v>
      </c>
      <c r="I112" s="99">
        <f t="shared" si="26"/>
        <v>0</v>
      </c>
      <c r="J112" s="116">
        <f t="shared" si="27"/>
        <v>0</v>
      </c>
      <c r="K112" s="99">
        <f t="shared" si="28"/>
        <v>0</v>
      </c>
      <c r="L112" s="99">
        <f t="shared" si="29"/>
        <v>0</v>
      </c>
      <c r="M112" s="99">
        <f t="shared" si="30"/>
        <v>0</v>
      </c>
      <c r="N112" s="98">
        <f t="shared" si="31"/>
        <v>0</v>
      </c>
      <c r="O112" s="117">
        <f t="shared" si="32"/>
        <v>0</v>
      </c>
      <c r="P112" s="99">
        <f t="shared" si="33"/>
        <v>0</v>
      </c>
      <c r="Q112" s="115">
        <f t="shared" si="34"/>
        <v>0</v>
      </c>
      <c r="R112" s="115">
        <f t="shared" si="35"/>
        <v>0</v>
      </c>
      <c r="S112" s="100">
        <f t="shared" si="36"/>
        <v>0</v>
      </c>
      <c r="T112" s="118">
        <f t="shared" si="37"/>
        <v>0</v>
      </c>
      <c r="U112" s="119" t="str">
        <f t="shared" si="38"/>
        <v>C</v>
      </c>
      <c r="V112" s="120">
        <f t="shared" si="39"/>
        <v>0</v>
      </c>
      <c r="W112" s="121" t="str">
        <f t="shared" si="40"/>
        <v>C</v>
      </c>
      <c r="X112" s="118">
        <f t="shared" si="41"/>
        <v>0</v>
      </c>
      <c r="Y112" s="120">
        <f t="shared" si="42"/>
        <v>0</v>
      </c>
      <c r="Z112" s="120">
        <f t="shared" si="43"/>
        <v>0</v>
      </c>
      <c r="AA112" s="122">
        <f t="shared" si="44"/>
        <v>0</v>
      </c>
      <c r="AB112" s="123">
        <f t="shared" si="45"/>
        <v>0</v>
      </c>
      <c r="AC112" s="69"/>
    </row>
    <row r="113" spans="1:29" ht="14.25" customHeight="1" x14ac:dyDescent="0.2">
      <c r="A113" s="192">
        <f t="shared" si="21"/>
        <v>0</v>
      </c>
      <c r="B113" s="169">
        <f t="shared" si="21"/>
        <v>0</v>
      </c>
      <c r="C113" s="170">
        <f t="shared" si="21"/>
        <v>0</v>
      </c>
      <c r="D113" s="193" t="str">
        <f t="shared" si="21"/>
        <v>C</v>
      </c>
      <c r="E113" s="194">
        <f t="shared" si="22"/>
        <v>0</v>
      </c>
      <c r="F113" s="195">
        <f t="shared" si="23"/>
        <v>0</v>
      </c>
      <c r="G113" s="195">
        <f t="shared" si="24"/>
        <v>0</v>
      </c>
      <c r="H113" s="196">
        <f t="shared" si="25"/>
        <v>0</v>
      </c>
      <c r="I113" s="195">
        <f t="shared" si="26"/>
        <v>0</v>
      </c>
      <c r="J113" s="197">
        <f t="shared" si="27"/>
        <v>0</v>
      </c>
      <c r="K113" s="195">
        <f t="shared" si="28"/>
        <v>0</v>
      </c>
      <c r="L113" s="195">
        <f t="shared" si="29"/>
        <v>0</v>
      </c>
      <c r="M113" s="195">
        <f t="shared" si="30"/>
        <v>0</v>
      </c>
      <c r="N113" s="194">
        <f t="shared" si="31"/>
        <v>0</v>
      </c>
      <c r="O113" s="198">
        <f t="shared" si="32"/>
        <v>0</v>
      </c>
      <c r="P113" s="195">
        <f t="shared" si="33"/>
        <v>0</v>
      </c>
      <c r="Q113" s="196">
        <f t="shared" si="34"/>
        <v>0</v>
      </c>
      <c r="R113" s="196">
        <f t="shared" si="35"/>
        <v>0</v>
      </c>
      <c r="S113" s="199">
        <f t="shared" si="36"/>
        <v>0</v>
      </c>
      <c r="T113" s="200">
        <f t="shared" si="37"/>
        <v>0</v>
      </c>
      <c r="U113" s="201" t="str">
        <f t="shared" si="38"/>
        <v>C</v>
      </c>
      <c r="V113" s="202">
        <f t="shared" si="39"/>
        <v>0</v>
      </c>
      <c r="W113" s="203" t="str">
        <f t="shared" si="40"/>
        <v>C</v>
      </c>
      <c r="X113" s="200">
        <f t="shared" si="41"/>
        <v>0</v>
      </c>
      <c r="Y113" s="202">
        <f t="shared" si="42"/>
        <v>0</v>
      </c>
      <c r="Z113" s="202">
        <f t="shared" si="43"/>
        <v>0</v>
      </c>
      <c r="AA113" s="204">
        <f t="shared" si="44"/>
        <v>0</v>
      </c>
      <c r="AB113" s="205">
        <f t="shared" si="45"/>
        <v>0</v>
      </c>
      <c r="AC113" s="69"/>
    </row>
    <row r="114" spans="1:29" ht="14.25" customHeight="1" x14ac:dyDescent="0.2">
      <c r="A114" s="34">
        <f t="shared" si="21"/>
        <v>0</v>
      </c>
      <c r="B114" s="72">
        <f t="shared" si="21"/>
        <v>0</v>
      </c>
      <c r="C114" s="79">
        <f t="shared" si="21"/>
        <v>0</v>
      </c>
      <c r="D114" s="44" t="str">
        <f t="shared" si="21"/>
        <v>C</v>
      </c>
      <c r="E114" s="98">
        <f t="shared" si="22"/>
        <v>0</v>
      </c>
      <c r="F114" s="99">
        <f t="shared" si="23"/>
        <v>0</v>
      </c>
      <c r="G114" s="99">
        <f t="shared" si="24"/>
        <v>0</v>
      </c>
      <c r="H114" s="115">
        <f t="shared" si="25"/>
        <v>0</v>
      </c>
      <c r="I114" s="99">
        <f t="shared" si="26"/>
        <v>0</v>
      </c>
      <c r="J114" s="116">
        <f t="shared" si="27"/>
        <v>0</v>
      </c>
      <c r="K114" s="99">
        <f t="shared" si="28"/>
        <v>0</v>
      </c>
      <c r="L114" s="99">
        <f t="shared" si="29"/>
        <v>0</v>
      </c>
      <c r="M114" s="99">
        <f t="shared" si="30"/>
        <v>0</v>
      </c>
      <c r="N114" s="98">
        <f t="shared" si="31"/>
        <v>0</v>
      </c>
      <c r="O114" s="117">
        <f t="shared" si="32"/>
        <v>0</v>
      </c>
      <c r="P114" s="99">
        <f t="shared" si="33"/>
        <v>0</v>
      </c>
      <c r="Q114" s="115">
        <f t="shared" si="34"/>
        <v>0</v>
      </c>
      <c r="R114" s="115">
        <f t="shared" si="35"/>
        <v>0</v>
      </c>
      <c r="S114" s="100">
        <f t="shared" si="36"/>
        <v>0</v>
      </c>
      <c r="T114" s="118">
        <f t="shared" si="37"/>
        <v>0</v>
      </c>
      <c r="U114" s="119" t="str">
        <f t="shared" si="38"/>
        <v>C</v>
      </c>
      <c r="V114" s="120">
        <f t="shared" si="39"/>
        <v>0</v>
      </c>
      <c r="W114" s="121" t="str">
        <f t="shared" si="40"/>
        <v>C</v>
      </c>
      <c r="X114" s="118">
        <f t="shared" si="41"/>
        <v>0</v>
      </c>
      <c r="Y114" s="120">
        <f t="shared" si="42"/>
        <v>0</v>
      </c>
      <c r="Z114" s="120">
        <f t="shared" si="43"/>
        <v>0</v>
      </c>
      <c r="AA114" s="122">
        <f t="shared" si="44"/>
        <v>0</v>
      </c>
      <c r="AB114" s="123">
        <f t="shared" si="45"/>
        <v>0</v>
      </c>
      <c r="AC114" s="69"/>
    </row>
    <row r="115" spans="1:29" ht="14.25" customHeight="1" x14ac:dyDescent="0.2">
      <c r="A115" s="192">
        <f t="shared" si="21"/>
        <v>0</v>
      </c>
      <c r="B115" s="169">
        <f t="shared" si="21"/>
        <v>0</v>
      </c>
      <c r="C115" s="170">
        <f t="shared" si="21"/>
        <v>0</v>
      </c>
      <c r="D115" s="193" t="str">
        <f t="shared" si="21"/>
        <v>C</v>
      </c>
      <c r="E115" s="194">
        <f t="shared" si="22"/>
        <v>0</v>
      </c>
      <c r="F115" s="195">
        <f t="shared" si="23"/>
        <v>0</v>
      </c>
      <c r="G115" s="195">
        <f t="shared" si="24"/>
        <v>0</v>
      </c>
      <c r="H115" s="196">
        <f t="shared" si="25"/>
        <v>0</v>
      </c>
      <c r="I115" s="195">
        <f t="shared" si="26"/>
        <v>0</v>
      </c>
      <c r="J115" s="197">
        <f t="shared" si="27"/>
        <v>0</v>
      </c>
      <c r="K115" s="195">
        <f t="shared" si="28"/>
        <v>0</v>
      </c>
      <c r="L115" s="195">
        <f t="shared" si="29"/>
        <v>0</v>
      </c>
      <c r="M115" s="195">
        <f t="shared" si="30"/>
        <v>0</v>
      </c>
      <c r="N115" s="194">
        <f t="shared" si="31"/>
        <v>0</v>
      </c>
      <c r="O115" s="198">
        <f t="shared" si="32"/>
        <v>0</v>
      </c>
      <c r="P115" s="195">
        <f t="shared" si="33"/>
        <v>0</v>
      </c>
      <c r="Q115" s="196">
        <f t="shared" si="34"/>
        <v>0</v>
      </c>
      <c r="R115" s="196">
        <f t="shared" si="35"/>
        <v>0</v>
      </c>
      <c r="S115" s="199">
        <f t="shared" si="36"/>
        <v>0</v>
      </c>
      <c r="T115" s="200">
        <f t="shared" si="37"/>
        <v>0</v>
      </c>
      <c r="U115" s="201" t="str">
        <f t="shared" si="38"/>
        <v>C</v>
      </c>
      <c r="V115" s="202">
        <f t="shared" si="39"/>
        <v>0</v>
      </c>
      <c r="W115" s="203" t="str">
        <f t="shared" si="40"/>
        <v>C</v>
      </c>
      <c r="X115" s="200">
        <f t="shared" si="41"/>
        <v>0</v>
      </c>
      <c r="Y115" s="202">
        <f t="shared" si="42"/>
        <v>0</v>
      </c>
      <c r="Z115" s="202">
        <f t="shared" si="43"/>
        <v>0</v>
      </c>
      <c r="AA115" s="204">
        <f t="shared" si="44"/>
        <v>0</v>
      </c>
      <c r="AB115" s="205">
        <f t="shared" si="45"/>
        <v>0</v>
      </c>
      <c r="AC115" s="69"/>
    </row>
    <row r="116" spans="1:29" ht="14.25" customHeight="1" x14ac:dyDescent="0.2">
      <c r="A116" s="34">
        <f t="shared" si="21"/>
        <v>0</v>
      </c>
      <c r="B116" s="72">
        <f t="shared" si="21"/>
        <v>0</v>
      </c>
      <c r="C116" s="79">
        <f t="shared" si="21"/>
        <v>0</v>
      </c>
      <c r="D116" s="44" t="str">
        <f t="shared" si="21"/>
        <v>C</v>
      </c>
      <c r="E116" s="98">
        <f t="shared" si="22"/>
        <v>0</v>
      </c>
      <c r="F116" s="99">
        <f t="shared" si="23"/>
        <v>0</v>
      </c>
      <c r="G116" s="99">
        <f t="shared" si="24"/>
        <v>0</v>
      </c>
      <c r="H116" s="115">
        <f t="shared" si="25"/>
        <v>0</v>
      </c>
      <c r="I116" s="99">
        <f t="shared" si="26"/>
        <v>0</v>
      </c>
      <c r="J116" s="116">
        <f t="shared" si="27"/>
        <v>0</v>
      </c>
      <c r="K116" s="99">
        <f t="shared" si="28"/>
        <v>0</v>
      </c>
      <c r="L116" s="99">
        <f t="shared" si="29"/>
        <v>0</v>
      </c>
      <c r="M116" s="99">
        <f t="shared" si="30"/>
        <v>0</v>
      </c>
      <c r="N116" s="98">
        <f t="shared" si="31"/>
        <v>0</v>
      </c>
      <c r="O116" s="117">
        <f t="shared" si="32"/>
        <v>0</v>
      </c>
      <c r="P116" s="99">
        <f t="shared" si="33"/>
        <v>0</v>
      </c>
      <c r="Q116" s="115">
        <f t="shared" si="34"/>
        <v>0</v>
      </c>
      <c r="R116" s="115">
        <f t="shared" si="35"/>
        <v>0</v>
      </c>
      <c r="S116" s="100">
        <f t="shared" si="36"/>
        <v>0</v>
      </c>
      <c r="T116" s="118">
        <f t="shared" si="37"/>
        <v>0</v>
      </c>
      <c r="U116" s="119" t="str">
        <f t="shared" si="38"/>
        <v>C</v>
      </c>
      <c r="V116" s="120">
        <f t="shared" si="39"/>
        <v>0</v>
      </c>
      <c r="W116" s="121" t="str">
        <f t="shared" si="40"/>
        <v>C</v>
      </c>
      <c r="X116" s="118">
        <f t="shared" si="41"/>
        <v>0</v>
      </c>
      <c r="Y116" s="120">
        <f t="shared" si="42"/>
        <v>0</v>
      </c>
      <c r="Z116" s="120">
        <f t="shared" si="43"/>
        <v>0</v>
      </c>
      <c r="AA116" s="122">
        <f t="shared" si="44"/>
        <v>0</v>
      </c>
      <c r="AB116" s="123">
        <f t="shared" si="45"/>
        <v>0</v>
      </c>
      <c r="AC116" s="69"/>
    </row>
    <row r="117" spans="1:29" ht="14.25" customHeight="1" x14ac:dyDescent="0.2">
      <c r="A117" s="192">
        <f t="shared" si="21"/>
        <v>0</v>
      </c>
      <c r="B117" s="169">
        <f t="shared" si="21"/>
        <v>0</v>
      </c>
      <c r="C117" s="170">
        <f t="shared" si="21"/>
        <v>0</v>
      </c>
      <c r="D117" s="193" t="str">
        <f t="shared" si="21"/>
        <v>C</v>
      </c>
      <c r="E117" s="194">
        <f t="shared" si="22"/>
        <v>0</v>
      </c>
      <c r="F117" s="195">
        <f t="shared" si="23"/>
        <v>0</v>
      </c>
      <c r="G117" s="195">
        <f t="shared" si="24"/>
        <v>0</v>
      </c>
      <c r="H117" s="196">
        <f t="shared" si="25"/>
        <v>0</v>
      </c>
      <c r="I117" s="195">
        <f t="shared" si="26"/>
        <v>0</v>
      </c>
      <c r="J117" s="197">
        <f t="shared" si="27"/>
        <v>0</v>
      </c>
      <c r="K117" s="195">
        <f t="shared" si="28"/>
        <v>0</v>
      </c>
      <c r="L117" s="195">
        <f t="shared" si="29"/>
        <v>0</v>
      </c>
      <c r="M117" s="195">
        <f t="shared" si="30"/>
        <v>0</v>
      </c>
      <c r="N117" s="194">
        <f t="shared" si="31"/>
        <v>0</v>
      </c>
      <c r="O117" s="198">
        <f t="shared" si="32"/>
        <v>0</v>
      </c>
      <c r="P117" s="195">
        <f t="shared" si="33"/>
        <v>0</v>
      </c>
      <c r="Q117" s="196">
        <f t="shared" si="34"/>
        <v>0</v>
      </c>
      <c r="R117" s="196">
        <f t="shared" si="35"/>
        <v>0</v>
      </c>
      <c r="S117" s="199">
        <f t="shared" si="36"/>
        <v>0</v>
      </c>
      <c r="T117" s="200">
        <f t="shared" si="37"/>
        <v>0</v>
      </c>
      <c r="U117" s="201" t="str">
        <f t="shared" si="38"/>
        <v>C</v>
      </c>
      <c r="V117" s="202">
        <f t="shared" si="39"/>
        <v>0</v>
      </c>
      <c r="W117" s="203" t="str">
        <f t="shared" si="40"/>
        <v>C</v>
      </c>
      <c r="X117" s="200">
        <f t="shared" si="41"/>
        <v>0</v>
      </c>
      <c r="Y117" s="202">
        <f t="shared" si="42"/>
        <v>0</v>
      </c>
      <c r="Z117" s="202">
        <f t="shared" si="43"/>
        <v>0</v>
      </c>
      <c r="AA117" s="204">
        <f t="shared" si="44"/>
        <v>0</v>
      </c>
      <c r="AB117" s="205">
        <f t="shared" si="45"/>
        <v>0</v>
      </c>
      <c r="AC117" s="69"/>
    </row>
    <row r="118" spans="1:29" ht="14.25" customHeight="1" x14ac:dyDescent="0.2">
      <c r="A118" s="34">
        <f t="shared" si="21"/>
        <v>0</v>
      </c>
      <c r="B118" s="72">
        <f t="shared" si="21"/>
        <v>0</v>
      </c>
      <c r="C118" s="79">
        <f t="shared" si="21"/>
        <v>0</v>
      </c>
      <c r="D118" s="44" t="str">
        <f t="shared" si="21"/>
        <v>C</v>
      </c>
      <c r="E118" s="98">
        <f t="shared" si="22"/>
        <v>0</v>
      </c>
      <c r="F118" s="99">
        <f t="shared" si="23"/>
        <v>0</v>
      </c>
      <c r="G118" s="99">
        <f t="shared" si="24"/>
        <v>0</v>
      </c>
      <c r="H118" s="115">
        <f t="shared" si="25"/>
        <v>0</v>
      </c>
      <c r="I118" s="99">
        <f t="shared" si="26"/>
        <v>0</v>
      </c>
      <c r="J118" s="116">
        <f t="shared" si="27"/>
        <v>0</v>
      </c>
      <c r="K118" s="99">
        <f t="shared" si="28"/>
        <v>0</v>
      </c>
      <c r="L118" s="99">
        <f t="shared" si="29"/>
        <v>0</v>
      </c>
      <c r="M118" s="99">
        <f t="shared" si="30"/>
        <v>0</v>
      </c>
      <c r="N118" s="98">
        <f t="shared" si="31"/>
        <v>0</v>
      </c>
      <c r="O118" s="117">
        <f t="shared" si="32"/>
        <v>0</v>
      </c>
      <c r="P118" s="99">
        <f t="shared" si="33"/>
        <v>0</v>
      </c>
      <c r="Q118" s="115">
        <f t="shared" si="34"/>
        <v>0</v>
      </c>
      <c r="R118" s="115">
        <f t="shared" si="35"/>
        <v>0</v>
      </c>
      <c r="S118" s="100">
        <f t="shared" si="36"/>
        <v>0</v>
      </c>
      <c r="T118" s="118">
        <f t="shared" si="37"/>
        <v>0</v>
      </c>
      <c r="U118" s="119" t="str">
        <f t="shared" si="38"/>
        <v>C</v>
      </c>
      <c r="V118" s="120">
        <f t="shared" si="39"/>
        <v>0</v>
      </c>
      <c r="W118" s="121" t="str">
        <f t="shared" si="40"/>
        <v>C</v>
      </c>
      <c r="X118" s="118">
        <f t="shared" si="41"/>
        <v>0</v>
      </c>
      <c r="Y118" s="120">
        <f t="shared" si="42"/>
        <v>0</v>
      </c>
      <c r="Z118" s="120">
        <f t="shared" si="43"/>
        <v>0</v>
      </c>
      <c r="AA118" s="122">
        <f t="shared" si="44"/>
        <v>0</v>
      </c>
      <c r="AB118" s="123">
        <f t="shared" si="45"/>
        <v>0</v>
      </c>
      <c r="AC118" s="69"/>
    </row>
    <row r="119" spans="1:29" ht="14.25" customHeight="1" x14ac:dyDescent="0.2">
      <c r="A119" s="192">
        <f t="shared" si="21"/>
        <v>0</v>
      </c>
      <c r="B119" s="169">
        <f t="shared" si="21"/>
        <v>0</v>
      </c>
      <c r="C119" s="170">
        <f t="shared" si="21"/>
        <v>0</v>
      </c>
      <c r="D119" s="193" t="str">
        <f t="shared" si="21"/>
        <v>C</v>
      </c>
      <c r="E119" s="194">
        <f t="shared" si="22"/>
        <v>0</v>
      </c>
      <c r="F119" s="195">
        <f t="shared" si="23"/>
        <v>0</v>
      </c>
      <c r="G119" s="195">
        <f t="shared" si="24"/>
        <v>0</v>
      </c>
      <c r="H119" s="196">
        <f t="shared" si="25"/>
        <v>0</v>
      </c>
      <c r="I119" s="195">
        <f t="shared" si="26"/>
        <v>0</v>
      </c>
      <c r="J119" s="197">
        <f t="shared" si="27"/>
        <v>0</v>
      </c>
      <c r="K119" s="195">
        <f t="shared" si="28"/>
        <v>0</v>
      </c>
      <c r="L119" s="195">
        <f t="shared" si="29"/>
        <v>0</v>
      </c>
      <c r="M119" s="195">
        <f t="shared" si="30"/>
        <v>0</v>
      </c>
      <c r="N119" s="194">
        <f t="shared" si="31"/>
        <v>0</v>
      </c>
      <c r="O119" s="198">
        <f t="shared" si="32"/>
        <v>0</v>
      </c>
      <c r="P119" s="195">
        <f t="shared" si="33"/>
        <v>0</v>
      </c>
      <c r="Q119" s="196">
        <f t="shared" si="34"/>
        <v>0</v>
      </c>
      <c r="R119" s="196">
        <f t="shared" si="35"/>
        <v>0</v>
      </c>
      <c r="S119" s="199">
        <f t="shared" si="36"/>
        <v>0</v>
      </c>
      <c r="T119" s="200">
        <f t="shared" si="37"/>
        <v>0</v>
      </c>
      <c r="U119" s="201" t="str">
        <f t="shared" si="38"/>
        <v>C</v>
      </c>
      <c r="V119" s="202">
        <f t="shared" si="39"/>
        <v>0</v>
      </c>
      <c r="W119" s="203" t="str">
        <f t="shared" si="40"/>
        <v>C</v>
      </c>
      <c r="X119" s="200">
        <f t="shared" si="41"/>
        <v>0</v>
      </c>
      <c r="Y119" s="202">
        <f t="shared" si="42"/>
        <v>0</v>
      </c>
      <c r="Z119" s="202">
        <f t="shared" si="43"/>
        <v>0</v>
      </c>
      <c r="AA119" s="204">
        <f t="shared" si="44"/>
        <v>0</v>
      </c>
      <c r="AB119" s="205">
        <f t="shared" si="45"/>
        <v>0</v>
      </c>
      <c r="AC119" s="69"/>
    </row>
    <row r="120" spans="1:29" ht="14.25" customHeight="1" x14ac:dyDescent="0.2">
      <c r="A120" s="34">
        <f t="shared" si="21"/>
        <v>0</v>
      </c>
      <c r="B120" s="72">
        <f t="shared" si="21"/>
        <v>0</v>
      </c>
      <c r="C120" s="79">
        <f t="shared" si="21"/>
        <v>0</v>
      </c>
      <c r="D120" s="44" t="str">
        <f t="shared" si="21"/>
        <v>C</v>
      </c>
      <c r="E120" s="98">
        <f t="shared" si="22"/>
        <v>0</v>
      </c>
      <c r="F120" s="99">
        <f t="shared" si="23"/>
        <v>0</v>
      </c>
      <c r="G120" s="99">
        <f t="shared" si="24"/>
        <v>0</v>
      </c>
      <c r="H120" s="115">
        <f t="shared" si="25"/>
        <v>0</v>
      </c>
      <c r="I120" s="99">
        <f t="shared" si="26"/>
        <v>0</v>
      </c>
      <c r="J120" s="116">
        <f t="shared" si="27"/>
        <v>0</v>
      </c>
      <c r="K120" s="99">
        <f t="shared" si="28"/>
        <v>0</v>
      </c>
      <c r="L120" s="99">
        <f t="shared" si="29"/>
        <v>0</v>
      </c>
      <c r="M120" s="99">
        <f t="shared" si="30"/>
        <v>0</v>
      </c>
      <c r="N120" s="98">
        <f t="shared" si="31"/>
        <v>0</v>
      </c>
      <c r="O120" s="117">
        <f t="shared" si="32"/>
        <v>0</v>
      </c>
      <c r="P120" s="99">
        <f t="shared" si="33"/>
        <v>0</v>
      </c>
      <c r="Q120" s="115">
        <f t="shared" si="34"/>
        <v>0</v>
      </c>
      <c r="R120" s="115">
        <f t="shared" si="35"/>
        <v>0</v>
      </c>
      <c r="S120" s="100">
        <f t="shared" si="36"/>
        <v>0</v>
      </c>
      <c r="T120" s="118">
        <f t="shared" si="37"/>
        <v>0</v>
      </c>
      <c r="U120" s="119" t="str">
        <f t="shared" si="38"/>
        <v>C</v>
      </c>
      <c r="V120" s="120">
        <f t="shared" si="39"/>
        <v>0</v>
      </c>
      <c r="W120" s="121" t="str">
        <f t="shared" si="40"/>
        <v>C</v>
      </c>
      <c r="X120" s="118">
        <f t="shared" si="41"/>
        <v>0</v>
      </c>
      <c r="Y120" s="120">
        <f t="shared" si="42"/>
        <v>0</v>
      </c>
      <c r="Z120" s="120">
        <f t="shared" si="43"/>
        <v>0</v>
      </c>
      <c r="AA120" s="122">
        <f t="shared" si="44"/>
        <v>0</v>
      </c>
      <c r="AB120" s="123">
        <f t="shared" si="45"/>
        <v>0</v>
      </c>
      <c r="AC120" s="69"/>
    </row>
    <row r="121" spans="1:29" ht="14.25" customHeight="1" x14ac:dyDescent="0.2">
      <c r="A121" s="192">
        <f t="shared" si="21"/>
        <v>0</v>
      </c>
      <c r="B121" s="169">
        <f t="shared" si="21"/>
        <v>0</v>
      </c>
      <c r="C121" s="170">
        <f t="shared" si="21"/>
        <v>0</v>
      </c>
      <c r="D121" s="193" t="str">
        <f t="shared" si="21"/>
        <v>C</v>
      </c>
      <c r="E121" s="194">
        <f t="shared" si="22"/>
        <v>0</v>
      </c>
      <c r="F121" s="195">
        <f t="shared" si="23"/>
        <v>0</v>
      </c>
      <c r="G121" s="195">
        <f t="shared" si="24"/>
        <v>0</v>
      </c>
      <c r="H121" s="196">
        <f t="shared" si="25"/>
        <v>0</v>
      </c>
      <c r="I121" s="195">
        <f t="shared" si="26"/>
        <v>0</v>
      </c>
      <c r="J121" s="197">
        <f t="shared" si="27"/>
        <v>0</v>
      </c>
      <c r="K121" s="195">
        <f t="shared" si="28"/>
        <v>0</v>
      </c>
      <c r="L121" s="195">
        <f t="shared" si="29"/>
        <v>0</v>
      </c>
      <c r="M121" s="195">
        <f t="shared" si="30"/>
        <v>0</v>
      </c>
      <c r="N121" s="194">
        <f t="shared" si="31"/>
        <v>0</v>
      </c>
      <c r="O121" s="198">
        <f t="shared" si="32"/>
        <v>0</v>
      </c>
      <c r="P121" s="195">
        <f t="shared" si="33"/>
        <v>0</v>
      </c>
      <c r="Q121" s="196">
        <f t="shared" si="34"/>
        <v>0</v>
      </c>
      <c r="R121" s="196">
        <f t="shared" si="35"/>
        <v>0</v>
      </c>
      <c r="S121" s="199">
        <f t="shared" si="36"/>
        <v>0</v>
      </c>
      <c r="T121" s="200">
        <f t="shared" si="37"/>
        <v>0</v>
      </c>
      <c r="U121" s="201" t="str">
        <f t="shared" si="38"/>
        <v>C</v>
      </c>
      <c r="V121" s="202">
        <f t="shared" si="39"/>
        <v>0</v>
      </c>
      <c r="W121" s="203" t="str">
        <f t="shared" si="40"/>
        <v>C</v>
      </c>
      <c r="X121" s="200">
        <f t="shared" si="41"/>
        <v>0</v>
      </c>
      <c r="Y121" s="202">
        <f t="shared" si="42"/>
        <v>0</v>
      </c>
      <c r="Z121" s="202">
        <f t="shared" si="43"/>
        <v>0</v>
      </c>
      <c r="AA121" s="204">
        <f t="shared" si="44"/>
        <v>0</v>
      </c>
      <c r="AB121" s="205">
        <f t="shared" si="45"/>
        <v>0</v>
      </c>
      <c r="AC121" s="69"/>
    </row>
    <row r="122" spans="1:29" ht="14.25" customHeight="1" x14ac:dyDescent="0.2">
      <c r="A122" s="34">
        <f t="shared" si="21"/>
        <v>0</v>
      </c>
      <c r="B122" s="72">
        <f t="shared" si="21"/>
        <v>0</v>
      </c>
      <c r="C122" s="79">
        <f t="shared" si="21"/>
        <v>0</v>
      </c>
      <c r="D122" s="44" t="str">
        <f t="shared" si="21"/>
        <v>C</v>
      </c>
      <c r="E122" s="98">
        <f t="shared" si="22"/>
        <v>0</v>
      </c>
      <c r="F122" s="99">
        <f t="shared" si="23"/>
        <v>0</v>
      </c>
      <c r="G122" s="99">
        <f t="shared" si="24"/>
        <v>0</v>
      </c>
      <c r="H122" s="115">
        <f t="shared" si="25"/>
        <v>0</v>
      </c>
      <c r="I122" s="99">
        <f t="shared" si="26"/>
        <v>0</v>
      </c>
      <c r="J122" s="116">
        <f t="shared" si="27"/>
        <v>0</v>
      </c>
      <c r="K122" s="99">
        <f t="shared" si="28"/>
        <v>0</v>
      </c>
      <c r="L122" s="99">
        <f t="shared" si="29"/>
        <v>0</v>
      </c>
      <c r="M122" s="99">
        <f t="shared" si="30"/>
        <v>0</v>
      </c>
      <c r="N122" s="98">
        <f t="shared" si="31"/>
        <v>0</v>
      </c>
      <c r="O122" s="117">
        <f t="shared" si="32"/>
        <v>0</v>
      </c>
      <c r="P122" s="99">
        <f t="shared" si="33"/>
        <v>0</v>
      </c>
      <c r="Q122" s="115">
        <f t="shared" si="34"/>
        <v>0</v>
      </c>
      <c r="R122" s="115">
        <f t="shared" si="35"/>
        <v>0</v>
      </c>
      <c r="S122" s="100">
        <f t="shared" si="36"/>
        <v>0</v>
      </c>
      <c r="T122" s="118">
        <f t="shared" si="37"/>
        <v>0</v>
      </c>
      <c r="U122" s="119" t="str">
        <f t="shared" si="38"/>
        <v>C</v>
      </c>
      <c r="V122" s="120">
        <f t="shared" si="39"/>
        <v>0</v>
      </c>
      <c r="W122" s="121" t="str">
        <f t="shared" si="40"/>
        <v>C</v>
      </c>
      <c r="X122" s="118">
        <f t="shared" si="41"/>
        <v>0</v>
      </c>
      <c r="Y122" s="120">
        <f t="shared" si="42"/>
        <v>0</v>
      </c>
      <c r="Z122" s="120">
        <f t="shared" si="43"/>
        <v>0</v>
      </c>
      <c r="AA122" s="122">
        <f t="shared" si="44"/>
        <v>0</v>
      </c>
      <c r="AB122" s="123">
        <f t="shared" si="45"/>
        <v>0</v>
      </c>
      <c r="AC122" s="69"/>
    </row>
    <row r="123" spans="1:29" ht="14.25" customHeight="1" x14ac:dyDescent="0.2">
      <c r="A123" s="192">
        <f t="shared" si="21"/>
        <v>0</v>
      </c>
      <c r="B123" s="169">
        <f t="shared" si="21"/>
        <v>0</v>
      </c>
      <c r="C123" s="170">
        <f t="shared" si="21"/>
        <v>0</v>
      </c>
      <c r="D123" s="193" t="str">
        <f t="shared" si="21"/>
        <v>C</v>
      </c>
      <c r="E123" s="194">
        <f t="shared" si="22"/>
        <v>0</v>
      </c>
      <c r="F123" s="195">
        <f t="shared" si="23"/>
        <v>0</v>
      </c>
      <c r="G123" s="195">
        <f t="shared" si="24"/>
        <v>0</v>
      </c>
      <c r="H123" s="196">
        <f t="shared" si="25"/>
        <v>0</v>
      </c>
      <c r="I123" s="195">
        <f t="shared" si="26"/>
        <v>0</v>
      </c>
      <c r="J123" s="197">
        <f t="shared" si="27"/>
        <v>0</v>
      </c>
      <c r="K123" s="195">
        <f t="shared" si="28"/>
        <v>0</v>
      </c>
      <c r="L123" s="195">
        <f t="shared" si="29"/>
        <v>0</v>
      </c>
      <c r="M123" s="195">
        <f t="shared" si="30"/>
        <v>0</v>
      </c>
      <c r="N123" s="194">
        <f t="shared" si="31"/>
        <v>0</v>
      </c>
      <c r="O123" s="198">
        <f t="shared" si="32"/>
        <v>0</v>
      </c>
      <c r="P123" s="195">
        <f t="shared" si="33"/>
        <v>0</v>
      </c>
      <c r="Q123" s="196">
        <f t="shared" si="34"/>
        <v>0</v>
      </c>
      <c r="R123" s="196">
        <f t="shared" si="35"/>
        <v>0</v>
      </c>
      <c r="S123" s="199">
        <f t="shared" si="36"/>
        <v>0</v>
      </c>
      <c r="T123" s="200">
        <f t="shared" si="37"/>
        <v>0</v>
      </c>
      <c r="U123" s="201" t="str">
        <f t="shared" si="38"/>
        <v>C</v>
      </c>
      <c r="V123" s="202">
        <f t="shared" si="39"/>
        <v>0</v>
      </c>
      <c r="W123" s="203" t="str">
        <f t="shared" si="40"/>
        <v>C</v>
      </c>
      <c r="X123" s="200">
        <f t="shared" si="41"/>
        <v>0</v>
      </c>
      <c r="Y123" s="202">
        <f t="shared" si="42"/>
        <v>0</v>
      </c>
      <c r="Z123" s="202">
        <f t="shared" si="43"/>
        <v>0</v>
      </c>
      <c r="AA123" s="204">
        <f t="shared" si="44"/>
        <v>0</v>
      </c>
      <c r="AB123" s="205">
        <f t="shared" si="45"/>
        <v>0</v>
      </c>
      <c r="AC123" s="69"/>
    </row>
    <row r="124" spans="1:29" ht="14.25" customHeight="1" x14ac:dyDescent="0.2">
      <c r="A124" s="34">
        <f t="shared" si="21"/>
        <v>0</v>
      </c>
      <c r="B124" s="72">
        <f t="shared" si="21"/>
        <v>0</v>
      </c>
      <c r="C124" s="79">
        <f t="shared" si="21"/>
        <v>0</v>
      </c>
      <c r="D124" s="44" t="str">
        <f t="shared" si="21"/>
        <v>C</v>
      </c>
      <c r="E124" s="98">
        <f t="shared" si="22"/>
        <v>0</v>
      </c>
      <c r="F124" s="99">
        <f t="shared" si="23"/>
        <v>0</v>
      </c>
      <c r="G124" s="99">
        <f t="shared" si="24"/>
        <v>0</v>
      </c>
      <c r="H124" s="115">
        <f t="shared" si="25"/>
        <v>0</v>
      </c>
      <c r="I124" s="99">
        <f t="shared" si="26"/>
        <v>0</v>
      </c>
      <c r="J124" s="116">
        <f t="shared" si="27"/>
        <v>0</v>
      </c>
      <c r="K124" s="99">
        <f t="shared" si="28"/>
        <v>0</v>
      </c>
      <c r="L124" s="99">
        <f t="shared" si="29"/>
        <v>0</v>
      </c>
      <c r="M124" s="99">
        <f t="shared" si="30"/>
        <v>0</v>
      </c>
      <c r="N124" s="98">
        <f t="shared" si="31"/>
        <v>0</v>
      </c>
      <c r="O124" s="117">
        <f t="shared" si="32"/>
        <v>0</v>
      </c>
      <c r="P124" s="99">
        <f t="shared" si="33"/>
        <v>0</v>
      </c>
      <c r="Q124" s="115">
        <f t="shared" si="34"/>
        <v>0</v>
      </c>
      <c r="R124" s="115">
        <f t="shared" si="35"/>
        <v>0</v>
      </c>
      <c r="S124" s="100">
        <f t="shared" si="36"/>
        <v>0</v>
      </c>
      <c r="T124" s="118">
        <f t="shared" si="37"/>
        <v>0</v>
      </c>
      <c r="U124" s="119" t="str">
        <f t="shared" si="38"/>
        <v>C</v>
      </c>
      <c r="V124" s="120">
        <f t="shared" si="39"/>
        <v>0</v>
      </c>
      <c r="W124" s="121" t="str">
        <f t="shared" si="40"/>
        <v>C</v>
      </c>
      <c r="X124" s="118">
        <f t="shared" si="41"/>
        <v>0</v>
      </c>
      <c r="Y124" s="120">
        <f t="shared" si="42"/>
        <v>0</v>
      </c>
      <c r="Z124" s="120">
        <f t="shared" si="43"/>
        <v>0</v>
      </c>
      <c r="AA124" s="122">
        <f t="shared" si="44"/>
        <v>0</v>
      </c>
      <c r="AB124" s="123">
        <f t="shared" si="45"/>
        <v>0</v>
      </c>
      <c r="AC124" s="69"/>
    </row>
    <row r="125" spans="1:29" ht="14.25" customHeight="1" x14ac:dyDescent="0.2">
      <c r="A125" s="192">
        <f t="shared" si="21"/>
        <v>0</v>
      </c>
      <c r="B125" s="169">
        <f t="shared" si="21"/>
        <v>0</v>
      </c>
      <c r="C125" s="170">
        <f t="shared" si="21"/>
        <v>0</v>
      </c>
      <c r="D125" s="193" t="str">
        <f t="shared" si="21"/>
        <v>C</v>
      </c>
      <c r="E125" s="194">
        <f t="shared" si="22"/>
        <v>0</v>
      </c>
      <c r="F125" s="195">
        <f t="shared" si="23"/>
        <v>0</v>
      </c>
      <c r="G125" s="195">
        <f t="shared" si="24"/>
        <v>0</v>
      </c>
      <c r="H125" s="196">
        <f t="shared" si="25"/>
        <v>0</v>
      </c>
      <c r="I125" s="195">
        <f t="shared" si="26"/>
        <v>0</v>
      </c>
      <c r="J125" s="197">
        <f t="shared" si="27"/>
        <v>0</v>
      </c>
      <c r="K125" s="195">
        <f t="shared" si="28"/>
        <v>0</v>
      </c>
      <c r="L125" s="195">
        <f t="shared" si="29"/>
        <v>0</v>
      </c>
      <c r="M125" s="195">
        <f t="shared" si="30"/>
        <v>0</v>
      </c>
      <c r="N125" s="194">
        <f t="shared" si="31"/>
        <v>0</v>
      </c>
      <c r="O125" s="198">
        <f t="shared" si="32"/>
        <v>0</v>
      </c>
      <c r="P125" s="195">
        <f t="shared" si="33"/>
        <v>0</v>
      </c>
      <c r="Q125" s="196">
        <f t="shared" si="34"/>
        <v>0</v>
      </c>
      <c r="R125" s="196">
        <f t="shared" si="35"/>
        <v>0</v>
      </c>
      <c r="S125" s="199">
        <f t="shared" si="36"/>
        <v>0</v>
      </c>
      <c r="T125" s="200">
        <f t="shared" si="37"/>
        <v>0</v>
      </c>
      <c r="U125" s="201" t="str">
        <f t="shared" si="38"/>
        <v>C</v>
      </c>
      <c r="V125" s="202">
        <f t="shared" si="39"/>
        <v>0</v>
      </c>
      <c r="W125" s="203" t="str">
        <f t="shared" si="40"/>
        <v>C</v>
      </c>
      <c r="X125" s="200">
        <f t="shared" si="41"/>
        <v>0</v>
      </c>
      <c r="Y125" s="202">
        <f t="shared" si="42"/>
        <v>0</v>
      </c>
      <c r="Z125" s="202">
        <f t="shared" si="43"/>
        <v>0</v>
      </c>
      <c r="AA125" s="204">
        <f t="shared" si="44"/>
        <v>0</v>
      </c>
      <c r="AB125" s="205">
        <f t="shared" si="45"/>
        <v>0</v>
      </c>
      <c r="AC125" s="69"/>
    </row>
    <row r="126" spans="1:29" ht="14.25" customHeight="1" x14ac:dyDescent="0.2">
      <c r="A126" s="34">
        <f t="shared" si="21"/>
        <v>0</v>
      </c>
      <c r="B126" s="72">
        <f t="shared" si="21"/>
        <v>0</v>
      </c>
      <c r="C126" s="79">
        <f t="shared" si="21"/>
        <v>0</v>
      </c>
      <c r="D126" s="44" t="str">
        <f t="shared" si="21"/>
        <v>C</v>
      </c>
      <c r="E126" s="98">
        <f t="shared" si="22"/>
        <v>0</v>
      </c>
      <c r="F126" s="99">
        <f t="shared" si="23"/>
        <v>0</v>
      </c>
      <c r="G126" s="99">
        <f t="shared" si="24"/>
        <v>0</v>
      </c>
      <c r="H126" s="115">
        <f t="shared" si="25"/>
        <v>0</v>
      </c>
      <c r="I126" s="99">
        <f t="shared" si="26"/>
        <v>0</v>
      </c>
      <c r="J126" s="116">
        <f t="shared" si="27"/>
        <v>0</v>
      </c>
      <c r="K126" s="99">
        <f t="shared" si="28"/>
        <v>0</v>
      </c>
      <c r="L126" s="99">
        <f t="shared" si="29"/>
        <v>0</v>
      </c>
      <c r="M126" s="99">
        <f t="shared" si="30"/>
        <v>0</v>
      </c>
      <c r="N126" s="98">
        <f t="shared" si="31"/>
        <v>0</v>
      </c>
      <c r="O126" s="117">
        <f t="shared" si="32"/>
        <v>0</v>
      </c>
      <c r="P126" s="99">
        <f t="shared" si="33"/>
        <v>0</v>
      </c>
      <c r="Q126" s="115">
        <f t="shared" si="34"/>
        <v>0</v>
      </c>
      <c r="R126" s="115">
        <f t="shared" si="35"/>
        <v>0</v>
      </c>
      <c r="S126" s="100">
        <f t="shared" si="36"/>
        <v>0</v>
      </c>
      <c r="T126" s="118">
        <f t="shared" si="37"/>
        <v>0</v>
      </c>
      <c r="U126" s="119" t="str">
        <f t="shared" si="38"/>
        <v>C</v>
      </c>
      <c r="V126" s="120">
        <f t="shared" si="39"/>
        <v>0</v>
      </c>
      <c r="W126" s="121" t="str">
        <f t="shared" si="40"/>
        <v>C</v>
      </c>
      <c r="X126" s="118">
        <f t="shared" si="41"/>
        <v>0</v>
      </c>
      <c r="Y126" s="120">
        <f t="shared" si="42"/>
        <v>0</v>
      </c>
      <c r="Z126" s="120">
        <f t="shared" si="43"/>
        <v>0</v>
      </c>
      <c r="AA126" s="122">
        <f t="shared" si="44"/>
        <v>0</v>
      </c>
      <c r="AB126" s="123">
        <f t="shared" si="45"/>
        <v>0</v>
      </c>
      <c r="AC126" s="69"/>
    </row>
    <row r="127" spans="1:29" ht="14.25" customHeight="1" x14ac:dyDescent="0.2">
      <c r="A127" s="192">
        <f t="shared" si="21"/>
        <v>0</v>
      </c>
      <c r="B127" s="169">
        <f t="shared" si="21"/>
        <v>0</v>
      </c>
      <c r="C127" s="170">
        <f t="shared" si="21"/>
        <v>0</v>
      </c>
      <c r="D127" s="193" t="str">
        <f t="shared" si="21"/>
        <v>C</v>
      </c>
      <c r="E127" s="194">
        <f t="shared" si="22"/>
        <v>0</v>
      </c>
      <c r="F127" s="195">
        <f t="shared" si="23"/>
        <v>0</v>
      </c>
      <c r="G127" s="195">
        <f t="shared" si="24"/>
        <v>0</v>
      </c>
      <c r="H127" s="196">
        <f t="shared" si="25"/>
        <v>0</v>
      </c>
      <c r="I127" s="195">
        <f t="shared" si="26"/>
        <v>0</v>
      </c>
      <c r="J127" s="197">
        <f t="shared" si="27"/>
        <v>0</v>
      </c>
      <c r="K127" s="195">
        <f t="shared" si="28"/>
        <v>0</v>
      </c>
      <c r="L127" s="195">
        <f t="shared" si="29"/>
        <v>0</v>
      </c>
      <c r="M127" s="195">
        <f t="shared" si="30"/>
        <v>0</v>
      </c>
      <c r="N127" s="194">
        <f t="shared" si="31"/>
        <v>0</v>
      </c>
      <c r="O127" s="198">
        <f t="shared" si="32"/>
        <v>0</v>
      </c>
      <c r="P127" s="195">
        <f t="shared" si="33"/>
        <v>0</v>
      </c>
      <c r="Q127" s="196">
        <f t="shared" si="34"/>
        <v>0</v>
      </c>
      <c r="R127" s="196">
        <f t="shared" si="35"/>
        <v>0</v>
      </c>
      <c r="S127" s="199">
        <f t="shared" si="36"/>
        <v>0</v>
      </c>
      <c r="T127" s="200">
        <f t="shared" si="37"/>
        <v>0</v>
      </c>
      <c r="U127" s="201" t="str">
        <f t="shared" si="38"/>
        <v>C</v>
      </c>
      <c r="V127" s="202">
        <f t="shared" si="39"/>
        <v>0</v>
      </c>
      <c r="W127" s="203" t="str">
        <f t="shared" si="40"/>
        <v>C</v>
      </c>
      <c r="X127" s="200">
        <f t="shared" si="41"/>
        <v>0</v>
      </c>
      <c r="Y127" s="202">
        <f t="shared" si="42"/>
        <v>0</v>
      </c>
      <c r="Z127" s="202">
        <f t="shared" si="43"/>
        <v>0</v>
      </c>
      <c r="AA127" s="204">
        <f t="shared" si="44"/>
        <v>0</v>
      </c>
      <c r="AB127" s="205">
        <f t="shared" si="45"/>
        <v>0</v>
      </c>
      <c r="AC127" s="69"/>
    </row>
    <row r="128" spans="1:29" ht="14.25" customHeight="1" x14ac:dyDescent="0.2">
      <c r="A128" s="34">
        <f t="shared" si="21"/>
        <v>0</v>
      </c>
      <c r="B128" s="72">
        <f t="shared" si="21"/>
        <v>0</v>
      </c>
      <c r="C128" s="79">
        <f t="shared" si="21"/>
        <v>0</v>
      </c>
      <c r="D128" s="44" t="str">
        <f t="shared" si="21"/>
        <v>C</v>
      </c>
      <c r="E128" s="98">
        <f t="shared" si="22"/>
        <v>0</v>
      </c>
      <c r="F128" s="99">
        <f t="shared" si="23"/>
        <v>0</v>
      </c>
      <c r="G128" s="99">
        <f t="shared" si="24"/>
        <v>0</v>
      </c>
      <c r="H128" s="115">
        <f t="shared" si="25"/>
        <v>0</v>
      </c>
      <c r="I128" s="99">
        <f t="shared" si="26"/>
        <v>0</v>
      </c>
      <c r="J128" s="116">
        <f t="shared" si="27"/>
        <v>0</v>
      </c>
      <c r="K128" s="99">
        <f t="shared" si="28"/>
        <v>0</v>
      </c>
      <c r="L128" s="99">
        <f t="shared" si="29"/>
        <v>0</v>
      </c>
      <c r="M128" s="99">
        <f t="shared" si="30"/>
        <v>0</v>
      </c>
      <c r="N128" s="98">
        <f t="shared" si="31"/>
        <v>0</v>
      </c>
      <c r="O128" s="117">
        <f t="shared" si="32"/>
        <v>0</v>
      </c>
      <c r="P128" s="99">
        <f t="shared" si="33"/>
        <v>0</v>
      </c>
      <c r="Q128" s="115">
        <f t="shared" si="34"/>
        <v>0</v>
      </c>
      <c r="R128" s="115">
        <f t="shared" si="35"/>
        <v>0</v>
      </c>
      <c r="S128" s="100">
        <f t="shared" si="36"/>
        <v>0</v>
      </c>
      <c r="T128" s="118">
        <f t="shared" si="37"/>
        <v>0</v>
      </c>
      <c r="U128" s="119" t="str">
        <f t="shared" si="38"/>
        <v>C</v>
      </c>
      <c r="V128" s="120">
        <f t="shared" si="39"/>
        <v>0</v>
      </c>
      <c r="W128" s="121" t="str">
        <f t="shared" si="40"/>
        <v>C</v>
      </c>
      <c r="X128" s="118">
        <f t="shared" si="41"/>
        <v>0</v>
      </c>
      <c r="Y128" s="120">
        <f t="shared" si="42"/>
        <v>0</v>
      </c>
      <c r="Z128" s="120">
        <f t="shared" si="43"/>
        <v>0</v>
      </c>
      <c r="AA128" s="122">
        <f t="shared" si="44"/>
        <v>0</v>
      </c>
      <c r="AB128" s="123">
        <f t="shared" si="45"/>
        <v>0</v>
      </c>
      <c r="AC128" s="69"/>
    </row>
    <row r="129" spans="1:29" ht="14.25" customHeight="1" x14ac:dyDescent="0.2">
      <c r="A129" s="192">
        <f t="shared" si="21"/>
        <v>0</v>
      </c>
      <c r="B129" s="169">
        <f t="shared" si="21"/>
        <v>0</v>
      </c>
      <c r="C129" s="170">
        <f t="shared" si="21"/>
        <v>0</v>
      </c>
      <c r="D129" s="193" t="str">
        <f t="shared" si="21"/>
        <v>C</v>
      </c>
      <c r="E129" s="194">
        <f t="shared" si="22"/>
        <v>0</v>
      </c>
      <c r="F129" s="195">
        <f t="shared" si="23"/>
        <v>0</v>
      </c>
      <c r="G129" s="195">
        <f t="shared" si="24"/>
        <v>0</v>
      </c>
      <c r="H129" s="196">
        <f t="shared" si="25"/>
        <v>0</v>
      </c>
      <c r="I129" s="195">
        <f t="shared" si="26"/>
        <v>0</v>
      </c>
      <c r="J129" s="197">
        <f t="shared" si="27"/>
        <v>0</v>
      </c>
      <c r="K129" s="195">
        <f t="shared" si="28"/>
        <v>0</v>
      </c>
      <c r="L129" s="195">
        <f t="shared" si="29"/>
        <v>0</v>
      </c>
      <c r="M129" s="195">
        <f t="shared" si="30"/>
        <v>0</v>
      </c>
      <c r="N129" s="194">
        <f t="shared" si="31"/>
        <v>0</v>
      </c>
      <c r="O129" s="198">
        <f t="shared" si="32"/>
        <v>0</v>
      </c>
      <c r="P129" s="195">
        <f t="shared" si="33"/>
        <v>0</v>
      </c>
      <c r="Q129" s="196">
        <f t="shared" si="34"/>
        <v>0</v>
      </c>
      <c r="R129" s="196">
        <f t="shared" si="35"/>
        <v>0</v>
      </c>
      <c r="S129" s="199">
        <f t="shared" si="36"/>
        <v>0</v>
      </c>
      <c r="T129" s="200">
        <f t="shared" si="37"/>
        <v>0</v>
      </c>
      <c r="U129" s="201" t="str">
        <f t="shared" si="38"/>
        <v>C</v>
      </c>
      <c r="V129" s="202">
        <f t="shared" si="39"/>
        <v>0</v>
      </c>
      <c r="W129" s="203" t="str">
        <f t="shared" si="40"/>
        <v>C</v>
      </c>
      <c r="X129" s="200">
        <f t="shared" si="41"/>
        <v>0</v>
      </c>
      <c r="Y129" s="202">
        <f t="shared" si="42"/>
        <v>0</v>
      </c>
      <c r="Z129" s="202">
        <f t="shared" si="43"/>
        <v>0</v>
      </c>
      <c r="AA129" s="204">
        <f t="shared" si="44"/>
        <v>0</v>
      </c>
      <c r="AB129" s="205">
        <f t="shared" si="45"/>
        <v>0</v>
      </c>
      <c r="AC129" s="69"/>
    </row>
    <row r="130" spans="1:29" ht="14.25" customHeight="1" x14ac:dyDescent="0.2">
      <c r="A130" s="34">
        <f t="shared" si="21"/>
        <v>0</v>
      </c>
      <c r="B130" s="72">
        <f t="shared" si="21"/>
        <v>0</v>
      </c>
      <c r="C130" s="79">
        <f t="shared" si="21"/>
        <v>0</v>
      </c>
      <c r="D130" s="44" t="str">
        <f t="shared" si="21"/>
        <v>C</v>
      </c>
      <c r="E130" s="98">
        <f t="shared" si="22"/>
        <v>0</v>
      </c>
      <c r="F130" s="99">
        <f t="shared" si="23"/>
        <v>0</v>
      </c>
      <c r="G130" s="99">
        <f t="shared" si="24"/>
        <v>0</v>
      </c>
      <c r="H130" s="115">
        <f t="shared" si="25"/>
        <v>0</v>
      </c>
      <c r="I130" s="99">
        <f t="shared" si="26"/>
        <v>0</v>
      </c>
      <c r="J130" s="116">
        <f t="shared" si="27"/>
        <v>0</v>
      </c>
      <c r="K130" s="99">
        <f t="shared" si="28"/>
        <v>0</v>
      </c>
      <c r="L130" s="99">
        <f t="shared" si="29"/>
        <v>0</v>
      </c>
      <c r="M130" s="99">
        <f t="shared" si="30"/>
        <v>0</v>
      </c>
      <c r="N130" s="98">
        <f t="shared" si="31"/>
        <v>0</v>
      </c>
      <c r="O130" s="117">
        <f t="shared" si="32"/>
        <v>0</v>
      </c>
      <c r="P130" s="99">
        <f t="shared" si="33"/>
        <v>0</v>
      </c>
      <c r="Q130" s="115">
        <f t="shared" si="34"/>
        <v>0</v>
      </c>
      <c r="R130" s="115">
        <f t="shared" si="35"/>
        <v>0</v>
      </c>
      <c r="S130" s="100">
        <f t="shared" si="36"/>
        <v>0</v>
      </c>
      <c r="T130" s="118">
        <f t="shared" si="37"/>
        <v>0</v>
      </c>
      <c r="U130" s="119" t="str">
        <f t="shared" si="38"/>
        <v>C</v>
      </c>
      <c r="V130" s="120">
        <f t="shared" si="39"/>
        <v>0</v>
      </c>
      <c r="W130" s="121" t="str">
        <f t="shared" si="40"/>
        <v>C</v>
      </c>
      <c r="X130" s="118">
        <f t="shared" si="41"/>
        <v>0</v>
      </c>
      <c r="Y130" s="120">
        <f t="shared" si="42"/>
        <v>0</v>
      </c>
      <c r="Z130" s="120">
        <f t="shared" si="43"/>
        <v>0</v>
      </c>
      <c r="AA130" s="122">
        <f t="shared" si="44"/>
        <v>0</v>
      </c>
      <c r="AB130" s="123">
        <f t="shared" si="45"/>
        <v>0</v>
      </c>
      <c r="AC130" s="69"/>
    </row>
    <row r="131" spans="1:29" ht="14.25" customHeight="1" thickBot="1" x14ac:dyDescent="0.25">
      <c r="A131" s="206">
        <f t="shared" si="21"/>
        <v>0</v>
      </c>
      <c r="B131" s="207">
        <f t="shared" si="21"/>
        <v>0</v>
      </c>
      <c r="C131" s="170">
        <f t="shared" si="21"/>
        <v>0</v>
      </c>
      <c r="D131" s="193" t="str">
        <f t="shared" si="21"/>
        <v>C</v>
      </c>
      <c r="E131" s="194">
        <f t="shared" si="22"/>
        <v>0</v>
      </c>
      <c r="F131" s="195">
        <f t="shared" si="23"/>
        <v>0</v>
      </c>
      <c r="G131" s="195">
        <f t="shared" si="24"/>
        <v>0</v>
      </c>
      <c r="H131" s="196">
        <f t="shared" si="25"/>
        <v>0</v>
      </c>
      <c r="I131" s="195">
        <f t="shared" si="26"/>
        <v>0</v>
      </c>
      <c r="J131" s="197">
        <f t="shared" si="27"/>
        <v>0</v>
      </c>
      <c r="K131" s="195">
        <f t="shared" si="28"/>
        <v>0</v>
      </c>
      <c r="L131" s="195">
        <f t="shared" si="29"/>
        <v>0</v>
      </c>
      <c r="M131" s="195">
        <f t="shared" si="30"/>
        <v>0</v>
      </c>
      <c r="N131" s="194">
        <f t="shared" si="31"/>
        <v>0</v>
      </c>
      <c r="O131" s="198">
        <f t="shared" si="32"/>
        <v>0</v>
      </c>
      <c r="P131" s="195">
        <f t="shared" si="33"/>
        <v>0</v>
      </c>
      <c r="Q131" s="196">
        <f t="shared" si="34"/>
        <v>0</v>
      </c>
      <c r="R131" s="196">
        <f t="shared" si="35"/>
        <v>0</v>
      </c>
      <c r="S131" s="199">
        <f t="shared" si="36"/>
        <v>0</v>
      </c>
      <c r="T131" s="200">
        <f t="shared" si="37"/>
        <v>0</v>
      </c>
      <c r="U131" s="201" t="str">
        <f t="shared" si="38"/>
        <v>C</v>
      </c>
      <c r="V131" s="202">
        <f t="shared" si="39"/>
        <v>0</v>
      </c>
      <c r="W131" s="203" t="str">
        <f t="shared" si="40"/>
        <v>C</v>
      </c>
      <c r="X131" s="200">
        <f t="shared" si="41"/>
        <v>0</v>
      </c>
      <c r="Y131" s="202">
        <f t="shared" si="42"/>
        <v>0</v>
      </c>
      <c r="Z131" s="202">
        <f t="shared" si="43"/>
        <v>0</v>
      </c>
      <c r="AA131" s="204">
        <f t="shared" si="44"/>
        <v>0</v>
      </c>
      <c r="AB131" s="205">
        <f t="shared" si="45"/>
        <v>0</v>
      </c>
      <c r="AC131" s="69"/>
    </row>
    <row r="132" spans="1:29" ht="14.25" customHeight="1" thickBot="1" x14ac:dyDescent="0.25">
      <c r="A132" s="331" t="s">
        <v>46</v>
      </c>
      <c r="B132" s="348"/>
      <c r="C132" s="36"/>
      <c r="D132" s="37"/>
      <c r="E132" s="124" t="e">
        <f>E66</f>
        <v>#DIV/0!</v>
      </c>
      <c r="F132" s="125" t="e">
        <f t="shared" ref="F132:AB132" si="46">F66</f>
        <v>#DIV/0!</v>
      </c>
      <c r="G132" s="125" t="e">
        <f t="shared" si="46"/>
        <v>#DIV/0!</v>
      </c>
      <c r="H132" s="125" t="e">
        <f t="shared" si="46"/>
        <v>#DIV/0!</v>
      </c>
      <c r="I132" s="125" t="e">
        <f t="shared" si="46"/>
        <v>#DIV/0!</v>
      </c>
      <c r="J132" s="125" t="e">
        <f t="shared" si="46"/>
        <v>#DIV/0!</v>
      </c>
      <c r="K132" s="125" t="e">
        <f t="shared" si="46"/>
        <v>#DIV/0!</v>
      </c>
      <c r="L132" s="125" t="e">
        <f t="shared" si="46"/>
        <v>#DIV/0!</v>
      </c>
      <c r="M132" s="126" t="e">
        <f t="shared" si="46"/>
        <v>#DIV/0!</v>
      </c>
      <c r="N132" s="124" t="e">
        <f t="shared" si="46"/>
        <v>#DIV/0!</v>
      </c>
      <c r="O132" s="125" t="e">
        <f t="shared" si="46"/>
        <v>#DIV/0!</v>
      </c>
      <c r="P132" s="125" t="e">
        <f t="shared" si="46"/>
        <v>#DIV/0!</v>
      </c>
      <c r="Q132" s="125" t="e">
        <f t="shared" si="46"/>
        <v>#DIV/0!</v>
      </c>
      <c r="R132" s="125" t="e">
        <f t="shared" si="46"/>
        <v>#DIV/0!</v>
      </c>
      <c r="S132" s="126" t="e">
        <f t="shared" si="46"/>
        <v>#DIV/0!</v>
      </c>
      <c r="T132" s="127" t="e">
        <f t="shared" si="46"/>
        <v>#DIV/0!</v>
      </c>
      <c r="U132" s="128"/>
      <c r="V132" s="128" t="e">
        <f t="shared" si="46"/>
        <v>#DIV/0!</v>
      </c>
      <c r="W132" s="129"/>
      <c r="X132" s="127" t="e">
        <f t="shared" si="46"/>
        <v>#DIV/0!</v>
      </c>
      <c r="Y132" s="128" t="e">
        <f t="shared" si="46"/>
        <v>#DIV/0!</v>
      </c>
      <c r="Z132" s="128" t="e">
        <f t="shared" si="46"/>
        <v>#DIV/0!</v>
      </c>
      <c r="AA132" s="129" t="e">
        <f t="shared" si="46"/>
        <v>#DIV/0!</v>
      </c>
      <c r="AB132" s="130" t="e">
        <f t="shared" si="46"/>
        <v>#DIV/0!</v>
      </c>
      <c r="AC132" s="69"/>
    </row>
    <row r="133" spans="1:29" ht="13.8" thickBot="1" x14ac:dyDescent="0.25">
      <c r="A133" s="331" t="s">
        <v>74</v>
      </c>
      <c r="B133" s="332"/>
      <c r="C133" s="75"/>
      <c r="D133" s="76"/>
      <c r="E133" s="112">
        <f>E67</f>
        <v>57.1</v>
      </c>
      <c r="F133" s="110">
        <f t="shared" ref="F133:T133" si="47">F67</f>
        <v>72.3</v>
      </c>
      <c r="G133" s="110">
        <f t="shared" si="47"/>
        <v>53</v>
      </c>
      <c r="H133" s="110">
        <f t="shared" si="47"/>
        <v>69.2</v>
      </c>
      <c r="I133" s="110">
        <f t="shared" si="47"/>
        <v>74.2</v>
      </c>
      <c r="J133" s="110">
        <f t="shared" si="47"/>
        <v>71.7</v>
      </c>
      <c r="K133" s="110">
        <f t="shared" si="47"/>
        <v>57.5</v>
      </c>
      <c r="L133" s="110">
        <f t="shared" si="47"/>
        <v>48.8</v>
      </c>
      <c r="M133" s="113">
        <f t="shared" si="47"/>
        <v>59.3</v>
      </c>
      <c r="N133" s="112">
        <f t="shared" si="47"/>
        <v>73.099999999999994</v>
      </c>
      <c r="O133" s="110">
        <f t="shared" si="47"/>
        <v>69.8</v>
      </c>
      <c r="P133" s="110">
        <f t="shared" si="47"/>
        <v>72.099999999999994</v>
      </c>
      <c r="Q133" s="110">
        <f t="shared" si="47"/>
        <v>64.099999999999994</v>
      </c>
      <c r="R133" s="110">
        <f t="shared" si="47"/>
        <v>55.5</v>
      </c>
      <c r="S133" s="113">
        <f t="shared" si="47"/>
        <v>31.6</v>
      </c>
      <c r="T133" s="112">
        <f t="shared" si="47"/>
        <v>62.3</v>
      </c>
      <c r="U133" s="110"/>
      <c r="V133" s="110">
        <f>V67</f>
        <v>65.599999999999994</v>
      </c>
      <c r="W133" s="113"/>
      <c r="X133" s="112">
        <f>X67</f>
        <v>71.3</v>
      </c>
      <c r="Y133" s="110">
        <f>Y67</f>
        <v>59</v>
      </c>
      <c r="Z133" s="110">
        <f>Z67</f>
        <v>58.8</v>
      </c>
      <c r="AA133" s="113">
        <f>AA67</f>
        <v>64.900000000000006</v>
      </c>
      <c r="AB133" s="131">
        <f>AB67</f>
        <v>63.3</v>
      </c>
      <c r="AC133" s="74"/>
    </row>
    <row r="134" spans="1:29" ht="13.8" thickBot="1" x14ac:dyDescent="0.25">
      <c r="A134" s="331" t="s">
        <v>75</v>
      </c>
      <c r="B134" s="332"/>
      <c r="C134" s="75"/>
      <c r="D134" s="76"/>
      <c r="E134" s="221" t="e">
        <f>E66-E67</f>
        <v>#DIV/0!</v>
      </c>
      <c r="F134" s="222" t="e">
        <f t="shared" ref="F134:AB134" si="48">F66-F67</f>
        <v>#DIV/0!</v>
      </c>
      <c r="G134" s="222" t="e">
        <f t="shared" si="48"/>
        <v>#DIV/0!</v>
      </c>
      <c r="H134" s="222" t="e">
        <f t="shared" si="48"/>
        <v>#DIV/0!</v>
      </c>
      <c r="I134" s="222" t="e">
        <f t="shared" si="48"/>
        <v>#DIV/0!</v>
      </c>
      <c r="J134" s="222" t="e">
        <f t="shared" si="48"/>
        <v>#DIV/0!</v>
      </c>
      <c r="K134" s="222" t="e">
        <f t="shared" si="48"/>
        <v>#DIV/0!</v>
      </c>
      <c r="L134" s="222" t="e">
        <f t="shared" si="48"/>
        <v>#DIV/0!</v>
      </c>
      <c r="M134" s="223" t="e">
        <f t="shared" si="48"/>
        <v>#DIV/0!</v>
      </c>
      <c r="N134" s="221" t="e">
        <f t="shared" si="48"/>
        <v>#DIV/0!</v>
      </c>
      <c r="O134" s="222" t="e">
        <f t="shared" si="48"/>
        <v>#DIV/0!</v>
      </c>
      <c r="P134" s="222" t="e">
        <f t="shared" si="48"/>
        <v>#DIV/0!</v>
      </c>
      <c r="Q134" s="222" t="e">
        <f t="shared" si="48"/>
        <v>#DIV/0!</v>
      </c>
      <c r="R134" s="222" t="e">
        <f t="shared" si="48"/>
        <v>#DIV/0!</v>
      </c>
      <c r="S134" s="223" t="e">
        <f t="shared" si="48"/>
        <v>#DIV/0!</v>
      </c>
      <c r="T134" s="221" t="e">
        <f t="shared" si="48"/>
        <v>#DIV/0!</v>
      </c>
      <c r="U134" s="222"/>
      <c r="V134" s="222" t="e">
        <f t="shared" si="48"/>
        <v>#DIV/0!</v>
      </c>
      <c r="W134" s="223"/>
      <c r="X134" s="221" t="e">
        <f t="shared" si="48"/>
        <v>#DIV/0!</v>
      </c>
      <c r="Y134" s="222" t="e">
        <f t="shared" si="48"/>
        <v>#DIV/0!</v>
      </c>
      <c r="Z134" s="222" t="e">
        <f t="shared" si="48"/>
        <v>#DIV/0!</v>
      </c>
      <c r="AA134" s="223" t="e">
        <f t="shared" si="48"/>
        <v>#DIV/0!</v>
      </c>
      <c r="AB134" s="224" t="e">
        <f t="shared" si="48"/>
        <v>#DIV/0!</v>
      </c>
      <c r="AC134" s="74"/>
    </row>
    <row r="135" spans="1:29" x14ac:dyDescent="0.2">
      <c r="A135" s="73"/>
      <c r="B135" s="73"/>
      <c r="C135" s="330" t="s">
        <v>78</v>
      </c>
      <c r="D135" s="330"/>
      <c r="E135" s="330"/>
      <c r="F135" s="330"/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73"/>
      <c r="X135" s="73"/>
      <c r="Y135" s="73"/>
      <c r="Z135" s="73"/>
      <c r="AA135" s="73"/>
      <c r="AB135" s="73"/>
      <c r="AC135" s="73"/>
    </row>
    <row r="136" spans="1:29" ht="15.6" customHeight="1" x14ac:dyDescent="0.2"/>
    <row r="137" spans="1:29" ht="6.75" customHeight="1" x14ac:dyDescent="0.2"/>
  </sheetData>
  <mergeCells count="120">
    <mergeCell ref="AN32:AO32"/>
    <mergeCell ref="AR32:AU32"/>
    <mergeCell ref="AK35:AM35"/>
    <mergeCell ref="BF41:BM43"/>
    <mergeCell ref="AF65:AI67"/>
    <mergeCell ref="BD22:BD23"/>
    <mergeCell ref="BF24:BH24"/>
    <mergeCell ref="AK25:AL25"/>
    <mergeCell ref="AK26:AL26"/>
    <mergeCell ref="AN28:AO28"/>
    <mergeCell ref="AR28:AS28"/>
    <mergeCell ref="AZ65:BD66"/>
    <mergeCell ref="AN29:AO29"/>
    <mergeCell ref="AR29:AS29"/>
    <mergeCell ref="AN30:AO30"/>
    <mergeCell ref="AR30:AS30"/>
    <mergeCell ref="AN31:AO31"/>
    <mergeCell ref="AR31:AS31"/>
    <mergeCell ref="C2:R4"/>
    <mergeCell ref="D8:S10"/>
    <mergeCell ref="U6:AB7"/>
    <mergeCell ref="U8:AB9"/>
    <mergeCell ref="U10:AB11"/>
    <mergeCell ref="AB13:AB22"/>
    <mergeCell ref="Y13:Y22"/>
    <mergeCell ref="Z13:Z22"/>
    <mergeCell ref="BA19:BC20"/>
    <mergeCell ref="AK20:AL21"/>
    <mergeCell ref="AM20:AN21"/>
    <mergeCell ref="AF22:AF23"/>
    <mergeCell ref="AG22:AG23"/>
    <mergeCell ref="AH22:AH23"/>
    <mergeCell ref="AI22:AI23"/>
    <mergeCell ref="AK22:AL23"/>
    <mergeCell ref="AM22:AN23"/>
    <mergeCell ref="AZ22:AZ23"/>
    <mergeCell ref="BA22:BA23"/>
    <mergeCell ref="BB22:BB23"/>
    <mergeCell ref="BC22:BC23"/>
    <mergeCell ref="AK2:AU4"/>
    <mergeCell ref="AG4:AG5"/>
    <mergeCell ref="AH4:AI5"/>
    <mergeCell ref="AG6:AG9"/>
    <mergeCell ref="AH6:AI9"/>
    <mergeCell ref="AS7:AX8"/>
    <mergeCell ref="AJ11:AQ13"/>
    <mergeCell ref="AS11:AX12"/>
    <mergeCell ref="AG19:AH20"/>
    <mergeCell ref="AA13:AA22"/>
    <mergeCell ref="E13:M14"/>
    <mergeCell ref="N13:S14"/>
    <mergeCell ref="V14:V22"/>
    <mergeCell ref="W13:W22"/>
    <mergeCell ref="W81:W90"/>
    <mergeCell ref="A67:B67"/>
    <mergeCell ref="A66:B66"/>
    <mergeCell ref="X13:X22"/>
    <mergeCell ref="T14:T22"/>
    <mergeCell ref="U13:U22"/>
    <mergeCell ref="A65:B65"/>
    <mergeCell ref="A13:A23"/>
    <mergeCell ref="A64:B64"/>
    <mergeCell ref="C14:C22"/>
    <mergeCell ref="D13:D22"/>
    <mergeCell ref="B13:B23"/>
    <mergeCell ref="F18:F19"/>
    <mergeCell ref="G18:G19"/>
    <mergeCell ref="H18:H19"/>
    <mergeCell ref="I18:I19"/>
    <mergeCell ref="J18:J19"/>
    <mergeCell ref="K18:K19"/>
    <mergeCell ref="O86:O87"/>
    <mergeCell ref="P86:P87"/>
    <mergeCell ref="Q86:Q87"/>
    <mergeCell ref="AC64:AC67"/>
    <mergeCell ref="AC13:AC22"/>
    <mergeCell ref="A132:B132"/>
    <mergeCell ref="AA81:AA90"/>
    <mergeCell ref="AB81:AB90"/>
    <mergeCell ref="C82:C90"/>
    <mergeCell ref="T82:T90"/>
    <mergeCell ref="V82:V90"/>
    <mergeCell ref="A81:A91"/>
    <mergeCell ref="B81:B91"/>
    <mergeCell ref="D81:D90"/>
    <mergeCell ref="C70:R72"/>
    <mergeCell ref="U74:AB75"/>
    <mergeCell ref="U76:AB77"/>
    <mergeCell ref="U78:AB79"/>
    <mergeCell ref="Z81:Z90"/>
    <mergeCell ref="C76:S78"/>
    <mergeCell ref="Y81:Y90"/>
    <mergeCell ref="U81:U90"/>
    <mergeCell ref="X81:X90"/>
    <mergeCell ref="E81:M82"/>
    <mergeCell ref="R86:R87"/>
    <mergeCell ref="S86:S87"/>
    <mergeCell ref="E18:E19"/>
    <mergeCell ref="C135:V135"/>
    <mergeCell ref="A133:B133"/>
    <mergeCell ref="A134:B134"/>
    <mergeCell ref="L18:L19"/>
    <mergeCell ref="M18:M19"/>
    <mergeCell ref="N18:N19"/>
    <mergeCell ref="O18:O19"/>
    <mergeCell ref="P18:P19"/>
    <mergeCell ref="Q18:Q19"/>
    <mergeCell ref="R18:R19"/>
    <mergeCell ref="S18:S19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N81:S82"/>
  </mergeCells>
  <phoneticPr fontId="1"/>
  <pageMargins left="0" right="0" top="0.31496062992125984" bottom="0.2755905511811023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35"/>
  <sheetViews>
    <sheetView view="pageLayout" topLeftCell="AT58" zoomScale="145" zoomScaleNormal="100" zoomScalePageLayoutView="145" workbookViewId="0">
      <selection activeCell="BG65" sqref="BG65:BK66"/>
    </sheetView>
  </sheetViews>
  <sheetFormatPr defaultRowHeight="13.2" x14ac:dyDescent="0.2"/>
  <cols>
    <col min="1" max="1" width="3.109375" customWidth="1"/>
    <col min="2" max="2" width="10.77734375" customWidth="1"/>
    <col min="3" max="3" width="3.77734375" customWidth="1"/>
    <col min="4" max="4" width="1.88671875" customWidth="1"/>
    <col min="5" max="27" width="2.21875" customWidth="1"/>
    <col min="28" max="28" width="2.88671875" customWidth="1"/>
    <col min="29" max="29" width="1.88671875" customWidth="1"/>
    <col min="30" max="30" width="2.88671875" customWidth="1"/>
    <col min="31" max="31" width="1.88671875" customWidth="1"/>
    <col min="32" max="32" width="3.109375" customWidth="1"/>
    <col min="33" max="34" width="3.44140625" customWidth="1"/>
    <col min="35" max="35" width="2.88671875" customWidth="1"/>
    <col min="36" max="37" width="3.6640625" style="64" customWidth="1"/>
    <col min="38" max="38" width="3.88671875" customWidth="1"/>
    <col min="39" max="39" width="3.6640625" style="64" customWidth="1"/>
    <col min="40" max="40" width="10.88671875" style="64" customWidth="1"/>
    <col min="41" max="42" width="5.88671875" style="64" customWidth="1"/>
    <col min="43" max="43" width="4" style="64" customWidth="1"/>
    <col min="44" max="44" width="6.88671875" customWidth="1"/>
    <col min="45" max="55" width="4.21875" customWidth="1"/>
    <col min="56" max="56" width="4.77734375" customWidth="1"/>
    <col min="57" max="57" width="10" customWidth="1"/>
    <col min="58" max="58" width="2.44140625" customWidth="1"/>
    <col min="59" max="59" width="3.77734375" customWidth="1"/>
    <col min="60" max="60" width="9.6640625" customWidth="1"/>
    <col min="61" max="62" width="6.21875" customWidth="1"/>
    <col min="63" max="63" width="9.88671875" customWidth="1"/>
    <col min="64" max="64" width="2.6640625" customWidth="1"/>
    <col min="66" max="66" width="7.77734375" customWidth="1"/>
    <col min="67" max="67" width="6.44140625" customWidth="1"/>
    <col min="68" max="68" width="7.109375" customWidth="1"/>
    <col min="69" max="69" width="6.88671875" customWidth="1"/>
    <col min="70" max="70" width="6.44140625" customWidth="1"/>
    <col min="72" max="72" width="6.21875" customWidth="1"/>
  </cols>
  <sheetData>
    <row r="1" spans="1:65" ht="7.5" customHeight="1" x14ac:dyDescent="0.2"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BG1" s="64"/>
      <c r="BH1" s="225"/>
      <c r="BI1" s="64"/>
      <c r="BJ1" s="64"/>
      <c r="BK1" s="64"/>
    </row>
    <row r="2" spans="1:65" ht="7.5" customHeight="1" x14ac:dyDescent="0.2">
      <c r="B2" s="23" t="s">
        <v>19</v>
      </c>
      <c r="C2" s="365" t="s">
        <v>20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23"/>
      <c r="W2" s="23"/>
      <c r="X2" s="23"/>
      <c r="Y2" s="23"/>
      <c r="Z2" s="23"/>
      <c r="AA2" s="23"/>
      <c r="AB2" s="23"/>
      <c r="AL2" s="71"/>
      <c r="AM2" s="71"/>
      <c r="AN2" s="71"/>
      <c r="AO2" s="71"/>
      <c r="AP2" s="226"/>
      <c r="AQ2" s="71"/>
      <c r="AR2" s="421" t="s">
        <v>79</v>
      </c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227"/>
      <c r="BG2" s="64"/>
      <c r="BH2" s="225"/>
      <c r="BI2" s="64"/>
      <c r="BJ2" s="64"/>
      <c r="BK2" s="64"/>
    </row>
    <row r="3" spans="1:65" ht="7.5" customHeight="1" x14ac:dyDescent="0.2">
      <c r="B3" s="23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23"/>
      <c r="W3" s="23"/>
      <c r="X3" s="23"/>
      <c r="Y3" s="23"/>
      <c r="Z3" s="23"/>
      <c r="AA3" s="23"/>
      <c r="AB3" s="23"/>
      <c r="AL3" s="71"/>
      <c r="AM3" s="71"/>
      <c r="AN3" s="71"/>
      <c r="AO3" s="71"/>
      <c r="AP3" s="71"/>
      <c r="AQ3" s="71"/>
      <c r="AR3" s="421"/>
      <c r="AS3" s="421"/>
      <c r="AT3" s="421"/>
      <c r="AU3" s="421"/>
      <c r="AV3" s="421"/>
      <c r="AW3" s="421"/>
      <c r="AX3" s="421"/>
      <c r="AY3" s="421"/>
      <c r="AZ3" s="421"/>
      <c r="BA3" s="421"/>
      <c r="BB3" s="421"/>
      <c r="BC3" s="227"/>
      <c r="BG3" s="64"/>
      <c r="BH3" s="225"/>
      <c r="BI3" s="64"/>
      <c r="BJ3" s="64"/>
      <c r="BK3" s="64"/>
    </row>
    <row r="4" spans="1:65" ht="7.5" customHeight="1" x14ac:dyDescent="0.2">
      <c r="B4" s="23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23"/>
      <c r="W4" s="23"/>
      <c r="X4" s="23"/>
      <c r="Y4" s="23"/>
      <c r="Z4" s="23"/>
      <c r="AA4" s="23"/>
      <c r="AB4" s="23"/>
      <c r="AL4" s="71"/>
      <c r="AM4" s="71"/>
      <c r="AN4" s="390" t="s">
        <v>80</v>
      </c>
      <c r="AO4" s="393" t="s">
        <v>81</v>
      </c>
      <c r="AP4" s="394"/>
      <c r="AR4" s="421"/>
      <c r="AS4" s="421"/>
      <c r="AT4" s="421"/>
      <c r="AU4" s="421"/>
      <c r="AV4" s="421"/>
      <c r="AW4" s="421"/>
      <c r="AX4" s="421"/>
      <c r="AY4" s="421"/>
      <c r="AZ4" s="421"/>
      <c r="BA4" s="421"/>
      <c r="BB4" s="421"/>
      <c r="BC4" s="227"/>
      <c r="BG4" s="64"/>
      <c r="BH4" s="225"/>
      <c r="BI4" s="64"/>
      <c r="BJ4" s="64"/>
      <c r="BK4" s="64"/>
    </row>
    <row r="5" spans="1:65" ht="7.5" customHeight="1" x14ac:dyDescent="0.2">
      <c r="AL5" s="71"/>
      <c r="AM5" s="71"/>
      <c r="AN5" s="392"/>
      <c r="AO5" s="397"/>
      <c r="AP5" s="398"/>
      <c r="AR5" s="71"/>
      <c r="AS5" s="71"/>
      <c r="AT5" s="71"/>
      <c r="AU5" s="71"/>
      <c r="AV5" s="71"/>
      <c r="AW5" s="71"/>
      <c r="AX5" s="71"/>
      <c r="BG5" s="64"/>
      <c r="BH5" s="225"/>
      <c r="BI5" s="64"/>
      <c r="BJ5" s="64"/>
      <c r="BK5" s="64"/>
    </row>
    <row r="6" spans="1:65" ht="7.5" customHeight="1" x14ac:dyDescent="0.2">
      <c r="AA6" s="466" t="s">
        <v>17</v>
      </c>
      <c r="AB6" s="466"/>
      <c r="AC6" s="466"/>
      <c r="AD6" s="466"/>
      <c r="AE6" s="466"/>
      <c r="AF6" s="466"/>
      <c r="AG6" s="466"/>
      <c r="AH6" s="466"/>
      <c r="AI6" s="466"/>
      <c r="AJ6" s="466"/>
      <c r="AK6" s="70"/>
      <c r="AL6" s="71"/>
      <c r="AM6" s="71"/>
      <c r="AN6" s="390"/>
      <c r="AO6" s="393"/>
      <c r="AP6" s="394"/>
      <c r="AR6" s="71"/>
      <c r="AS6" s="71"/>
      <c r="AT6" s="71"/>
      <c r="AU6" s="71"/>
      <c r="AV6" s="71"/>
      <c r="AW6" s="71"/>
      <c r="AX6" s="71"/>
      <c r="BG6" s="64"/>
      <c r="BH6" s="225"/>
      <c r="BI6" s="64"/>
    </row>
    <row r="7" spans="1:65" ht="7.5" customHeight="1" x14ac:dyDescent="0.2"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70"/>
      <c r="AL7" s="71"/>
      <c r="AM7" s="71"/>
      <c r="AN7" s="391"/>
      <c r="AO7" s="395"/>
      <c r="AP7" s="396"/>
      <c r="AR7" s="71"/>
      <c r="AS7" s="71"/>
      <c r="AT7" s="71"/>
      <c r="AU7" s="71"/>
      <c r="AV7" s="71"/>
      <c r="AW7" s="71"/>
      <c r="AX7" s="71"/>
      <c r="AZ7" s="399" t="s">
        <v>82</v>
      </c>
      <c r="BA7" s="399"/>
      <c r="BB7" s="399"/>
      <c r="BC7" s="399"/>
      <c r="BD7" s="399"/>
      <c r="BE7" s="399"/>
      <c r="BG7" s="64"/>
      <c r="BH7" s="225"/>
      <c r="BI7" s="64"/>
    </row>
    <row r="8" spans="1:65" ht="8.25" customHeight="1" x14ac:dyDescent="0.15">
      <c r="E8" s="369" t="s">
        <v>4</v>
      </c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24"/>
      <c r="AA8" s="367" t="s">
        <v>41</v>
      </c>
      <c r="AB8" s="367"/>
      <c r="AC8" s="367"/>
      <c r="AD8" s="367"/>
      <c r="AE8" s="367"/>
      <c r="AF8" s="367"/>
      <c r="AG8" s="367"/>
      <c r="AH8" s="367"/>
      <c r="AI8" s="367"/>
      <c r="AJ8" s="367"/>
      <c r="AK8" s="66"/>
      <c r="AL8" s="71"/>
      <c r="AM8" s="71"/>
      <c r="AN8" s="391"/>
      <c r="AO8" s="395"/>
      <c r="AP8" s="396"/>
      <c r="AR8" s="71"/>
      <c r="AS8" s="71"/>
      <c r="AT8" s="71"/>
      <c r="AU8" s="71"/>
      <c r="AV8" s="71"/>
      <c r="AW8" s="71"/>
      <c r="AX8" s="71"/>
      <c r="AZ8" s="399"/>
      <c r="BA8" s="399"/>
      <c r="BB8" s="399"/>
      <c r="BC8" s="399"/>
      <c r="BD8" s="399"/>
      <c r="BE8" s="399"/>
      <c r="BG8" s="64"/>
      <c r="BH8" s="225"/>
      <c r="BI8" s="64"/>
      <c r="BJ8" s="228"/>
      <c r="BK8" s="228"/>
      <c r="BL8" s="229"/>
      <c r="BM8" s="229"/>
    </row>
    <row r="9" spans="1:65" ht="8.25" customHeight="1" x14ac:dyDescent="0.15"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24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66"/>
      <c r="AL9" s="71"/>
      <c r="AM9" s="71"/>
      <c r="AN9" s="392"/>
      <c r="AO9" s="397"/>
      <c r="AP9" s="398"/>
      <c r="BG9" s="64"/>
      <c r="BH9" s="225"/>
      <c r="BI9" s="64"/>
      <c r="BJ9" s="229"/>
      <c r="BK9" s="229"/>
      <c r="BL9" s="229"/>
      <c r="BM9" s="229"/>
    </row>
    <row r="10" spans="1:65" ht="8.25" customHeight="1" x14ac:dyDescent="0.15"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9"/>
      <c r="Z10" s="24"/>
      <c r="AA10" s="367" t="s">
        <v>6</v>
      </c>
      <c r="AB10" s="367"/>
      <c r="AC10" s="367"/>
      <c r="AD10" s="367"/>
      <c r="AE10" s="367"/>
      <c r="AF10" s="367"/>
      <c r="AG10" s="367"/>
      <c r="AH10" s="367"/>
      <c r="AI10" s="367"/>
      <c r="AJ10" s="367"/>
      <c r="AK10" s="66"/>
      <c r="AL10" s="71"/>
      <c r="AM10" s="71"/>
      <c r="AN10" s="71"/>
      <c r="AO10" s="71"/>
      <c r="AP10" s="71"/>
      <c r="AQ10" s="71"/>
      <c r="BG10" s="64"/>
      <c r="BH10" s="225"/>
      <c r="BI10" s="64"/>
    </row>
    <row r="11" spans="1:65" ht="8.25" customHeight="1" x14ac:dyDescent="0.15"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66"/>
      <c r="AL11" s="71"/>
      <c r="AM11" s="71"/>
      <c r="AN11" s="71"/>
      <c r="AO11" s="71"/>
      <c r="AP11" s="71"/>
      <c r="AQ11" s="400" t="s">
        <v>83</v>
      </c>
      <c r="AR11" s="400"/>
      <c r="AS11" s="400"/>
      <c r="AT11" s="400"/>
      <c r="AU11" s="400"/>
      <c r="AV11" s="400"/>
      <c r="AW11" s="400"/>
      <c r="AX11" s="400"/>
      <c r="AY11" s="230"/>
      <c r="AZ11" s="399" t="s">
        <v>84</v>
      </c>
      <c r="BA11" s="399"/>
      <c r="BB11" s="399"/>
      <c r="BC11" s="399"/>
      <c r="BD11" s="399"/>
      <c r="BE11" s="399"/>
      <c r="BG11" s="64"/>
      <c r="BH11" s="225"/>
      <c r="BI11" s="64"/>
    </row>
    <row r="12" spans="1:65" ht="8.25" customHeight="1" thickBot="1" x14ac:dyDescent="0.25">
      <c r="B12" s="1"/>
      <c r="AL12" s="71"/>
      <c r="AM12" s="71"/>
      <c r="AN12" s="71"/>
      <c r="AO12" s="71"/>
      <c r="AP12" s="71"/>
      <c r="AQ12" s="400"/>
      <c r="AR12" s="400"/>
      <c r="AS12" s="400"/>
      <c r="AT12" s="400"/>
      <c r="AU12" s="400"/>
      <c r="AV12" s="400"/>
      <c r="AW12" s="400"/>
      <c r="AX12" s="400"/>
      <c r="AY12" s="230"/>
      <c r="AZ12" s="399"/>
      <c r="BA12" s="399"/>
      <c r="BB12" s="399"/>
      <c r="BC12" s="399"/>
      <c r="BD12" s="399"/>
      <c r="BE12" s="399"/>
      <c r="BG12" s="64"/>
      <c r="BH12" s="225"/>
      <c r="BI12" s="64"/>
      <c r="BJ12" s="64"/>
      <c r="BK12" s="64"/>
    </row>
    <row r="13" spans="1:65" ht="10.5" customHeight="1" x14ac:dyDescent="0.2">
      <c r="A13" s="358" t="s">
        <v>3</v>
      </c>
      <c r="B13" s="360" t="s">
        <v>26</v>
      </c>
      <c r="C13" s="14">
        <v>1</v>
      </c>
      <c r="D13" s="363" t="s">
        <v>28</v>
      </c>
      <c r="E13" s="337" t="s">
        <v>7</v>
      </c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7" t="s">
        <v>2</v>
      </c>
      <c r="V13" s="338"/>
      <c r="W13" s="338"/>
      <c r="X13" s="338"/>
      <c r="Y13" s="338"/>
      <c r="Z13" s="338"/>
      <c r="AA13" s="338"/>
      <c r="AB13" s="13">
        <v>2</v>
      </c>
      <c r="AC13" s="462" t="s">
        <v>30</v>
      </c>
      <c r="AD13" s="12">
        <v>3</v>
      </c>
      <c r="AE13" s="443" t="s">
        <v>31</v>
      </c>
      <c r="AF13" s="446" t="s">
        <v>22</v>
      </c>
      <c r="AG13" s="440" t="s">
        <v>36</v>
      </c>
      <c r="AH13" s="440" t="s">
        <v>37</v>
      </c>
      <c r="AI13" s="454" t="s">
        <v>10</v>
      </c>
      <c r="AJ13" s="345" t="s">
        <v>18</v>
      </c>
      <c r="AK13" s="345" t="s">
        <v>68</v>
      </c>
      <c r="AL13" s="71"/>
      <c r="AM13" s="71"/>
      <c r="AN13" s="71"/>
      <c r="AO13" s="71"/>
      <c r="AP13" s="71"/>
      <c r="AQ13" s="400"/>
      <c r="AR13" s="400"/>
      <c r="AS13" s="400"/>
      <c r="AT13" s="400"/>
      <c r="AU13" s="400"/>
      <c r="AV13" s="400"/>
      <c r="AW13" s="400"/>
      <c r="AX13" s="400"/>
      <c r="AY13" s="230"/>
      <c r="BG13" s="64"/>
      <c r="BH13" s="225"/>
      <c r="BI13" s="64"/>
      <c r="BJ13" s="64"/>
      <c r="BK13" s="64"/>
    </row>
    <row r="14" spans="1:65" ht="10.5" customHeight="1" x14ac:dyDescent="0.2">
      <c r="A14" s="359"/>
      <c r="B14" s="361"/>
      <c r="C14" s="352" t="s">
        <v>27</v>
      </c>
      <c r="D14" s="364"/>
      <c r="E14" s="339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39"/>
      <c r="V14" s="340"/>
      <c r="W14" s="340"/>
      <c r="X14" s="340"/>
      <c r="Y14" s="340"/>
      <c r="Z14" s="340"/>
      <c r="AA14" s="341"/>
      <c r="AB14" s="457" t="s">
        <v>8</v>
      </c>
      <c r="AC14" s="463"/>
      <c r="AD14" s="459" t="s">
        <v>9</v>
      </c>
      <c r="AE14" s="444"/>
      <c r="AF14" s="447"/>
      <c r="AG14" s="441"/>
      <c r="AH14" s="441"/>
      <c r="AI14" s="455"/>
      <c r="AJ14" s="346"/>
      <c r="AK14" s="346"/>
      <c r="AL14" s="71"/>
      <c r="AM14" s="71"/>
      <c r="AP14" s="71"/>
      <c r="AQ14" s="71"/>
    </row>
    <row r="15" spans="1:65" ht="10.5" customHeight="1" x14ac:dyDescent="0.2">
      <c r="A15" s="359"/>
      <c r="B15" s="361"/>
      <c r="C15" s="353"/>
      <c r="D15" s="364"/>
      <c r="E15" s="311"/>
      <c r="F15" s="314"/>
      <c r="G15" s="314"/>
      <c r="H15" s="315"/>
      <c r="I15" s="314"/>
      <c r="J15" s="308"/>
      <c r="K15" s="308"/>
      <c r="L15" s="314"/>
      <c r="M15" s="314"/>
      <c r="N15" s="314"/>
      <c r="O15" s="314"/>
      <c r="P15" s="314"/>
      <c r="Q15" s="314"/>
      <c r="R15" s="314"/>
      <c r="S15" s="314"/>
      <c r="T15" s="308"/>
      <c r="U15" s="311"/>
      <c r="V15" s="314"/>
      <c r="W15" s="314"/>
      <c r="X15" s="314"/>
      <c r="Y15" s="308"/>
      <c r="Z15" s="308"/>
      <c r="AA15" s="323"/>
      <c r="AB15" s="458"/>
      <c r="AC15" s="463"/>
      <c r="AD15" s="460"/>
      <c r="AE15" s="444"/>
      <c r="AF15" s="447"/>
      <c r="AG15" s="441"/>
      <c r="AH15" s="441"/>
      <c r="AI15" s="455"/>
      <c r="AJ15" s="346"/>
      <c r="AK15" s="346"/>
      <c r="AL15" s="71"/>
      <c r="AQ15" s="71"/>
    </row>
    <row r="16" spans="1:65" ht="10.5" customHeight="1" x14ac:dyDescent="0.2">
      <c r="A16" s="359"/>
      <c r="B16" s="361"/>
      <c r="C16" s="353"/>
      <c r="D16" s="364"/>
      <c r="E16" s="312"/>
      <c r="F16" s="309"/>
      <c r="G16" s="309"/>
      <c r="H16" s="316"/>
      <c r="I16" s="309"/>
      <c r="J16" s="309"/>
      <c r="K16" s="309"/>
      <c r="L16" s="308"/>
      <c r="M16" s="308"/>
      <c r="N16" s="308"/>
      <c r="O16" s="308"/>
      <c r="P16" s="308"/>
      <c r="Q16" s="308"/>
      <c r="R16" s="308"/>
      <c r="S16" s="308"/>
      <c r="T16" s="309"/>
      <c r="U16" s="312"/>
      <c r="V16" s="308"/>
      <c r="W16" s="308"/>
      <c r="X16" s="308"/>
      <c r="Y16" s="309"/>
      <c r="Z16" s="309"/>
      <c r="AA16" s="322"/>
      <c r="AB16" s="458"/>
      <c r="AC16" s="463"/>
      <c r="AD16" s="460"/>
      <c r="AE16" s="444"/>
      <c r="AF16" s="447"/>
      <c r="AG16" s="441"/>
      <c r="AH16" s="441"/>
      <c r="AI16" s="455"/>
      <c r="AJ16" s="346"/>
      <c r="AK16" s="346"/>
      <c r="AL16" s="71"/>
      <c r="AQ16" s="71"/>
      <c r="BG16" s="64"/>
      <c r="BK16" s="64"/>
    </row>
    <row r="17" spans="1:70" ht="10.5" customHeight="1" x14ac:dyDescent="0.2">
      <c r="A17" s="359"/>
      <c r="B17" s="361"/>
      <c r="C17" s="353"/>
      <c r="D17" s="364"/>
      <c r="E17" s="320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19"/>
      <c r="U17" s="320"/>
      <c r="V17" s="321"/>
      <c r="W17" s="321"/>
      <c r="X17" s="321"/>
      <c r="Y17" s="309"/>
      <c r="Z17" s="309"/>
      <c r="AA17" s="322"/>
      <c r="AB17" s="458"/>
      <c r="AC17" s="463"/>
      <c r="AD17" s="460"/>
      <c r="AE17" s="444"/>
      <c r="AF17" s="447"/>
      <c r="AG17" s="441"/>
      <c r="AH17" s="441"/>
      <c r="AI17" s="455"/>
      <c r="AJ17" s="346"/>
      <c r="AK17" s="346"/>
      <c r="AL17" s="71"/>
      <c r="AM17" s="71"/>
      <c r="AP17" s="71"/>
      <c r="AQ17" s="71"/>
      <c r="AR17" s="71"/>
      <c r="AS17" s="231"/>
      <c r="AT17" s="231"/>
      <c r="AU17" s="231"/>
      <c r="AV17" s="231"/>
      <c r="AW17" s="231"/>
      <c r="BG17" s="64"/>
      <c r="BH17" s="225"/>
      <c r="BI17" s="64"/>
      <c r="BJ17" s="64"/>
      <c r="BK17" s="64"/>
    </row>
    <row r="18" spans="1:70" ht="10.5" customHeight="1" x14ac:dyDescent="0.2">
      <c r="A18" s="359"/>
      <c r="B18" s="361"/>
      <c r="C18" s="353"/>
      <c r="D18" s="364"/>
      <c r="E18" s="465">
        <v>1</v>
      </c>
      <c r="F18" s="449">
        <v>2</v>
      </c>
      <c r="G18" s="449">
        <v>3</v>
      </c>
      <c r="H18" s="449">
        <v>4</v>
      </c>
      <c r="I18" s="449">
        <v>5</v>
      </c>
      <c r="J18" s="449">
        <v>6</v>
      </c>
      <c r="K18" s="449">
        <v>7</v>
      </c>
      <c r="L18" s="449">
        <v>8</v>
      </c>
      <c r="M18" s="449">
        <v>9</v>
      </c>
      <c r="N18" s="449">
        <v>10</v>
      </c>
      <c r="O18" s="449">
        <v>11</v>
      </c>
      <c r="P18" s="449">
        <v>12</v>
      </c>
      <c r="Q18" s="449">
        <v>13</v>
      </c>
      <c r="R18" s="449">
        <v>14</v>
      </c>
      <c r="S18" s="449">
        <v>15</v>
      </c>
      <c r="T18" s="450">
        <v>16</v>
      </c>
      <c r="U18" s="465">
        <v>17</v>
      </c>
      <c r="V18" s="449">
        <v>18</v>
      </c>
      <c r="W18" s="449">
        <v>19</v>
      </c>
      <c r="X18" s="449">
        <v>20</v>
      </c>
      <c r="Y18" s="449">
        <v>21</v>
      </c>
      <c r="Z18" s="449">
        <v>22</v>
      </c>
      <c r="AA18" s="450">
        <v>23</v>
      </c>
      <c r="AB18" s="458"/>
      <c r="AC18" s="463"/>
      <c r="AD18" s="460"/>
      <c r="AE18" s="444"/>
      <c r="AF18" s="447"/>
      <c r="AG18" s="441"/>
      <c r="AH18" s="441"/>
      <c r="AI18" s="455"/>
      <c r="AJ18" s="346"/>
      <c r="AK18" s="346"/>
      <c r="AL18" s="71"/>
      <c r="AM18" s="71"/>
      <c r="AP18" s="71"/>
      <c r="AQ18" s="71"/>
      <c r="AR18" s="71"/>
      <c r="AS18" s="231"/>
      <c r="AT18" s="231"/>
      <c r="AU18" s="231"/>
      <c r="AV18" s="231"/>
      <c r="AW18" s="231"/>
      <c r="BG18" s="64"/>
      <c r="BK18" s="64"/>
    </row>
    <row r="19" spans="1:70" ht="10.5" customHeight="1" x14ac:dyDescent="0.2">
      <c r="A19" s="359"/>
      <c r="B19" s="361"/>
      <c r="C19" s="353"/>
      <c r="D19" s="364"/>
      <c r="E19" s="465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50"/>
      <c r="U19" s="465"/>
      <c r="V19" s="449"/>
      <c r="W19" s="449"/>
      <c r="X19" s="449"/>
      <c r="Y19" s="449"/>
      <c r="Z19" s="449"/>
      <c r="AA19" s="450"/>
      <c r="AB19" s="458"/>
      <c r="AC19" s="463"/>
      <c r="AD19" s="460"/>
      <c r="AE19" s="444"/>
      <c r="AF19" s="447"/>
      <c r="AG19" s="441"/>
      <c r="AH19" s="441"/>
      <c r="AI19" s="455"/>
      <c r="AJ19" s="346"/>
      <c r="AK19" s="346"/>
      <c r="AL19" s="71"/>
      <c r="AM19" s="232" t="s">
        <v>85</v>
      </c>
      <c r="AN19" s="401" t="s">
        <v>121</v>
      </c>
      <c r="AO19" s="402"/>
      <c r="AP19" s="233"/>
      <c r="AQ19" s="234"/>
      <c r="AR19" s="235"/>
      <c r="AS19" s="235"/>
      <c r="AT19" s="235"/>
      <c r="AU19" s="235"/>
      <c r="AV19" s="235"/>
      <c r="AW19" s="236"/>
      <c r="BG19" s="64"/>
      <c r="BH19" s="403" t="s">
        <v>86</v>
      </c>
      <c r="BI19" s="404"/>
      <c r="BJ19" s="404"/>
      <c r="BK19" s="64"/>
    </row>
    <row r="20" spans="1:70" ht="10.5" customHeight="1" x14ac:dyDescent="0.2">
      <c r="A20" s="359"/>
      <c r="B20" s="361"/>
      <c r="C20" s="353"/>
      <c r="D20" s="364"/>
      <c r="E20" s="312"/>
      <c r="F20" s="309"/>
      <c r="G20" s="309"/>
      <c r="H20" s="309"/>
      <c r="I20" s="309"/>
      <c r="J20" s="309"/>
      <c r="K20" s="309"/>
      <c r="L20" s="308"/>
      <c r="M20" s="308"/>
      <c r="N20" s="308"/>
      <c r="O20" s="308"/>
      <c r="P20" s="308"/>
      <c r="Q20" s="308"/>
      <c r="R20" s="308"/>
      <c r="S20" s="308"/>
      <c r="T20" s="322"/>
      <c r="U20" s="312"/>
      <c r="V20" s="308"/>
      <c r="W20" s="308"/>
      <c r="X20" s="308"/>
      <c r="Y20" s="309"/>
      <c r="Z20" s="309"/>
      <c r="AA20" s="322"/>
      <c r="AB20" s="458"/>
      <c r="AC20" s="463"/>
      <c r="AD20" s="460"/>
      <c r="AE20" s="444"/>
      <c r="AF20" s="447"/>
      <c r="AG20" s="441"/>
      <c r="AH20" s="441"/>
      <c r="AI20" s="455"/>
      <c r="AJ20" s="346"/>
      <c r="AK20" s="346"/>
      <c r="AM20" s="232"/>
      <c r="AN20" s="402"/>
      <c r="AO20" s="402"/>
      <c r="AP20" s="233"/>
      <c r="AQ20" s="234"/>
      <c r="AR20" s="405" t="s">
        <v>87</v>
      </c>
      <c r="AS20" s="405"/>
      <c r="AT20" s="406" t="e">
        <f>AJ66</f>
        <v>#DIV/0!</v>
      </c>
      <c r="AU20" s="406"/>
      <c r="AV20" s="235"/>
      <c r="AW20" s="236"/>
      <c r="BG20" s="64"/>
      <c r="BH20" s="404"/>
      <c r="BI20" s="404"/>
      <c r="BJ20" s="404"/>
      <c r="BK20" s="64"/>
    </row>
    <row r="21" spans="1:70" ht="10.5" customHeight="1" thickBot="1" x14ac:dyDescent="0.25">
      <c r="A21" s="359"/>
      <c r="B21" s="361"/>
      <c r="C21" s="353"/>
      <c r="D21" s="364"/>
      <c r="E21" s="312"/>
      <c r="F21" s="309"/>
      <c r="G21" s="309"/>
      <c r="H21" s="316"/>
      <c r="I21" s="309"/>
      <c r="J21" s="309"/>
      <c r="K21" s="309"/>
      <c r="L21" s="308"/>
      <c r="M21" s="308"/>
      <c r="N21" s="308"/>
      <c r="O21" s="308"/>
      <c r="P21" s="308"/>
      <c r="Q21" s="308"/>
      <c r="R21" s="308"/>
      <c r="S21" s="308"/>
      <c r="T21" s="309"/>
      <c r="U21" s="312"/>
      <c r="V21" s="308"/>
      <c r="W21" s="308"/>
      <c r="X21" s="308"/>
      <c r="Y21" s="309"/>
      <c r="Z21" s="309"/>
      <c r="AA21" s="322"/>
      <c r="AB21" s="458"/>
      <c r="AC21" s="463"/>
      <c r="AD21" s="460"/>
      <c r="AE21" s="444"/>
      <c r="AF21" s="447"/>
      <c r="AG21" s="441"/>
      <c r="AH21" s="441"/>
      <c r="AI21" s="455"/>
      <c r="AJ21" s="346"/>
      <c r="AK21" s="346"/>
      <c r="AQ21" s="237"/>
      <c r="AR21" s="405"/>
      <c r="AS21" s="405"/>
      <c r="AT21" s="406"/>
      <c r="AU21" s="406"/>
      <c r="AV21" s="235"/>
      <c r="AW21" s="237"/>
    </row>
    <row r="22" spans="1:70" ht="10.5" customHeight="1" x14ac:dyDescent="0.2">
      <c r="A22" s="359"/>
      <c r="B22" s="361"/>
      <c r="C22" s="354"/>
      <c r="D22" s="364"/>
      <c r="E22" s="313"/>
      <c r="F22" s="310"/>
      <c r="G22" s="310"/>
      <c r="H22" s="317"/>
      <c r="I22" s="310"/>
      <c r="J22" s="310"/>
      <c r="K22" s="310"/>
      <c r="L22" s="318"/>
      <c r="M22" s="318"/>
      <c r="N22" s="318"/>
      <c r="O22" s="318"/>
      <c r="P22" s="318"/>
      <c r="Q22" s="318"/>
      <c r="R22" s="318"/>
      <c r="S22" s="318"/>
      <c r="T22" s="310"/>
      <c r="U22" s="313"/>
      <c r="V22" s="318"/>
      <c r="W22" s="318"/>
      <c r="X22" s="19"/>
      <c r="Y22" s="310"/>
      <c r="Z22" s="310"/>
      <c r="AA22" s="324"/>
      <c r="AB22" s="458"/>
      <c r="AC22" s="464"/>
      <c r="AD22" s="461"/>
      <c r="AE22" s="445"/>
      <c r="AF22" s="448"/>
      <c r="AG22" s="442"/>
      <c r="AH22" s="442"/>
      <c r="AI22" s="456"/>
      <c r="AJ22" s="347"/>
      <c r="AK22" s="347"/>
      <c r="AM22" s="407" t="s">
        <v>91</v>
      </c>
      <c r="AN22" s="407" t="s">
        <v>122</v>
      </c>
      <c r="AO22" s="409" t="s">
        <v>88</v>
      </c>
      <c r="AP22" s="411" t="s">
        <v>89</v>
      </c>
      <c r="AQ22" s="237"/>
      <c r="AR22" s="405" t="s">
        <v>90</v>
      </c>
      <c r="AS22" s="405"/>
      <c r="AT22" s="406" t="e">
        <f>BR28</f>
        <v>#DIV/0!</v>
      </c>
      <c r="AU22" s="406"/>
      <c r="AV22" s="235"/>
      <c r="AW22" s="237"/>
      <c r="BG22" s="413" t="s">
        <v>91</v>
      </c>
      <c r="BH22" s="415" t="s">
        <v>92</v>
      </c>
      <c r="BI22" s="417" t="s">
        <v>73</v>
      </c>
      <c r="BJ22" s="419" t="s">
        <v>93</v>
      </c>
      <c r="BK22" s="427" t="s">
        <v>94</v>
      </c>
    </row>
    <row r="23" spans="1:70" ht="10.5" customHeight="1" thickBot="1" x14ac:dyDescent="0.25">
      <c r="A23" s="359"/>
      <c r="B23" s="362"/>
      <c r="C23" s="15">
        <v>10</v>
      </c>
      <c r="D23" s="3"/>
      <c r="E23" s="4">
        <v>4</v>
      </c>
      <c r="F23" s="2">
        <v>2</v>
      </c>
      <c r="G23" s="2">
        <v>4</v>
      </c>
      <c r="H23" s="7">
        <v>4</v>
      </c>
      <c r="I23" s="2">
        <v>4</v>
      </c>
      <c r="J23" s="9">
        <v>4</v>
      </c>
      <c r="K23" s="2">
        <v>4</v>
      </c>
      <c r="L23" s="2">
        <v>4</v>
      </c>
      <c r="M23" s="2">
        <v>2</v>
      </c>
      <c r="N23" s="2">
        <v>8</v>
      </c>
      <c r="O23" s="2">
        <v>4</v>
      </c>
      <c r="P23" s="2">
        <v>4</v>
      </c>
      <c r="Q23" s="2">
        <v>6</v>
      </c>
      <c r="R23" s="2">
        <v>6</v>
      </c>
      <c r="S23" s="2">
        <v>4</v>
      </c>
      <c r="T23" s="2">
        <v>4</v>
      </c>
      <c r="U23" s="4">
        <v>8</v>
      </c>
      <c r="V23" s="9">
        <v>2</v>
      </c>
      <c r="W23" s="9">
        <v>6</v>
      </c>
      <c r="X23" s="9">
        <v>8</v>
      </c>
      <c r="Y23" s="2">
        <v>4</v>
      </c>
      <c r="Z23" s="2">
        <v>2</v>
      </c>
      <c r="AA23" s="3">
        <v>2</v>
      </c>
      <c r="AB23" s="29">
        <v>68</v>
      </c>
      <c r="AC23" s="28"/>
      <c r="AD23" s="30">
        <v>32</v>
      </c>
      <c r="AE23" s="3"/>
      <c r="AF23" s="25">
        <v>26</v>
      </c>
      <c r="AG23" s="2">
        <v>26</v>
      </c>
      <c r="AH23" s="2">
        <v>24</v>
      </c>
      <c r="AI23" s="26">
        <v>24</v>
      </c>
      <c r="AJ23" s="8">
        <v>100</v>
      </c>
      <c r="AK23" s="8"/>
      <c r="AL23" s="238"/>
      <c r="AM23" s="408"/>
      <c r="AN23" s="408"/>
      <c r="AO23" s="410"/>
      <c r="AP23" s="412"/>
      <c r="AQ23" s="239"/>
      <c r="AR23" s="405"/>
      <c r="AS23" s="405"/>
      <c r="AT23" s="406"/>
      <c r="AU23" s="406"/>
      <c r="AV23" s="64"/>
      <c r="AW23" s="64"/>
      <c r="BG23" s="414"/>
      <c r="BH23" s="416"/>
      <c r="BI23" s="418"/>
      <c r="BJ23" s="420"/>
      <c r="BK23" s="428"/>
    </row>
    <row r="24" spans="1:70" ht="14.25" customHeight="1" x14ac:dyDescent="0.2">
      <c r="A24" s="78"/>
      <c r="B24" s="72"/>
      <c r="C24" s="79"/>
      <c r="D24" s="45" t="str">
        <f>IF(C24&gt;=10,"A",IF(C24&gt;=4,"B","C"))</f>
        <v>C</v>
      </c>
      <c r="E24" s="81"/>
      <c r="F24" s="82"/>
      <c r="G24" s="82"/>
      <c r="H24" s="83"/>
      <c r="I24" s="82"/>
      <c r="J24" s="84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1"/>
      <c r="V24" s="85"/>
      <c r="W24" s="82"/>
      <c r="X24" s="82"/>
      <c r="Y24" s="83"/>
      <c r="Z24" s="83"/>
      <c r="AA24" s="86"/>
      <c r="AB24" s="81">
        <f>SUM(E24:T24)</f>
        <v>0</v>
      </c>
      <c r="AC24" s="87" t="str">
        <f>IF(AB24&gt;=50,"A",IF(AB24&gt;=22,"B","C"))</f>
        <v>C</v>
      </c>
      <c r="AD24" s="82">
        <f>SUM(U24:AA24)</f>
        <v>0</v>
      </c>
      <c r="AE24" s="88" t="str">
        <f>IF(AD24&gt;=22,"A",IF(AD24&gt;=10,"B","C"))</f>
        <v>C</v>
      </c>
      <c r="AF24" s="81">
        <f>J24+K24+M24+O24+P24+W24+AA24</f>
        <v>0</v>
      </c>
      <c r="AG24" s="82">
        <f>E24+L24+S24+T24+X24+Z24</f>
        <v>0</v>
      </c>
      <c r="AH24" s="82">
        <f>F24+G24+H24+Q24+U24</f>
        <v>0</v>
      </c>
      <c r="AI24" s="83">
        <f>I24+N24+R24+V24+Y24</f>
        <v>0</v>
      </c>
      <c r="AJ24" s="89">
        <f>AB24+AD24</f>
        <v>0</v>
      </c>
      <c r="AK24" s="67">
        <f>(AJ24-59.5)/20.54*10+50</f>
        <v>21.032132424537487</v>
      </c>
      <c r="AL24" s="238"/>
      <c r="AM24" s="240">
        <v>1</v>
      </c>
      <c r="AN24" s="276">
        <f>B24</f>
        <v>0</v>
      </c>
      <c r="AO24" s="277">
        <f>AJ24</f>
        <v>0</v>
      </c>
      <c r="AP24" s="278">
        <f>AK24</f>
        <v>21.032132424537487</v>
      </c>
      <c r="AQ24" s="239"/>
      <c r="AR24" s="64"/>
      <c r="AS24" s="64"/>
      <c r="AT24" s="64"/>
      <c r="AU24" s="64"/>
      <c r="AV24" s="64"/>
      <c r="AW24" s="64"/>
      <c r="BG24" s="243">
        <v>1</v>
      </c>
      <c r="BH24" s="282">
        <f>B24</f>
        <v>0</v>
      </c>
      <c r="BI24" s="283">
        <f>AJ24</f>
        <v>0</v>
      </c>
      <c r="BJ24" s="246" t="e">
        <f>AJ24-$AJ$66</f>
        <v>#DIV/0!</v>
      </c>
      <c r="BK24" s="290" t="e">
        <f>BJ24^2</f>
        <v>#DIV/0!</v>
      </c>
      <c r="BM24" s="429" t="s">
        <v>95</v>
      </c>
      <c r="BN24" s="429"/>
      <c r="BO24" s="429"/>
      <c r="BP24" s="248"/>
      <c r="BQ24" s="248"/>
      <c r="BR24" s="248"/>
    </row>
    <row r="25" spans="1:70" ht="14.25" customHeight="1" x14ac:dyDescent="0.2">
      <c r="A25" s="168"/>
      <c r="B25" s="169"/>
      <c r="C25" s="170"/>
      <c r="D25" s="171" t="str">
        <f t="shared" ref="D25:D63" si="0">IF(C25&gt;=10,"A",IF(C25&gt;=4,"B","C"))</f>
        <v>C</v>
      </c>
      <c r="E25" s="172"/>
      <c r="F25" s="173"/>
      <c r="G25" s="173"/>
      <c r="H25" s="174"/>
      <c r="I25" s="173"/>
      <c r="J25" s="175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2"/>
      <c r="V25" s="176"/>
      <c r="W25" s="173"/>
      <c r="X25" s="173"/>
      <c r="Y25" s="174"/>
      <c r="Z25" s="174"/>
      <c r="AA25" s="177"/>
      <c r="AB25" s="172">
        <f>SUM(E25:T25)</f>
        <v>0</v>
      </c>
      <c r="AC25" s="178" t="str">
        <f t="shared" ref="AC25:AC63" si="1">IF(AB25&gt;=50,"A",IF(AB25&gt;=22,"B","C"))</f>
        <v>C</v>
      </c>
      <c r="AD25" s="173">
        <f>SUM(U25:AA25)</f>
        <v>0</v>
      </c>
      <c r="AE25" s="179" t="str">
        <f t="shared" ref="AE25:AE63" si="2">IF(AD25&gt;=22,"A",IF(AD25&gt;=10,"B","C"))</f>
        <v>C</v>
      </c>
      <c r="AF25" s="172">
        <f t="shared" ref="AF25:AF63" si="3">J25+K25+M25+O25+P25+W25+AA25</f>
        <v>0</v>
      </c>
      <c r="AG25" s="173">
        <f t="shared" ref="AG25:AG63" si="4">E25+L25+S25+T25+X25+Z25</f>
        <v>0</v>
      </c>
      <c r="AH25" s="173">
        <f t="shared" ref="AH25:AH63" si="5">F25+G25+H25+Q25+U25</f>
        <v>0</v>
      </c>
      <c r="AI25" s="174">
        <f t="shared" ref="AI25:AI63" si="6">I25+N25+R25+V25+Y25</f>
        <v>0</v>
      </c>
      <c r="AJ25" s="180">
        <f>AB25+AD25</f>
        <v>0</v>
      </c>
      <c r="AK25" s="181">
        <f t="shared" ref="AK25:AK63" si="7">(AJ25-59.5)/20.54*10+50</f>
        <v>21.032132424537487</v>
      </c>
      <c r="AL25" s="64"/>
      <c r="AM25" s="249">
        <v>2</v>
      </c>
      <c r="AN25" s="241">
        <f t="shared" ref="AN25:AN63" si="8">B25</f>
        <v>0</v>
      </c>
      <c r="AO25" s="242">
        <f t="shared" ref="AO25:AO63" si="9">AJ25</f>
        <v>0</v>
      </c>
      <c r="AP25" s="275">
        <f t="shared" ref="AP25:AP63" si="10">AK25</f>
        <v>21.032132424537487</v>
      </c>
      <c r="AQ25" s="239"/>
      <c r="AR25" s="430" t="s">
        <v>96</v>
      </c>
      <c r="AS25" s="431"/>
      <c r="AT25" s="328">
        <v>5</v>
      </c>
      <c r="AU25" s="250">
        <v>15</v>
      </c>
      <c r="AV25" s="250">
        <v>25</v>
      </c>
      <c r="AW25" s="250">
        <v>35</v>
      </c>
      <c r="AX25" s="250">
        <v>45</v>
      </c>
      <c r="AY25" s="2">
        <v>55</v>
      </c>
      <c r="AZ25" s="250">
        <v>65</v>
      </c>
      <c r="BA25" s="250">
        <v>75</v>
      </c>
      <c r="BB25" s="250">
        <v>85</v>
      </c>
      <c r="BC25" s="250">
        <v>95</v>
      </c>
      <c r="BG25" s="251">
        <v>2</v>
      </c>
      <c r="BH25" s="244">
        <f t="shared" ref="BH25:BH63" si="11">B25</f>
        <v>0</v>
      </c>
      <c r="BI25" s="245">
        <f t="shared" ref="BI25:BI63" si="12">AJ25</f>
        <v>0</v>
      </c>
      <c r="BJ25" s="246" t="e">
        <f t="shared" ref="BJ25:BJ63" si="13">AJ25-$AJ$66</f>
        <v>#DIV/0!</v>
      </c>
      <c r="BK25" s="290" t="e">
        <f t="shared" ref="BK25:BK63" si="14">BJ25^2</f>
        <v>#DIV/0!</v>
      </c>
      <c r="BM25" s="248"/>
      <c r="BN25" s="248"/>
      <c r="BO25" s="248"/>
      <c r="BP25" s="248"/>
      <c r="BQ25" s="248"/>
      <c r="BR25" s="248"/>
    </row>
    <row r="26" spans="1:70" ht="14.25" customHeight="1" x14ac:dyDescent="0.2">
      <c r="A26" s="78"/>
      <c r="B26" s="72"/>
      <c r="C26" s="79"/>
      <c r="D26" s="45" t="str">
        <f t="shared" si="0"/>
        <v>C</v>
      </c>
      <c r="E26" s="81"/>
      <c r="F26" s="82"/>
      <c r="G26" s="82"/>
      <c r="H26" s="83"/>
      <c r="I26" s="82"/>
      <c r="J26" s="84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1"/>
      <c r="V26" s="85"/>
      <c r="W26" s="82"/>
      <c r="X26" s="82"/>
      <c r="Y26" s="83"/>
      <c r="Z26" s="83"/>
      <c r="AA26" s="86"/>
      <c r="AB26" s="81">
        <f>SUM(E26:T26)</f>
        <v>0</v>
      </c>
      <c r="AC26" s="87" t="str">
        <f t="shared" si="1"/>
        <v>C</v>
      </c>
      <c r="AD26" s="82">
        <f>SUM(U26:AA26)</f>
        <v>0</v>
      </c>
      <c r="AE26" s="88" t="str">
        <f t="shared" si="2"/>
        <v>C</v>
      </c>
      <c r="AF26" s="81">
        <f t="shared" si="3"/>
        <v>0</v>
      </c>
      <c r="AG26" s="82">
        <f t="shared" si="4"/>
        <v>0</v>
      </c>
      <c r="AH26" s="82">
        <f t="shared" si="5"/>
        <v>0</v>
      </c>
      <c r="AI26" s="83">
        <f t="shared" si="6"/>
        <v>0</v>
      </c>
      <c r="AJ26" s="89">
        <f>AB26+AD26</f>
        <v>0</v>
      </c>
      <c r="AK26" s="67">
        <f t="shared" si="7"/>
        <v>21.032132424537487</v>
      </c>
      <c r="AL26" s="252"/>
      <c r="AM26" s="253">
        <v>3</v>
      </c>
      <c r="AN26" s="241">
        <f t="shared" si="8"/>
        <v>0</v>
      </c>
      <c r="AO26" s="242">
        <f t="shared" si="9"/>
        <v>0</v>
      </c>
      <c r="AP26" s="275">
        <f t="shared" si="10"/>
        <v>21.032132424537487</v>
      </c>
      <c r="AQ26" s="239"/>
      <c r="AR26" s="432" t="s">
        <v>97</v>
      </c>
      <c r="AS26" s="433"/>
      <c r="AT26" s="250"/>
      <c r="AU26" s="254"/>
      <c r="AV26" s="254"/>
      <c r="AW26" s="254"/>
      <c r="AX26" s="254"/>
      <c r="AY26" s="255"/>
      <c r="AZ26" s="2"/>
      <c r="BA26" s="2"/>
      <c r="BB26" s="2"/>
      <c r="BC26" s="2"/>
      <c r="BG26" s="251">
        <v>3</v>
      </c>
      <c r="BH26" s="244">
        <f t="shared" si="11"/>
        <v>0</v>
      </c>
      <c r="BI26" s="245">
        <f t="shared" si="12"/>
        <v>0</v>
      </c>
      <c r="BJ26" s="246" t="e">
        <f t="shared" si="13"/>
        <v>#DIV/0!</v>
      </c>
      <c r="BK26" s="290" t="e">
        <f t="shared" si="14"/>
        <v>#DIV/0!</v>
      </c>
      <c r="BM26" s="247" t="s">
        <v>98</v>
      </c>
      <c r="BN26" s="247"/>
      <c r="BO26" s="247"/>
      <c r="BP26" s="247"/>
      <c r="BQ26" s="256" t="e">
        <f>SUM(BK24:BK63)/$D$65</f>
        <v>#DIV/0!</v>
      </c>
    </row>
    <row r="27" spans="1:70" ht="14.25" customHeight="1" x14ac:dyDescent="0.2">
      <c r="A27" s="168"/>
      <c r="B27" s="169"/>
      <c r="C27" s="170"/>
      <c r="D27" s="171" t="str">
        <f t="shared" si="0"/>
        <v>C</v>
      </c>
      <c r="E27" s="172"/>
      <c r="F27" s="173"/>
      <c r="G27" s="173"/>
      <c r="H27" s="174"/>
      <c r="I27" s="173"/>
      <c r="J27" s="175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2"/>
      <c r="V27" s="176"/>
      <c r="W27" s="173"/>
      <c r="X27" s="173"/>
      <c r="Y27" s="174"/>
      <c r="Z27" s="174"/>
      <c r="AA27" s="177"/>
      <c r="AB27" s="172">
        <f t="shared" ref="AB27:AB63" si="15">SUM(E27:T27)</f>
        <v>0</v>
      </c>
      <c r="AC27" s="178" t="str">
        <f t="shared" si="1"/>
        <v>C</v>
      </c>
      <c r="AD27" s="173">
        <f t="shared" ref="AD27:AD63" si="16">SUM(U27:AA27)</f>
        <v>0</v>
      </c>
      <c r="AE27" s="179" t="str">
        <f t="shared" si="2"/>
        <v>C</v>
      </c>
      <c r="AF27" s="172">
        <f t="shared" si="3"/>
        <v>0</v>
      </c>
      <c r="AG27" s="173">
        <f t="shared" si="4"/>
        <v>0</v>
      </c>
      <c r="AH27" s="173">
        <f t="shared" si="5"/>
        <v>0</v>
      </c>
      <c r="AI27" s="174">
        <f t="shared" si="6"/>
        <v>0</v>
      </c>
      <c r="AJ27" s="180">
        <f t="shared" ref="AJ27:AJ63" si="17">AB27+AD27</f>
        <v>0</v>
      </c>
      <c r="AK27" s="181">
        <f t="shared" si="7"/>
        <v>21.032132424537487</v>
      </c>
      <c r="AL27" s="252"/>
      <c r="AM27" s="253">
        <v>4</v>
      </c>
      <c r="AN27" s="241">
        <f t="shared" si="8"/>
        <v>0</v>
      </c>
      <c r="AO27" s="242">
        <f t="shared" si="9"/>
        <v>0</v>
      </c>
      <c r="AP27" s="275">
        <f t="shared" si="10"/>
        <v>21.032132424537487</v>
      </c>
      <c r="AQ27" s="239"/>
      <c r="AR27" s="257"/>
      <c r="AS27" s="257"/>
      <c r="AT27" s="257"/>
      <c r="AU27" s="257"/>
      <c r="AV27" s="257"/>
      <c r="AW27" s="257"/>
      <c r="BG27" s="251">
        <v>4</v>
      </c>
      <c r="BH27" s="244">
        <f t="shared" si="11"/>
        <v>0</v>
      </c>
      <c r="BI27" s="245">
        <f t="shared" si="12"/>
        <v>0</v>
      </c>
      <c r="BJ27" s="246" t="e">
        <f t="shared" si="13"/>
        <v>#DIV/0!</v>
      </c>
      <c r="BK27" s="290" t="e">
        <f t="shared" si="14"/>
        <v>#DIV/0!</v>
      </c>
      <c r="BM27" s="248"/>
      <c r="BN27" s="248"/>
      <c r="BO27" s="248"/>
      <c r="BP27" s="248"/>
      <c r="BQ27" s="248"/>
      <c r="BR27" s="248"/>
    </row>
    <row r="28" spans="1:70" ht="14.25" customHeight="1" x14ac:dyDescent="0.2">
      <c r="A28" s="78"/>
      <c r="B28" s="72"/>
      <c r="C28" s="79"/>
      <c r="D28" s="45" t="str">
        <f t="shared" si="0"/>
        <v>C</v>
      </c>
      <c r="E28" s="81"/>
      <c r="F28" s="82"/>
      <c r="G28" s="82"/>
      <c r="H28" s="83"/>
      <c r="I28" s="82"/>
      <c r="J28" s="84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1"/>
      <c r="V28" s="85"/>
      <c r="W28" s="82"/>
      <c r="X28" s="82"/>
      <c r="Y28" s="83"/>
      <c r="Z28" s="83"/>
      <c r="AA28" s="86"/>
      <c r="AB28" s="81">
        <f t="shared" si="15"/>
        <v>0</v>
      </c>
      <c r="AC28" s="87" t="str">
        <f t="shared" si="1"/>
        <v>C</v>
      </c>
      <c r="AD28" s="82">
        <f t="shared" si="16"/>
        <v>0</v>
      </c>
      <c r="AE28" s="88" t="str">
        <f t="shared" si="2"/>
        <v>C</v>
      </c>
      <c r="AF28" s="81">
        <f t="shared" si="3"/>
        <v>0</v>
      </c>
      <c r="AG28" s="82">
        <f t="shared" si="4"/>
        <v>0</v>
      </c>
      <c r="AH28" s="82">
        <f t="shared" si="5"/>
        <v>0</v>
      </c>
      <c r="AI28" s="83">
        <f t="shared" si="6"/>
        <v>0</v>
      </c>
      <c r="AJ28" s="89">
        <f t="shared" si="17"/>
        <v>0</v>
      </c>
      <c r="AK28" s="67">
        <f t="shared" si="7"/>
        <v>21.032132424537487</v>
      </c>
      <c r="AL28" s="252"/>
      <c r="AM28" s="253">
        <v>5</v>
      </c>
      <c r="AN28" s="241">
        <f t="shared" si="8"/>
        <v>0</v>
      </c>
      <c r="AO28" s="242">
        <f t="shared" si="9"/>
        <v>0</v>
      </c>
      <c r="AP28" s="275">
        <f t="shared" si="10"/>
        <v>21.032132424537487</v>
      </c>
      <c r="AQ28" s="239"/>
      <c r="AR28" s="258" t="s">
        <v>99</v>
      </c>
      <c r="AS28" s="257"/>
      <c r="AT28" s="257">
        <v>5</v>
      </c>
      <c r="AU28" s="434" t="s">
        <v>100</v>
      </c>
      <c r="AV28" s="434"/>
      <c r="AW28" s="257"/>
      <c r="AX28" s="62">
        <v>55</v>
      </c>
      <c r="AY28" s="435" t="s">
        <v>101</v>
      </c>
      <c r="AZ28" s="435"/>
      <c r="BG28" s="251">
        <v>5</v>
      </c>
      <c r="BH28" s="244">
        <f t="shared" si="11"/>
        <v>0</v>
      </c>
      <c r="BI28" s="245">
        <f t="shared" si="12"/>
        <v>0</v>
      </c>
      <c r="BJ28" s="246" t="e">
        <f t="shared" si="13"/>
        <v>#DIV/0!</v>
      </c>
      <c r="BK28" s="290" t="e">
        <f t="shared" si="14"/>
        <v>#DIV/0!</v>
      </c>
      <c r="BM28" s="247" t="s">
        <v>102</v>
      </c>
      <c r="BN28" s="247"/>
      <c r="BO28" s="247"/>
      <c r="BP28" s="247"/>
      <c r="BQ28" s="247"/>
      <c r="BR28" s="327" t="e">
        <f>BQ26^(1/2)</f>
        <v>#DIV/0!</v>
      </c>
    </row>
    <row r="29" spans="1:70" ht="14.25" customHeight="1" x14ac:dyDescent="0.2">
      <c r="A29" s="168"/>
      <c r="B29" s="169"/>
      <c r="C29" s="170"/>
      <c r="D29" s="171" t="str">
        <f t="shared" si="0"/>
        <v>C</v>
      </c>
      <c r="E29" s="172"/>
      <c r="F29" s="173"/>
      <c r="G29" s="173"/>
      <c r="H29" s="174"/>
      <c r="I29" s="173"/>
      <c r="J29" s="175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2"/>
      <c r="V29" s="176"/>
      <c r="W29" s="173"/>
      <c r="X29" s="173"/>
      <c r="Y29" s="174"/>
      <c r="Z29" s="174"/>
      <c r="AA29" s="177"/>
      <c r="AB29" s="172">
        <f t="shared" si="15"/>
        <v>0</v>
      </c>
      <c r="AC29" s="178" t="str">
        <f t="shared" si="1"/>
        <v>C</v>
      </c>
      <c r="AD29" s="173">
        <f t="shared" si="16"/>
        <v>0</v>
      </c>
      <c r="AE29" s="179" t="str">
        <f t="shared" si="2"/>
        <v>C</v>
      </c>
      <c r="AF29" s="172">
        <f t="shared" si="3"/>
        <v>0</v>
      </c>
      <c r="AG29" s="173">
        <f t="shared" si="4"/>
        <v>0</v>
      </c>
      <c r="AH29" s="173">
        <f t="shared" si="5"/>
        <v>0</v>
      </c>
      <c r="AI29" s="174">
        <f t="shared" si="6"/>
        <v>0</v>
      </c>
      <c r="AJ29" s="180">
        <f t="shared" si="17"/>
        <v>0</v>
      </c>
      <c r="AK29" s="181">
        <f t="shared" si="7"/>
        <v>21.032132424537487</v>
      </c>
      <c r="AL29" s="252"/>
      <c r="AM29" s="253">
        <v>6</v>
      </c>
      <c r="AN29" s="241">
        <f t="shared" si="8"/>
        <v>0</v>
      </c>
      <c r="AO29" s="242">
        <f t="shared" si="9"/>
        <v>0</v>
      </c>
      <c r="AP29" s="275">
        <f t="shared" si="10"/>
        <v>21.032132424537487</v>
      </c>
      <c r="AQ29" s="239"/>
      <c r="AR29" s="257"/>
      <c r="AS29" s="257"/>
      <c r="AT29" s="257">
        <v>15</v>
      </c>
      <c r="AU29" s="434" t="s">
        <v>103</v>
      </c>
      <c r="AV29" s="434"/>
      <c r="AW29" s="257"/>
      <c r="AX29" s="62">
        <v>65</v>
      </c>
      <c r="AY29" s="438" t="s">
        <v>104</v>
      </c>
      <c r="AZ29" s="438"/>
      <c r="BG29" s="251">
        <v>6</v>
      </c>
      <c r="BH29" s="244">
        <f t="shared" si="11"/>
        <v>0</v>
      </c>
      <c r="BI29" s="245">
        <f t="shared" si="12"/>
        <v>0</v>
      </c>
      <c r="BJ29" s="246" t="e">
        <f t="shared" si="13"/>
        <v>#DIV/0!</v>
      </c>
      <c r="BK29" s="290" t="e">
        <f t="shared" si="14"/>
        <v>#DIV/0!</v>
      </c>
    </row>
    <row r="30" spans="1:70" ht="14.25" customHeight="1" x14ac:dyDescent="0.2">
      <c r="A30" s="78"/>
      <c r="B30" s="72"/>
      <c r="C30" s="79"/>
      <c r="D30" s="45" t="str">
        <f t="shared" si="0"/>
        <v>C</v>
      </c>
      <c r="E30" s="81"/>
      <c r="F30" s="82"/>
      <c r="G30" s="82"/>
      <c r="H30" s="83"/>
      <c r="I30" s="82"/>
      <c r="J30" s="84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1"/>
      <c r="V30" s="85"/>
      <c r="W30" s="82"/>
      <c r="X30" s="82"/>
      <c r="Y30" s="83"/>
      <c r="Z30" s="83"/>
      <c r="AA30" s="86"/>
      <c r="AB30" s="81">
        <f t="shared" si="15"/>
        <v>0</v>
      </c>
      <c r="AC30" s="87" t="str">
        <f t="shared" si="1"/>
        <v>C</v>
      </c>
      <c r="AD30" s="82">
        <f t="shared" si="16"/>
        <v>0</v>
      </c>
      <c r="AE30" s="88" t="str">
        <f t="shared" si="2"/>
        <v>C</v>
      </c>
      <c r="AF30" s="81">
        <f t="shared" si="3"/>
        <v>0</v>
      </c>
      <c r="AG30" s="82">
        <f t="shared" si="4"/>
        <v>0</v>
      </c>
      <c r="AH30" s="82">
        <f t="shared" si="5"/>
        <v>0</v>
      </c>
      <c r="AI30" s="83">
        <f t="shared" si="6"/>
        <v>0</v>
      </c>
      <c r="AJ30" s="89">
        <f t="shared" si="17"/>
        <v>0</v>
      </c>
      <c r="AK30" s="67">
        <f t="shared" si="7"/>
        <v>21.032132424537487</v>
      </c>
      <c r="AL30" s="252"/>
      <c r="AM30" s="253">
        <v>7</v>
      </c>
      <c r="AN30" s="241">
        <f t="shared" si="8"/>
        <v>0</v>
      </c>
      <c r="AO30" s="242">
        <f t="shared" si="9"/>
        <v>0</v>
      </c>
      <c r="AP30" s="275">
        <f t="shared" si="10"/>
        <v>21.032132424537487</v>
      </c>
      <c r="AQ30" s="239"/>
      <c r="AR30" s="257"/>
      <c r="AS30" s="257"/>
      <c r="AT30" s="257">
        <v>25</v>
      </c>
      <c r="AU30" s="434" t="s">
        <v>105</v>
      </c>
      <c r="AV30" s="434"/>
      <c r="AW30" s="257"/>
      <c r="AX30" s="62">
        <v>75</v>
      </c>
      <c r="AY30" s="438" t="s">
        <v>106</v>
      </c>
      <c r="AZ30" s="438"/>
      <c r="BG30" s="251">
        <v>7</v>
      </c>
      <c r="BH30" s="244">
        <f t="shared" si="11"/>
        <v>0</v>
      </c>
      <c r="BI30" s="245">
        <f t="shared" si="12"/>
        <v>0</v>
      </c>
      <c r="BJ30" s="246" t="e">
        <f t="shared" si="13"/>
        <v>#DIV/0!</v>
      </c>
      <c r="BK30" s="290" t="e">
        <f t="shared" si="14"/>
        <v>#DIV/0!</v>
      </c>
      <c r="BN30" s="259" t="s">
        <v>107</v>
      </c>
      <c r="BO30" s="260" t="s">
        <v>108</v>
      </c>
      <c r="BP30" s="261" t="s">
        <v>109</v>
      </c>
    </row>
    <row r="31" spans="1:70" ht="14.25" customHeight="1" x14ac:dyDescent="0.2">
      <c r="A31" s="168"/>
      <c r="B31" s="169"/>
      <c r="C31" s="170"/>
      <c r="D31" s="171" t="str">
        <f t="shared" si="0"/>
        <v>C</v>
      </c>
      <c r="E31" s="172"/>
      <c r="F31" s="173"/>
      <c r="G31" s="173"/>
      <c r="H31" s="174"/>
      <c r="I31" s="173"/>
      <c r="J31" s="175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2"/>
      <c r="V31" s="176"/>
      <c r="W31" s="173"/>
      <c r="X31" s="173"/>
      <c r="Y31" s="174"/>
      <c r="Z31" s="174"/>
      <c r="AA31" s="177"/>
      <c r="AB31" s="172">
        <f t="shared" si="15"/>
        <v>0</v>
      </c>
      <c r="AC31" s="178" t="str">
        <f t="shared" si="1"/>
        <v>C</v>
      </c>
      <c r="AD31" s="173">
        <f t="shared" si="16"/>
        <v>0</v>
      </c>
      <c r="AE31" s="179" t="str">
        <f t="shared" si="2"/>
        <v>C</v>
      </c>
      <c r="AF31" s="172">
        <f t="shared" si="3"/>
        <v>0</v>
      </c>
      <c r="AG31" s="173">
        <f t="shared" si="4"/>
        <v>0</v>
      </c>
      <c r="AH31" s="173">
        <f t="shared" si="5"/>
        <v>0</v>
      </c>
      <c r="AI31" s="174">
        <f t="shared" si="6"/>
        <v>0</v>
      </c>
      <c r="AJ31" s="180">
        <f t="shared" si="17"/>
        <v>0</v>
      </c>
      <c r="AK31" s="181">
        <f t="shared" si="7"/>
        <v>21.032132424537487</v>
      </c>
      <c r="AL31" s="252"/>
      <c r="AM31" s="253">
        <v>8</v>
      </c>
      <c r="AN31" s="241">
        <f t="shared" si="8"/>
        <v>0</v>
      </c>
      <c r="AO31" s="242">
        <f t="shared" si="9"/>
        <v>0</v>
      </c>
      <c r="AP31" s="275">
        <f t="shared" si="10"/>
        <v>21.032132424537487</v>
      </c>
      <c r="AQ31" s="239"/>
      <c r="AR31" s="257"/>
      <c r="AS31" s="262"/>
      <c r="AT31" s="257">
        <v>35</v>
      </c>
      <c r="AU31" s="434" t="s">
        <v>110</v>
      </c>
      <c r="AV31" s="434"/>
      <c r="AW31" s="257"/>
      <c r="AX31" s="62">
        <v>85</v>
      </c>
      <c r="AY31" s="438" t="s">
        <v>111</v>
      </c>
      <c r="AZ31" s="439"/>
      <c r="BG31" s="251">
        <v>8</v>
      </c>
      <c r="BH31" s="244">
        <f t="shared" si="11"/>
        <v>0</v>
      </c>
      <c r="BI31" s="245">
        <f t="shared" si="12"/>
        <v>0</v>
      </c>
      <c r="BJ31" s="246" t="e">
        <f t="shared" si="13"/>
        <v>#DIV/0!</v>
      </c>
      <c r="BK31" s="290" t="e">
        <f t="shared" si="14"/>
        <v>#DIV/0!</v>
      </c>
    </row>
    <row r="32" spans="1:70" ht="14.25" customHeight="1" x14ac:dyDescent="0.2">
      <c r="A32" s="78"/>
      <c r="B32" s="72"/>
      <c r="C32" s="79"/>
      <c r="D32" s="45" t="str">
        <f t="shared" si="0"/>
        <v>C</v>
      </c>
      <c r="E32" s="81"/>
      <c r="F32" s="82"/>
      <c r="G32" s="82"/>
      <c r="H32" s="83"/>
      <c r="I32" s="82"/>
      <c r="J32" s="84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1"/>
      <c r="V32" s="85"/>
      <c r="W32" s="82"/>
      <c r="X32" s="82"/>
      <c r="Y32" s="83"/>
      <c r="Z32" s="83"/>
      <c r="AA32" s="86"/>
      <c r="AB32" s="81">
        <f t="shared" si="15"/>
        <v>0</v>
      </c>
      <c r="AC32" s="87" t="str">
        <f t="shared" si="1"/>
        <v>C</v>
      </c>
      <c r="AD32" s="82">
        <f t="shared" si="16"/>
        <v>0</v>
      </c>
      <c r="AE32" s="88" t="str">
        <f t="shared" si="2"/>
        <v>C</v>
      </c>
      <c r="AF32" s="81">
        <f t="shared" si="3"/>
        <v>0</v>
      </c>
      <c r="AG32" s="82">
        <f t="shared" si="4"/>
        <v>0</v>
      </c>
      <c r="AH32" s="82">
        <f t="shared" si="5"/>
        <v>0</v>
      </c>
      <c r="AI32" s="83">
        <f t="shared" si="6"/>
        <v>0</v>
      </c>
      <c r="AJ32" s="89">
        <f t="shared" si="17"/>
        <v>0</v>
      </c>
      <c r="AK32" s="67">
        <f t="shared" si="7"/>
        <v>21.032132424537487</v>
      </c>
      <c r="AL32" s="252"/>
      <c r="AM32" s="253">
        <v>9</v>
      </c>
      <c r="AN32" s="241">
        <f t="shared" si="8"/>
        <v>0</v>
      </c>
      <c r="AO32" s="242">
        <f t="shared" si="9"/>
        <v>0</v>
      </c>
      <c r="AP32" s="275">
        <f t="shared" si="10"/>
        <v>21.032132424537487</v>
      </c>
      <c r="AQ32" s="239"/>
      <c r="AR32" s="257"/>
      <c r="AS32" s="257"/>
      <c r="AT32" s="257">
        <v>45</v>
      </c>
      <c r="AU32" s="422" t="s">
        <v>112</v>
      </c>
      <c r="AV32" s="422"/>
      <c r="AW32" s="257"/>
      <c r="AX32" s="62">
        <v>95</v>
      </c>
      <c r="AY32" s="423" t="s">
        <v>113</v>
      </c>
      <c r="AZ32" s="423"/>
      <c r="BA32" s="423"/>
      <c r="BB32" s="423"/>
      <c r="BG32" s="251">
        <v>9</v>
      </c>
      <c r="BH32" s="244">
        <f t="shared" si="11"/>
        <v>0</v>
      </c>
      <c r="BI32" s="245">
        <f t="shared" si="12"/>
        <v>0</v>
      </c>
      <c r="BJ32" s="246" t="e">
        <f t="shared" si="13"/>
        <v>#DIV/0!</v>
      </c>
      <c r="BK32" s="290" t="e">
        <f t="shared" si="14"/>
        <v>#DIV/0!</v>
      </c>
    </row>
    <row r="33" spans="1:72" ht="14.25" customHeight="1" x14ac:dyDescent="0.2">
      <c r="A33" s="168"/>
      <c r="B33" s="169"/>
      <c r="C33" s="170"/>
      <c r="D33" s="171" t="str">
        <f t="shared" si="0"/>
        <v>C</v>
      </c>
      <c r="E33" s="172"/>
      <c r="F33" s="173"/>
      <c r="G33" s="173"/>
      <c r="H33" s="174"/>
      <c r="I33" s="173"/>
      <c r="J33" s="175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2"/>
      <c r="V33" s="176"/>
      <c r="W33" s="173"/>
      <c r="X33" s="173"/>
      <c r="Y33" s="174"/>
      <c r="Z33" s="174"/>
      <c r="AA33" s="177"/>
      <c r="AB33" s="172">
        <f t="shared" si="15"/>
        <v>0</v>
      </c>
      <c r="AC33" s="178" t="str">
        <f t="shared" si="1"/>
        <v>C</v>
      </c>
      <c r="AD33" s="173">
        <f t="shared" si="16"/>
        <v>0</v>
      </c>
      <c r="AE33" s="179" t="str">
        <f t="shared" si="2"/>
        <v>C</v>
      </c>
      <c r="AF33" s="172">
        <f t="shared" si="3"/>
        <v>0</v>
      </c>
      <c r="AG33" s="173">
        <f t="shared" si="4"/>
        <v>0</v>
      </c>
      <c r="AH33" s="173">
        <f t="shared" si="5"/>
        <v>0</v>
      </c>
      <c r="AI33" s="174">
        <f t="shared" si="6"/>
        <v>0</v>
      </c>
      <c r="AJ33" s="180">
        <f t="shared" si="17"/>
        <v>0</v>
      </c>
      <c r="AK33" s="181">
        <f t="shared" si="7"/>
        <v>21.032132424537487</v>
      </c>
      <c r="AL33" s="252"/>
      <c r="AM33" s="253">
        <v>10</v>
      </c>
      <c r="AN33" s="241">
        <f t="shared" si="8"/>
        <v>0</v>
      </c>
      <c r="AO33" s="242">
        <f t="shared" si="9"/>
        <v>0</v>
      </c>
      <c r="AP33" s="275">
        <f t="shared" si="10"/>
        <v>21.032132424537487</v>
      </c>
      <c r="AQ33" s="80"/>
      <c r="BG33" s="251">
        <v>10</v>
      </c>
      <c r="BH33" s="244">
        <f t="shared" si="11"/>
        <v>0</v>
      </c>
      <c r="BI33" s="245">
        <f t="shared" si="12"/>
        <v>0</v>
      </c>
      <c r="BJ33" s="246" t="e">
        <f t="shared" si="13"/>
        <v>#DIV/0!</v>
      </c>
      <c r="BK33" s="290" t="e">
        <f t="shared" si="14"/>
        <v>#DIV/0!</v>
      </c>
    </row>
    <row r="34" spans="1:72" ht="14.25" customHeight="1" x14ac:dyDescent="0.2">
      <c r="A34" s="78"/>
      <c r="B34" s="72"/>
      <c r="C34" s="79"/>
      <c r="D34" s="45" t="str">
        <f t="shared" si="0"/>
        <v>C</v>
      </c>
      <c r="E34" s="81"/>
      <c r="F34" s="82"/>
      <c r="G34" s="82"/>
      <c r="H34" s="83"/>
      <c r="I34" s="82"/>
      <c r="J34" s="84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1"/>
      <c r="V34" s="85"/>
      <c r="W34" s="82"/>
      <c r="X34" s="82"/>
      <c r="Y34" s="83"/>
      <c r="Z34" s="83"/>
      <c r="AA34" s="86"/>
      <c r="AB34" s="81">
        <f t="shared" si="15"/>
        <v>0</v>
      </c>
      <c r="AC34" s="87" t="str">
        <f t="shared" si="1"/>
        <v>C</v>
      </c>
      <c r="AD34" s="82">
        <f t="shared" si="16"/>
        <v>0</v>
      </c>
      <c r="AE34" s="88" t="str">
        <f t="shared" si="2"/>
        <v>C</v>
      </c>
      <c r="AF34" s="81">
        <f t="shared" si="3"/>
        <v>0</v>
      </c>
      <c r="AG34" s="82">
        <f t="shared" si="4"/>
        <v>0</v>
      </c>
      <c r="AH34" s="82">
        <f t="shared" si="5"/>
        <v>0</v>
      </c>
      <c r="AI34" s="83">
        <f t="shared" si="6"/>
        <v>0</v>
      </c>
      <c r="AJ34" s="89">
        <f t="shared" si="17"/>
        <v>0</v>
      </c>
      <c r="AK34" s="67">
        <f t="shared" si="7"/>
        <v>21.032132424537487</v>
      </c>
      <c r="AL34" s="252"/>
      <c r="AM34" s="253">
        <v>11</v>
      </c>
      <c r="AN34" s="241">
        <f t="shared" si="8"/>
        <v>0</v>
      </c>
      <c r="AO34" s="242">
        <f t="shared" si="9"/>
        <v>0</v>
      </c>
      <c r="AP34" s="275">
        <f t="shared" si="10"/>
        <v>21.032132424537487</v>
      </c>
      <c r="AQ34" s="80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G34" s="243">
        <v>11</v>
      </c>
      <c r="BH34" s="244">
        <f t="shared" si="11"/>
        <v>0</v>
      </c>
      <c r="BI34" s="245">
        <f t="shared" si="12"/>
        <v>0</v>
      </c>
      <c r="BJ34" s="246" t="e">
        <f t="shared" si="13"/>
        <v>#DIV/0!</v>
      </c>
      <c r="BK34" s="290" t="e">
        <f t="shared" si="14"/>
        <v>#DIV/0!</v>
      </c>
    </row>
    <row r="35" spans="1:72" ht="14.25" customHeight="1" x14ac:dyDescent="0.2">
      <c r="A35" s="168"/>
      <c r="B35" s="169"/>
      <c r="C35" s="170"/>
      <c r="D35" s="171" t="str">
        <f t="shared" si="0"/>
        <v>C</v>
      </c>
      <c r="E35" s="172"/>
      <c r="F35" s="173"/>
      <c r="G35" s="173"/>
      <c r="H35" s="174"/>
      <c r="I35" s="173"/>
      <c r="J35" s="175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2"/>
      <c r="V35" s="176"/>
      <c r="W35" s="173"/>
      <c r="X35" s="173"/>
      <c r="Y35" s="174"/>
      <c r="Z35" s="174"/>
      <c r="AA35" s="177"/>
      <c r="AB35" s="172">
        <f t="shared" si="15"/>
        <v>0</v>
      </c>
      <c r="AC35" s="178" t="str">
        <f t="shared" si="1"/>
        <v>C</v>
      </c>
      <c r="AD35" s="173">
        <f t="shared" si="16"/>
        <v>0</v>
      </c>
      <c r="AE35" s="179" t="str">
        <f t="shared" si="2"/>
        <v>C</v>
      </c>
      <c r="AF35" s="172">
        <f t="shared" si="3"/>
        <v>0</v>
      </c>
      <c r="AG35" s="173">
        <f t="shared" si="4"/>
        <v>0</v>
      </c>
      <c r="AH35" s="173">
        <f t="shared" si="5"/>
        <v>0</v>
      </c>
      <c r="AI35" s="174">
        <f t="shared" si="6"/>
        <v>0</v>
      </c>
      <c r="AJ35" s="180">
        <f t="shared" si="17"/>
        <v>0</v>
      </c>
      <c r="AK35" s="181">
        <f t="shared" si="7"/>
        <v>21.032132424537487</v>
      </c>
      <c r="AL35" s="252"/>
      <c r="AM35" s="253">
        <v>12</v>
      </c>
      <c r="AN35" s="241">
        <f t="shared" si="8"/>
        <v>0</v>
      </c>
      <c r="AO35" s="242">
        <f t="shared" si="9"/>
        <v>0</v>
      </c>
      <c r="AP35" s="275">
        <f t="shared" si="10"/>
        <v>21.032132424537487</v>
      </c>
      <c r="AQ35" s="80"/>
      <c r="AR35" s="424" t="s">
        <v>114</v>
      </c>
      <c r="AS35" s="424"/>
      <c r="AT35" s="424"/>
      <c r="AU35" s="71"/>
      <c r="AV35" s="71"/>
      <c r="AW35" s="71"/>
      <c r="AX35" s="71"/>
      <c r="AY35" s="71"/>
      <c r="AZ35" s="71"/>
      <c r="BA35" s="71"/>
      <c r="BB35" s="71"/>
      <c r="BG35" s="251">
        <v>12</v>
      </c>
      <c r="BH35" s="244">
        <f t="shared" si="11"/>
        <v>0</v>
      </c>
      <c r="BI35" s="245">
        <f t="shared" si="12"/>
        <v>0</v>
      </c>
      <c r="BJ35" s="246" t="e">
        <f t="shared" si="13"/>
        <v>#DIV/0!</v>
      </c>
      <c r="BK35" s="290" t="e">
        <f t="shared" si="14"/>
        <v>#DIV/0!</v>
      </c>
      <c r="BM35" s="263" t="s">
        <v>115</v>
      </c>
    </row>
    <row r="36" spans="1:72" ht="14.25" customHeight="1" x14ac:dyDescent="0.2">
      <c r="A36" s="78"/>
      <c r="B36" s="72"/>
      <c r="C36" s="79"/>
      <c r="D36" s="45" t="str">
        <f t="shared" si="0"/>
        <v>C</v>
      </c>
      <c r="E36" s="81"/>
      <c r="F36" s="82"/>
      <c r="G36" s="82"/>
      <c r="H36" s="83"/>
      <c r="I36" s="82"/>
      <c r="J36" s="84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1"/>
      <c r="V36" s="85"/>
      <c r="W36" s="82"/>
      <c r="X36" s="82"/>
      <c r="Y36" s="83"/>
      <c r="Z36" s="83"/>
      <c r="AA36" s="86"/>
      <c r="AB36" s="81">
        <f t="shared" si="15"/>
        <v>0</v>
      </c>
      <c r="AC36" s="87" t="str">
        <f t="shared" si="1"/>
        <v>C</v>
      </c>
      <c r="AD36" s="82">
        <f t="shared" si="16"/>
        <v>0</v>
      </c>
      <c r="AE36" s="88" t="str">
        <f t="shared" si="2"/>
        <v>C</v>
      </c>
      <c r="AF36" s="81">
        <f t="shared" si="3"/>
        <v>0</v>
      </c>
      <c r="AG36" s="82">
        <f t="shared" si="4"/>
        <v>0</v>
      </c>
      <c r="AH36" s="82">
        <f t="shared" si="5"/>
        <v>0</v>
      </c>
      <c r="AI36" s="83">
        <f t="shared" si="6"/>
        <v>0</v>
      </c>
      <c r="AJ36" s="89">
        <f t="shared" si="17"/>
        <v>0</v>
      </c>
      <c r="AK36" s="67">
        <f t="shared" si="7"/>
        <v>21.032132424537487</v>
      </c>
      <c r="AL36" s="252"/>
      <c r="AM36" s="253">
        <v>13</v>
      </c>
      <c r="AN36" s="241">
        <f t="shared" si="8"/>
        <v>0</v>
      </c>
      <c r="AO36" s="242">
        <f t="shared" si="9"/>
        <v>0</v>
      </c>
      <c r="AP36" s="275">
        <f t="shared" si="10"/>
        <v>21.032132424537487</v>
      </c>
      <c r="AQ36" s="80"/>
      <c r="AR36" s="264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G36" s="251">
        <v>13</v>
      </c>
      <c r="BH36" s="244">
        <f t="shared" si="11"/>
        <v>0</v>
      </c>
      <c r="BI36" s="245">
        <f t="shared" si="12"/>
        <v>0</v>
      </c>
      <c r="BJ36" s="246" t="e">
        <f t="shared" si="13"/>
        <v>#DIV/0!</v>
      </c>
      <c r="BK36" s="290" t="e">
        <f t="shared" si="14"/>
        <v>#DIV/0!</v>
      </c>
      <c r="BM36" s="258" t="s">
        <v>116</v>
      </c>
    </row>
    <row r="37" spans="1:72" ht="14.25" customHeight="1" x14ac:dyDescent="0.2">
      <c r="A37" s="168"/>
      <c r="B37" s="169"/>
      <c r="C37" s="170"/>
      <c r="D37" s="171" t="str">
        <f t="shared" si="0"/>
        <v>C</v>
      </c>
      <c r="E37" s="172"/>
      <c r="F37" s="173"/>
      <c r="G37" s="173"/>
      <c r="H37" s="174"/>
      <c r="I37" s="173"/>
      <c r="J37" s="175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2"/>
      <c r="V37" s="176"/>
      <c r="W37" s="173"/>
      <c r="X37" s="173"/>
      <c r="Y37" s="174"/>
      <c r="Z37" s="174"/>
      <c r="AA37" s="177"/>
      <c r="AB37" s="172">
        <f t="shared" si="15"/>
        <v>0</v>
      </c>
      <c r="AC37" s="178" t="str">
        <f t="shared" si="1"/>
        <v>C</v>
      </c>
      <c r="AD37" s="173">
        <f t="shared" si="16"/>
        <v>0</v>
      </c>
      <c r="AE37" s="179" t="str">
        <f t="shared" si="2"/>
        <v>C</v>
      </c>
      <c r="AF37" s="172">
        <f t="shared" si="3"/>
        <v>0</v>
      </c>
      <c r="AG37" s="173">
        <f t="shared" si="4"/>
        <v>0</v>
      </c>
      <c r="AH37" s="173">
        <f t="shared" si="5"/>
        <v>0</v>
      </c>
      <c r="AI37" s="174">
        <f t="shared" si="6"/>
        <v>0</v>
      </c>
      <c r="AJ37" s="180">
        <f t="shared" si="17"/>
        <v>0</v>
      </c>
      <c r="AK37" s="181">
        <f t="shared" si="7"/>
        <v>21.032132424537487</v>
      </c>
      <c r="AL37" s="252"/>
      <c r="AM37" s="253">
        <v>14</v>
      </c>
      <c r="AN37" s="241">
        <f t="shared" si="8"/>
        <v>0</v>
      </c>
      <c r="AO37" s="242">
        <f t="shared" si="9"/>
        <v>0</v>
      </c>
      <c r="AP37" s="275">
        <f t="shared" si="10"/>
        <v>21.032132424537487</v>
      </c>
      <c r="AQ37" s="80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G37" s="251">
        <v>14</v>
      </c>
      <c r="BH37" s="244">
        <f t="shared" si="11"/>
        <v>0</v>
      </c>
      <c r="BI37" s="245">
        <f t="shared" si="12"/>
        <v>0</v>
      </c>
      <c r="BJ37" s="246" t="e">
        <f t="shared" si="13"/>
        <v>#DIV/0!</v>
      </c>
      <c r="BK37" s="290" t="e">
        <f t="shared" si="14"/>
        <v>#DIV/0!</v>
      </c>
    </row>
    <row r="38" spans="1:72" ht="14.25" customHeight="1" x14ac:dyDescent="0.2">
      <c r="A38" s="78"/>
      <c r="B38" s="72"/>
      <c r="C38" s="79"/>
      <c r="D38" s="45" t="str">
        <f t="shared" si="0"/>
        <v>C</v>
      </c>
      <c r="E38" s="81"/>
      <c r="F38" s="82"/>
      <c r="G38" s="82"/>
      <c r="H38" s="83"/>
      <c r="I38" s="82"/>
      <c r="J38" s="84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1"/>
      <c r="V38" s="85"/>
      <c r="W38" s="82"/>
      <c r="X38" s="82"/>
      <c r="Y38" s="83"/>
      <c r="Z38" s="83"/>
      <c r="AA38" s="86"/>
      <c r="AB38" s="81">
        <f t="shared" si="15"/>
        <v>0</v>
      </c>
      <c r="AC38" s="87" t="str">
        <f t="shared" si="1"/>
        <v>C</v>
      </c>
      <c r="AD38" s="82">
        <f t="shared" si="16"/>
        <v>0</v>
      </c>
      <c r="AE38" s="88" t="str">
        <f t="shared" si="2"/>
        <v>C</v>
      </c>
      <c r="AF38" s="81">
        <f t="shared" si="3"/>
        <v>0</v>
      </c>
      <c r="AG38" s="82">
        <f t="shared" si="4"/>
        <v>0</v>
      </c>
      <c r="AH38" s="82">
        <f t="shared" si="5"/>
        <v>0</v>
      </c>
      <c r="AI38" s="83">
        <f t="shared" si="6"/>
        <v>0</v>
      </c>
      <c r="AJ38" s="89">
        <f t="shared" si="17"/>
        <v>0</v>
      </c>
      <c r="AK38" s="67">
        <f t="shared" si="7"/>
        <v>21.032132424537487</v>
      </c>
      <c r="AL38" s="252"/>
      <c r="AM38" s="253">
        <v>15</v>
      </c>
      <c r="AN38" s="241">
        <f t="shared" si="8"/>
        <v>0</v>
      </c>
      <c r="AO38" s="242">
        <f t="shared" si="9"/>
        <v>0</v>
      </c>
      <c r="AP38" s="275">
        <f t="shared" si="10"/>
        <v>21.032132424537487</v>
      </c>
      <c r="AQ38" s="80"/>
      <c r="BG38" s="251">
        <v>15</v>
      </c>
      <c r="BH38" s="244">
        <f t="shared" si="11"/>
        <v>0</v>
      </c>
      <c r="BI38" s="245">
        <f t="shared" si="12"/>
        <v>0</v>
      </c>
      <c r="BJ38" s="246" t="e">
        <f t="shared" si="13"/>
        <v>#DIV/0!</v>
      </c>
      <c r="BK38" s="290" t="e">
        <f t="shared" si="14"/>
        <v>#DIV/0!</v>
      </c>
    </row>
    <row r="39" spans="1:72" ht="14.25" customHeight="1" x14ac:dyDescent="0.2">
      <c r="A39" s="168"/>
      <c r="B39" s="169"/>
      <c r="C39" s="170"/>
      <c r="D39" s="171" t="str">
        <f t="shared" si="0"/>
        <v>C</v>
      </c>
      <c r="E39" s="172"/>
      <c r="F39" s="173"/>
      <c r="G39" s="173"/>
      <c r="H39" s="174"/>
      <c r="I39" s="173"/>
      <c r="J39" s="175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2"/>
      <c r="V39" s="176"/>
      <c r="W39" s="173"/>
      <c r="X39" s="173"/>
      <c r="Y39" s="174"/>
      <c r="Z39" s="174"/>
      <c r="AA39" s="177"/>
      <c r="AB39" s="172">
        <f t="shared" si="15"/>
        <v>0</v>
      </c>
      <c r="AC39" s="178" t="str">
        <f t="shared" si="1"/>
        <v>C</v>
      </c>
      <c r="AD39" s="173">
        <f t="shared" si="16"/>
        <v>0</v>
      </c>
      <c r="AE39" s="179" t="str">
        <f t="shared" si="2"/>
        <v>C</v>
      </c>
      <c r="AF39" s="172">
        <f t="shared" si="3"/>
        <v>0</v>
      </c>
      <c r="AG39" s="173">
        <f t="shared" si="4"/>
        <v>0</v>
      </c>
      <c r="AH39" s="173">
        <f t="shared" si="5"/>
        <v>0</v>
      </c>
      <c r="AI39" s="174">
        <f t="shared" si="6"/>
        <v>0</v>
      </c>
      <c r="AJ39" s="180">
        <f t="shared" si="17"/>
        <v>0</v>
      </c>
      <c r="AK39" s="181">
        <f t="shared" si="7"/>
        <v>21.032132424537487</v>
      </c>
      <c r="AL39" s="252"/>
      <c r="AM39" s="253">
        <v>16</v>
      </c>
      <c r="AN39" s="241">
        <f t="shared" si="8"/>
        <v>0</v>
      </c>
      <c r="AO39" s="242">
        <f t="shared" si="9"/>
        <v>0</v>
      </c>
      <c r="AP39" s="275">
        <f t="shared" si="10"/>
        <v>21.032132424537487</v>
      </c>
      <c r="AQ39" s="80"/>
      <c r="AU39" s="238"/>
      <c r="BG39" s="251">
        <v>16</v>
      </c>
      <c r="BH39" s="244">
        <f t="shared" si="11"/>
        <v>0</v>
      </c>
      <c r="BI39" s="245">
        <f t="shared" si="12"/>
        <v>0</v>
      </c>
      <c r="BJ39" s="246" t="e">
        <f t="shared" si="13"/>
        <v>#DIV/0!</v>
      </c>
      <c r="BK39" s="290" t="e">
        <f t="shared" si="14"/>
        <v>#DIV/0!</v>
      </c>
    </row>
    <row r="40" spans="1:72" ht="14.25" customHeight="1" x14ac:dyDescent="0.2">
      <c r="A40" s="78"/>
      <c r="B40" s="72"/>
      <c r="C40" s="79"/>
      <c r="D40" s="45" t="str">
        <f t="shared" si="0"/>
        <v>C</v>
      </c>
      <c r="E40" s="81"/>
      <c r="F40" s="82"/>
      <c r="G40" s="82"/>
      <c r="H40" s="83"/>
      <c r="I40" s="82"/>
      <c r="J40" s="84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1"/>
      <c r="V40" s="85"/>
      <c r="W40" s="82"/>
      <c r="X40" s="82"/>
      <c r="Y40" s="83"/>
      <c r="Z40" s="83"/>
      <c r="AA40" s="86"/>
      <c r="AB40" s="81">
        <f t="shared" si="15"/>
        <v>0</v>
      </c>
      <c r="AC40" s="87" t="str">
        <f t="shared" si="1"/>
        <v>C</v>
      </c>
      <c r="AD40" s="82">
        <f t="shared" si="16"/>
        <v>0</v>
      </c>
      <c r="AE40" s="88" t="str">
        <f t="shared" si="2"/>
        <v>C</v>
      </c>
      <c r="AF40" s="81">
        <f t="shared" si="3"/>
        <v>0</v>
      </c>
      <c r="AG40" s="82">
        <f t="shared" si="4"/>
        <v>0</v>
      </c>
      <c r="AH40" s="82">
        <f t="shared" si="5"/>
        <v>0</v>
      </c>
      <c r="AI40" s="83">
        <f t="shared" si="6"/>
        <v>0</v>
      </c>
      <c r="AJ40" s="89">
        <f t="shared" si="17"/>
        <v>0</v>
      </c>
      <c r="AK40" s="67">
        <f t="shared" si="7"/>
        <v>21.032132424537487</v>
      </c>
      <c r="AL40" s="252"/>
      <c r="AM40" s="253">
        <v>17</v>
      </c>
      <c r="AN40" s="241">
        <f t="shared" si="8"/>
        <v>0</v>
      </c>
      <c r="AO40" s="242">
        <f t="shared" si="9"/>
        <v>0</v>
      </c>
      <c r="AP40" s="275">
        <f t="shared" si="10"/>
        <v>21.032132424537487</v>
      </c>
      <c r="AQ40" s="80"/>
      <c r="BG40" s="251">
        <v>17</v>
      </c>
      <c r="BH40" s="244">
        <f t="shared" si="11"/>
        <v>0</v>
      </c>
      <c r="BI40" s="245">
        <f t="shared" si="12"/>
        <v>0</v>
      </c>
      <c r="BJ40" s="246" t="e">
        <f t="shared" si="13"/>
        <v>#DIV/0!</v>
      </c>
      <c r="BK40" s="290" t="e">
        <f t="shared" si="14"/>
        <v>#DIV/0!</v>
      </c>
    </row>
    <row r="41" spans="1:72" ht="14.25" customHeight="1" x14ac:dyDescent="0.2">
      <c r="A41" s="168"/>
      <c r="B41" s="169"/>
      <c r="C41" s="170"/>
      <c r="D41" s="171" t="str">
        <f t="shared" si="0"/>
        <v>C</v>
      </c>
      <c r="E41" s="172"/>
      <c r="F41" s="173"/>
      <c r="G41" s="173"/>
      <c r="H41" s="174"/>
      <c r="I41" s="173"/>
      <c r="J41" s="175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2"/>
      <c r="V41" s="176"/>
      <c r="W41" s="173"/>
      <c r="X41" s="173"/>
      <c r="Y41" s="174"/>
      <c r="Z41" s="174"/>
      <c r="AA41" s="177"/>
      <c r="AB41" s="172">
        <f t="shared" si="15"/>
        <v>0</v>
      </c>
      <c r="AC41" s="178" t="str">
        <f t="shared" si="1"/>
        <v>C</v>
      </c>
      <c r="AD41" s="173">
        <f t="shared" si="16"/>
        <v>0</v>
      </c>
      <c r="AE41" s="179" t="str">
        <f t="shared" si="2"/>
        <v>C</v>
      </c>
      <c r="AF41" s="172">
        <f t="shared" si="3"/>
        <v>0</v>
      </c>
      <c r="AG41" s="173">
        <f t="shared" si="4"/>
        <v>0</v>
      </c>
      <c r="AH41" s="173">
        <f t="shared" si="5"/>
        <v>0</v>
      </c>
      <c r="AI41" s="174">
        <f t="shared" si="6"/>
        <v>0</v>
      </c>
      <c r="AJ41" s="180">
        <f t="shared" si="17"/>
        <v>0</v>
      </c>
      <c r="AK41" s="181">
        <f t="shared" si="7"/>
        <v>21.032132424537487</v>
      </c>
      <c r="AL41" s="252"/>
      <c r="AM41" s="253">
        <v>18</v>
      </c>
      <c r="AN41" s="241">
        <f t="shared" si="8"/>
        <v>0</v>
      </c>
      <c r="AO41" s="242">
        <f t="shared" si="9"/>
        <v>0</v>
      </c>
      <c r="AP41" s="275">
        <f t="shared" si="10"/>
        <v>21.032132424537487</v>
      </c>
      <c r="AQ41" s="80"/>
      <c r="BG41" s="243">
        <v>18</v>
      </c>
      <c r="BH41" s="244">
        <f t="shared" si="11"/>
        <v>0</v>
      </c>
      <c r="BI41" s="245">
        <f t="shared" si="12"/>
        <v>0</v>
      </c>
      <c r="BJ41" s="246" t="e">
        <f t="shared" si="13"/>
        <v>#DIV/0!</v>
      </c>
      <c r="BK41" s="290" t="e">
        <f t="shared" si="14"/>
        <v>#DIV/0!</v>
      </c>
      <c r="BM41" s="425" t="s">
        <v>118</v>
      </c>
      <c r="BN41" s="425"/>
      <c r="BO41" s="425"/>
      <c r="BP41" s="425"/>
      <c r="BQ41" s="425"/>
      <c r="BR41" s="425"/>
      <c r="BS41" s="425"/>
      <c r="BT41" s="425"/>
    </row>
    <row r="42" spans="1:72" ht="14.25" customHeight="1" x14ac:dyDescent="0.2">
      <c r="A42" s="78"/>
      <c r="B42" s="72"/>
      <c r="C42" s="79"/>
      <c r="D42" s="45" t="str">
        <f t="shared" si="0"/>
        <v>C</v>
      </c>
      <c r="E42" s="81"/>
      <c r="F42" s="82"/>
      <c r="G42" s="82"/>
      <c r="H42" s="83"/>
      <c r="I42" s="82"/>
      <c r="J42" s="84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1"/>
      <c r="V42" s="85"/>
      <c r="W42" s="82"/>
      <c r="X42" s="82"/>
      <c r="Y42" s="83"/>
      <c r="Z42" s="83"/>
      <c r="AA42" s="86"/>
      <c r="AB42" s="81">
        <f t="shared" si="15"/>
        <v>0</v>
      </c>
      <c r="AC42" s="87" t="str">
        <f t="shared" si="1"/>
        <v>C</v>
      </c>
      <c r="AD42" s="82">
        <f t="shared" si="16"/>
        <v>0</v>
      </c>
      <c r="AE42" s="88" t="str">
        <f t="shared" si="2"/>
        <v>C</v>
      </c>
      <c r="AF42" s="81">
        <f t="shared" si="3"/>
        <v>0</v>
      </c>
      <c r="AG42" s="82">
        <f t="shared" si="4"/>
        <v>0</v>
      </c>
      <c r="AH42" s="82">
        <f t="shared" si="5"/>
        <v>0</v>
      </c>
      <c r="AI42" s="83">
        <f t="shared" si="6"/>
        <v>0</v>
      </c>
      <c r="AJ42" s="89">
        <f t="shared" si="17"/>
        <v>0</v>
      </c>
      <c r="AK42" s="67">
        <f t="shared" si="7"/>
        <v>21.032132424537487</v>
      </c>
      <c r="AL42" s="252"/>
      <c r="AM42" s="253">
        <v>19</v>
      </c>
      <c r="AN42" s="241">
        <f t="shared" si="8"/>
        <v>0</v>
      </c>
      <c r="AO42" s="242">
        <f t="shared" si="9"/>
        <v>0</v>
      </c>
      <c r="AP42" s="275">
        <f t="shared" si="10"/>
        <v>21.032132424537487</v>
      </c>
      <c r="AQ42" s="80"/>
      <c r="BG42" s="251">
        <v>19</v>
      </c>
      <c r="BH42" s="244">
        <f t="shared" si="11"/>
        <v>0</v>
      </c>
      <c r="BI42" s="245">
        <f t="shared" si="12"/>
        <v>0</v>
      </c>
      <c r="BJ42" s="246" t="e">
        <f t="shared" si="13"/>
        <v>#DIV/0!</v>
      </c>
      <c r="BK42" s="290" t="e">
        <f t="shared" si="14"/>
        <v>#DIV/0!</v>
      </c>
      <c r="BM42" s="425"/>
      <c r="BN42" s="425"/>
      <c r="BO42" s="425"/>
      <c r="BP42" s="425"/>
      <c r="BQ42" s="425"/>
      <c r="BR42" s="425"/>
      <c r="BS42" s="425"/>
      <c r="BT42" s="425"/>
    </row>
    <row r="43" spans="1:72" ht="14.25" customHeight="1" x14ac:dyDescent="0.2">
      <c r="A43" s="168"/>
      <c r="B43" s="169"/>
      <c r="C43" s="170"/>
      <c r="D43" s="171" t="str">
        <f t="shared" si="0"/>
        <v>C</v>
      </c>
      <c r="E43" s="172"/>
      <c r="F43" s="173"/>
      <c r="G43" s="173"/>
      <c r="H43" s="174"/>
      <c r="I43" s="173"/>
      <c r="J43" s="175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2"/>
      <c r="V43" s="176"/>
      <c r="W43" s="173"/>
      <c r="X43" s="173"/>
      <c r="Y43" s="174"/>
      <c r="Z43" s="174"/>
      <c r="AA43" s="177"/>
      <c r="AB43" s="172">
        <f t="shared" si="15"/>
        <v>0</v>
      </c>
      <c r="AC43" s="178" t="str">
        <f t="shared" si="1"/>
        <v>C</v>
      </c>
      <c r="AD43" s="173">
        <f t="shared" si="16"/>
        <v>0</v>
      </c>
      <c r="AE43" s="179" t="str">
        <f t="shared" si="2"/>
        <v>C</v>
      </c>
      <c r="AF43" s="172">
        <f t="shared" si="3"/>
        <v>0</v>
      </c>
      <c r="AG43" s="173">
        <f t="shared" si="4"/>
        <v>0</v>
      </c>
      <c r="AH43" s="173">
        <f t="shared" si="5"/>
        <v>0</v>
      </c>
      <c r="AI43" s="174">
        <f t="shared" si="6"/>
        <v>0</v>
      </c>
      <c r="AJ43" s="180">
        <f t="shared" si="17"/>
        <v>0</v>
      </c>
      <c r="AK43" s="181">
        <f t="shared" si="7"/>
        <v>21.032132424537487</v>
      </c>
      <c r="AL43" s="252"/>
      <c r="AM43" s="253">
        <v>20</v>
      </c>
      <c r="AN43" s="241">
        <f t="shared" si="8"/>
        <v>0</v>
      </c>
      <c r="AO43" s="242">
        <f t="shared" si="9"/>
        <v>0</v>
      </c>
      <c r="AP43" s="275">
        <f t="shared" si="10"/>
        <v>21.032132424537487</v>
      </c>
      <c r="AQ43" s="80"/>
      <c r="BG43" s="251">
        <v>20</v>
      </c>
      <c r="BH43" s="244">
        <f t="shared" si="11"/>
        <v>0</v>
      </c>
      <c r="BI43" s="245">
        <f t="shared" si="12"/>
        <v>0</v>
      </c>
      <c r="BJ43" s="246" t="e">
        <f t="shared" si="13"/>
        <v>#DIV/0!</v>
      </c>
      <c r="BK43" s="290" t="e">
        <f t="shared" si="14"/>
        <v>#DIV/0!</v>
      </c>
      <c r="BM43" s="425"/>
      <c r="BN43" s="425"/>
      <c r="BO43" s="425"/>
      <c r="BP43" s="425"/>
      <c r="BQ43" s="425"/>
      <c r="BR43" s="425"/>
      <c r="BS43" s="425"/>
      <c r="BT43" s="425"/>
    </row>
    <row r="44" spans="1:72" ht="14.25" customHeight="1" x14ac:dyDescent="0.2">
      <c r="A44" s="78"/>
      <c r="B44" s="72"/>
      <c r="C44" s="79"/>
      <c r="D44" s="45" t="str">
        <f t="shared" si="0"/>
        <v>C</v>
      </c>
      <c r="E44" s="81"/>
      <c r="F44" s="82"/>
      <c r="G44" s="82"/>
      <c r="H44" s="83"/>
      <c r="I44" s="82"/>
      <c r="J44" s="84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1"/>
      <c r="V44" s="85"/>
      <c r="W44" s="82"/>
      <c r="X44" s="82"/>
      <c r="Y44" s="83"/>
      <c r="Z44" s="83"/>
      <c r="AA44" s="86"/>
      <c r="AB44" s="81">
        <f t="shared" si="15"/>
        <v>0</v>
      </c>
      <c r="AC44" s="87" t="str">
        <f t="shared" si="1"/>
        <v>C</v>
      </c>
      <c r="AD44" s="82">
        <f t="shared" si="16"/>
        <v>0</v>
      </c>
      <c r="AE44" s="88" t="str">
        <f t="shared" si="2"/>
        <v>C</v>
      </c>
      <c r="AF44" s="81">
        <f t="shared" si="3"/>
        <v>0</v>
      </c>
      <c r="AG44" s="82">
        <f t="shared" si="4"/>
        <v>0</v>
      </c>
      <c r="AH44" s="82">
        <f t="shared" si="5"/>
        <v>0</v>
      </c>
      <c r="AI44" s="83">
        <f t="shared" si="6"/>
        <v>0</v>
      </c>
      <c r="AJ44" s="89">
        <f t="shared" si="17"/>
        <v>0</v>
      </c>
      <c r="AK44" s="67">
        <f t="shared" si="7"/>
        <v>21.032132424537487</v>
      </c>
      <c r="AL44" s="252"/>
      <c r="AM44" s="253">
        <v>21</v>
      </c>
      <c r="AN44" s="241">
        <f t="shared" si="8"/>
        <v>0</v>
      </c>
      <c r="AO44" s="242">
        <f t="shared" si="9"/>
        <v>0</v>
      </c>
      <c r="AP44" s="275">
        <f t="shared" si="10"/>
        <v>21.032132424537487</v>
      </c>
      <c r="AQ44" s="80"/>
      <c r="BG44" s="251">
        <v>21</v>
      </c>
      <c r="BH44" s="244">
        <f t="shared" si="11"/>
        <v>0</v>
      </c>
      <c r="BI44" s="245">
        <f t="shared" si="12"/>
        <v>0</v>
      </c>
      <c r="BJ44" s="246" t="e">
        <f t="shared" si="13"/>
        <v>#DIV/0!</v>
      </c>
      <c r="BK44" s="290" t="e">
        <f t="shared" si="14"/>
        <v>#DIV/0!</v>
      </c>
    </row>
    <row r="45" spans="1:72" ht="14.25" customHeight="1" x14ac:dyDescent="0.2">
      <c r="A45" s="168"/>
      <c r="B45" s="169"/>
      <c r="C45" s="170"/>
      <c r="D45" s="171" t="str">
        <f t="shared" si="0"/>
        <v>C</v>
      </c>
      <c r="E45" s="172"/>
      <c r="F45" s="173"/>
      <c r="G45" s="173"/>
      <c r="H45" s="174"/>
      <c r="I45" s="173"/>
      <c r="J45" s="175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2"/>
      <c r="V45" s="176"/>
      <c r="W45" s="173"/>
      <c r="X45" s="173"/>
      <c r="Y45" s="174"/>
      <c r="Z45" s="174"/>
      <c r="AA45" s="177"/>
      <c r="AB45" s="172">
        <f t="shared" si="15"/>
        <v>0</v>
      </c>
      <c r="AC45" s="178" t="str">
        <f t="shared" si="1"/>
        <v>C</v>
      </c>
      <c r="AD45" s="173">
        <f t="shared" si="16"/>
        <v>0</v>
      </c>
      <c r="AE45" s="179" t="str">
        <f t="shared" si="2"/>
        <v>C</v>
      </c>
      <c r="AF45" s="172">
        <f t="shared" si="3"/>
        <v>0</v>
      </c>
      <c r="AG45" s="173">
        <f t="shared" si="4"/>
        <v>0</v>
      </c>
      <c r="AH45" s="173">
        <f t="shared" si="5"/>
        <v>0</v>
      </c>
      <c r="AI45" s="174">
        <f t="shared" si="6"/>
        <v>0</v>
      </c>
      <c r="AJ45" s="180">
        <f t="shared" si="17"/>
        <v>0</v>
      </c>
      <c r="AK45" s="181">
        <f t="shared" si="7"/>
        <v>21.032132424537487</v>
      </c>
      <c r="AL45" s="252"/>
      <c r="AM45" s="253">
        <v>22</v>
      </c>
      <c r="AN45" s="241">
        <f t="shared" si="8"/>
        <v>0</v>
      </c>
      <c r="AO45" s="242">
        <f t="shared" si="9"/>
        <v>0</v>
      </c>
      <c r="AP45" s="275">
        <f t="shared" si="10"/>
        <v>21.032132424537487</v>
      </c>
      <c r="AQ45" s="80"/>
      <c r="BG45" s="251">
        <v>22</v>
      </c>
      <c r="BH45" s="244">
        <f t="shared" si="11"/>
        <v>0</v>
      </c>
      <c r="BI45" s="245">
        <f t="shared" si="12"/>
        <v>0</v>
      </c>
      <c r="BJ45" s="246" t="e">
        <f t="shared" si="13"/>
        <v>#DIV/0!</v>
      </c>
      <c r="BK45" s="290" t="e">
        <f t="shared" si="14"/>
        <v>#DIV/0!</v>
      </c>
    </row>
    <row r="46" spans="1:72" ht="14.25" customHeight="1" x14ac:dyDescent="0.2">
      <c r="A46" s="78"/>
      <c r="B46" s="72"/>
      <c r="C46" s="79"/>
      <c r="D46" s="45" t="str">
        <f t="shared" si="0"/>
        <v>C</v>
      </c>
      <c r="E46" s="81"/>
      <c r="F46" s="82"/>
      <c r="G46" s="82"/>
      <c r="H46" s="83"/>
      <c r="I46" s="82"/>
      <c r="J46" s="84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1"/>
      <c r="V46" s="85"/>
      <c r="W46" s="82"/>
      <c r="X46" s="82"/>
      <c r="Y46" s="83"/>
      <c r="Z46" s="83"/>
      <c r="AA46" s="86"/>
      <c r="AB46" s="81">
        <f t="shared" si="15"/>
        <v>0</v>
      </c>
      <c r="AC46" s="87" t="str">
        <f t="shared" si="1"/>
        <v>C</v>
      </c>
      <c r="AD46" s="82">
        <f t="shared" si="16"/>
        <v>0</v>
      </c>
      <c r="AE46" s="88" t="str">
        <f t="shared" si="2"/>
        <v>C</v>
      </c>
      <c r="AF46" s="81">
        <f t="shared" si="3"/>
        <v>0</v>
      </c>
      <c r="AG46" s="82">
        <f t="shared" si="4"/>
        <v>0</v>
      </c>
      <c r="AH46" s="82">
        <f t="shared" si="5"/>
        <v>0</v>
      </c>
      <c r="AI46" s="83">
        <f t="shared" si="6"/>
        <v>0</v>
      </c>
      <c r="AJ46" s="89">
        <f t="shared" si="17"/>
        <v>0</v>
      </c>
      <c r="AK46" s="67">
        <f t="shared" si="7"/>
        <v>21.032132424537487</v>
      </c>
      <c r="AL46" s="252"/>
      <c r="AM46" s="253">
        <v>23</v>
      </c>
      <c r="AN46" s="241">
        <f t="shared" si="8"/>
        <v>0</v>
      </c>
      <c r="AO46" s="242">
        <f t="shared" si="9"/>
        <v>0</v>
      </c>
      <c r="AP46" s="275">
        <f t="shared" si="10"/>
        <v>21.032132424537487</v>
      </c>
      <c r="AQ46" s="80"/>
      <c r="BG46" s="251">
        <v>23</v>
      </c>
      <c r="BH46" s="244">
        <f t="shared" si="11"/>
        <v>0</v>
      </c>
      <c r="BI46" s="245">
        <f t="shared" si="12"/>
        <v>0</v>
      </c>
      <c r="BJ46" s="246" t="e">
        <f t="shared" si="13"/>
        <v>#DIV/0!</v>
      </c>
      <c r="BK46" s="290" t="e">
        <f t="shared" si="14"/>
        <v>#DIV/0!</v>
      </c>
    </row>
    <row r="47" spans="1:72" ht="14.25" customHeight="1" x14ac:dyDescent="0.2">
      <c r="A47" s="168"/>
      <c r="B47" s="169"/>
      <c r="C47" s="170"/>
      <c r="D47" s="171" t="str">
        <f t="shared" si="0"/>
        <v>C</v>
      </c>
      <c r="E47" s="172"/>
      <c r="F47" s="173"/>
      <c r="G47" s="173"/>
      <c r="H47" s="174"/>
      <c r="I47" s="173"/>
      <c r="J47" s="175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2"/>
      <c r="V47" s="176"/>
      <c r="W47" s="173"/>
      <c r="X47" s="173"/>
      <c r="Y47" s="174"/>
      <c r="Z47" s="174"/>
      <c r="AA47" s="177"/>
      <c r="AB47" s="172">
        <f t="shared" si="15"/>
        <v>0</v>
      </c>
      <c r="AC47" s="178" t="str">
        <f t="shared" si="1"/>
        <v>C</v>
      </c>
      <c r="AD47" s="173">
        <f t="shared" si="16"/>
        <v>0</v>
      </c>
      <c r="AE47" s="179" t="str">
        <f t="shared" si="2"/>
        <v>C</v>
      </c>
      <c r="AF47" s="172">
        <f t="shared" si="3"/>
        <v>0</v>
      </c>
      <c r="AG47" s="173">
        <f t="shared" si="4"/>
        <v>0</v>
      </c>
      <c r="AH47" s="173">
        <f t="shared" si="5"/>
        <v>0</v>
      </c>
      <c r="AI47" s="174">
        <f t="shared" si="6"/>
        <v>0</v>
      </c>
      <c r="AJ47" s="180">
        <f t="shared" si="17"/>
        <v>0</v>
      </c>
      <c r="AK47" s="181">
        <f t="shared" si="7"/>
        <v>21.032132424537487</v>
      </c>
      <c r="AL47" s="252"/>
      <c r="AM47" s="253">
        <v>24</v>
      </c>
      <c r="AN47" s="241">
        <f t="shared" si="8"/>
        <v>0</v>
      </c>
      <c r="AO47" s="242">
        <f t="shared" si="9"/>
        <v>0</v>
      </c>
      <c r="AP47" s="275">
        <f t="shared" si="10"/>
        <v>21.032132424537487</v>
      </c>
      <c r="AQ47" s="80"/>
      <c r="BG47" s="251">
        <v>24</v>
      </c>
      <c r="BH47" s="244">
        <f t="shared" si="11"/>
        <v>0</v>
      </c>
      <c r="BI47" s="245">
        <f t="shared" si="12"/>
        <v>0</v>
      </c>
      <c r="BJ47" s="246" t="e">
        <f t="shared" si="13"/>
        <v>#DIV/0!</v>
      </c>
      <c r="BK47" s="290" t="e">
        <f t="shared" si="14"/>
        <v>#DIV/0!</v>
      </c>
    </row>
    <row r="48" spans="1:72" ht="14.25" customHeight="1" x14ac:dyDescent="0.2">
      <c r="A48" s="78"/>
      <c r="B48" s="72"/>
      <c r="C48" s="79"/>
      <c r="D48" s="45" t="str">
        <f t="shared" si="0"/>
        <v>C</v>
      </c>
      <c r="E48" s="81"/>
      <c r="F48" s="82"/>
      <c r="G48" s="82"/>
      <c r="H48" s="83"/>
      <c r="I48" s="82"/>
      <c r="J48" s="84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1"/>
      <c r="V48" s="85"/>
      <c r="W48" s="82"/>
      <c r="X48" s="82"/>
      <c r="Y48" s="83"/>
      <c r="Z48" s="83"/>
      <c r="AA48" s="86"/>
      <c r="AB48" s="81">
        <f t="shared" si="15"/>
        <v>0</v>
      </c>
      <c r="AC48" s="87" t="str">
        <f t="shared" si="1"/>
        <v>C</v>
      </c>
      <c r="AD48" s="82">
        <f t="shared" si="16"/>
        <v>0</v>
      </c>
      <c r="AE48" s="88" t="str">
        <f t="shared" si="2"/>
        <v>C</v>
      </c>
      <c r="AF48" s="81">
        <f t="shared" si="3"/>
        <v>0</v>
      </c>
      <c r="AG48" s="82">
        <f t="shared" si="4"/>
        <v>0</v>
      </c>
      <c r="AH48" s="82">
        <f t="shared" si="5"/>
        <v>0</v>
      </c>
      <c r="AI48" s="83">
        <f t="shared" si="6"/>
        <v>0</v>
      </c>
      <c r="AJ48" s="89">
        <f t="shared" si="17"/>
        <v>0</v>
      </c>
      <c r="AK48" s="67">
        <f t="shared" si="7"/>
        <v>21.032132424537487</v>
      </c>
      <c r="AL48" s="252"/>
      <c r="AM48" s="253">
        <v>25</v>
      </c>
      <c r="AN48" s="241">
        <f t="shared" si="8"/>
        <v>0</v>
      </c>
      <c r="AO48" s="242">
        <f t="shared" si="9"/>
        <v>0</v>
      </c>
      <c r="AP48" s="275">
        <f t="shared" si="10"/>
        <v>21.032132424537487</v>
      </c>
      <c r="AQ48" s="80"/>
      <c r="BG48" s="251">
        <v>25</v>
      </c>
      <c r="BH48" s="244">
        <f t="shared" si="11"/>
        <v>0</v>
      </c>
      <c r="BI48" s="245">
        <f t="shared" si="12"/>
        <v>0</v>
      </c>
      <c r="BJ48" s="246" t="e">
        <f t="shared" si="13"/>
        <v>#DIV/0!</v>
      </c>
      <c r="BK48" s="290" t="e">
        <f t="shared" si="14"/>
        <v>#DIV/0!</v>
      </c>
    </row>
    <row r="49" spans="1:63" ht="14.25" customHeight="1" x14ac:dyDescent="0.2">
      <c r="A49" s="168"/>
      <c r="B49" s="169"/>
      <c r="C49" s="170"/>
      <c r="D49" s="171" t="str">
        <f t="shared" si="0"/>
        <v>C</v>
      </c>
      <c r="E49" s="172"/>
      <c r="F49" s="173"/>
      <c r="G49" s="173"/>
      <c r="H49" s="174"/>
      <c r="I49" s="173"/>
      <c r="J49" s="175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2"/>
      <c r="V49" s="176"/>
      <c r="W49" s="173"/>
      <c r="X49" s="173"/>
      <c r="Y49" s="174"/>
      <c r="Z49" s="174"/>
      <c r="AA49" s="177"/>
      <c r="AB49" s="172">
        <f t="shared" si="15"/>
        <v>0</v>
      </c>
      <c r="AC49" s="178" t="str">
        <f t="shared" si="1"/>
        <v>C</v>
      </c>
      <c r="AD49" s="173">
        <f t="shared" si="16"/>
        <v>0</v>
      </c>
      <c r="AE49" s="179" t="str">
        <f t="shared" si="2"/>
        <v>C</v>
      </c>
      <c r="AF49" s="172">
        <f t="shared" si="3"/>
        <v>0</v>
      </c>
      <c r="AG49" s="173">
        <f t="shared" si="4"/>
        <v>0</v>
      </c>
      <c r="AH49" s="173">
        <f t="shared" si="5"/>
        <v>0</v>
      </c>
      <c r="AI49" s="174">
        <f t="shared" si="6"/>
        <v>0</v>
      </c>
      <c r="AJ49" s="180">
        <f t="shared" si="17"/>
        <v>0</v>
      </c>
      <c r="AK49" s="181">
        <f t="shared" si="7"/>
        <v>21.032132424537487</v>
      </c>
      <c r="AL49" s="252"/>
      <c r="AM49" s="253">
        <v>26</v>
      </c>
      <c r="AN49" s="241">
        <f t="shared" si="8"/>
        <v>0</v>
      </c>
      <c r="AO49" s="242">
        <f t="shared" si="9"/>
        <v>0</v>
      </c>
      <c r="AP49" s="275">
        <f t="shared" si="10"/>
        <v>21.032132424537487</v>
      </c>
      <c r="AQ49" s="80"/>
      <c r="BG49" s="251">
        <v>26</v>
      </c>
      <c r="BH49" s="244">
        <f t="shared" si="11"/>
        <v>0</v>
      </c>
      <c r="BI49" s="245">
        <f t="shared" si="12"/>
        <v>0</v>
      </c>
      <c r="BJ49" s="246" t="e">
        <f t="shared" si="13"/>
        <v>#DIV/0!</v>
      </c>
      <c r="BK49" s="290" t="e">
        <f t="shared" si="14"/>
        <v>#DIV/0!</v>
      </c>
    </row>
    <row r="50" spans="1:63" ht="14.25" customHeight="1" x14ac:dyDescent="0.2">
      <c r="A50" s="78"/>
      <c r="B50" s="72"/>
      <c r="C50" s="79"/>
      <c r="D50" s="45" t="str">
        <f t="shared" si="0"/>
        <v>C</v>
      </c>
      <c r="E50" s="81"/>
      <c r="F50" s="82"/>
      <c r="G50" s="82"/>
      <c r="H50" s="83"/>
      <c r="I50" s="82"/>
      <c r="J50" s="84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1"/>
      <c r="V50" s="85"/>
      <c r="W50" s="82"/>
      <c r="X50" s="82"/>
      <c r="Y50" s="83"/>
      <c r="Z50" s="83"/>
      <c r="AA50" s="86"/>
      <c r="AB50" s="81">
        <f t="shared" si="15"/>
        <v>0</v>
      </c>
      <c r="AC50" s="87" t="str">
        <f t="shared" si="1"/>
        <v>C</v>
      </c>
      <c r="AD50" s="82">
        <f t="shared" si="16"/>
        <v>0</v>
      </c>
      <c r="AE50" s="88" t="str">
        <f t="shared" si="2"/>
        <v>C</v>
      </c>
      <c r="AF50" s="81">
        <f t="shared" si="3"/>
        <v>0</v>
      </c>
      <c r="AG50" s="82">
        <f t="shared" si="4"/>
        <v>0</v>
      </c>
      <c r="AH50" s="82">
        <f t="shared" si="5"/>
        <v>0</v>
      </c>
      <c r="AI50" s="83">
        <f t="shared" si="6"/>
        <v>0</v>
      </c>
      <c r="AJ50" s="89">
        <f t="shared" si="17"/>
        <v>0</v>
      </c>
      <c r="AK50" s="67">
        <f t="shared" si="7"/>
        <v>21.032132424537487</v>
      </c>
      <c r="AL50" s="252"/>
      <c r="AM50" s="253">
        <v>27</v>
      </c>
      <c r="AN50" s="241">
        <f t="shared" si="8"/>
        <v>0</v>
      </c>
      <c r="AO50" s="242">
        <f t="shared" si="9"/>
        <v>0</v>
      </c>
      <c r="AP50" s="275">
        <f t="shared" si="10"/>
        <v>21.032132424537487</v>
      </c>
      <c r="AQ50" s="80"/>
      <c r="AR50" s="263"/>
      <c r="AS50" s="80"/>
      <c r="AT50" s="80"/>
      <c r="AU50" s="80"/>
      <c r="AV50" s="80"/>
      <c r="AW50" s="80"/>
      <c r="BG50" s="251">
        <v>27</v>
      </c>
      <c r="BH50" s="244">
        <f t="shared" si="11"/>
        <v>0</v>
      </c>
      <c r="BI50" s="245">
        <f t="shared" si="12"/>
        <v>0</v>
      </c>
      <c r="BJ50" s="246" t="e">
        <f t="shared" si="13"/>
        <v>#DIV/0!</v>
      </c>
      <c r="BK50" s="290" t="e">
        <f t="shared" si="14"/>
        <v>#DIV/0!</v>
      </c>
    </row>
    <row r="51" spans="1:63" ht="14.25" customHeight="1" x14ac:dyDescent="0.2">
      <c r="A51" s="168"/>
      <c r="B51" s="169"/>
      <c r="C51" s="170"/>
      <c r="D51" s="171" t="str">
        <f t="shared" si="0"/>
        <v>C</v>
      </c>
      <c r="E51" s="172"/>
      <c r="F51" s="173"/>
      <c r="G51" s="173"/>
      <c r="H51" s="174"/>
      <c r="I51" s="173"/>
      <c r="J51" s="175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2"/>
      <c r="V51" s="176"/>
      <c r="W51" s="173"/>
      <c r="X51" s="173"/>
      <c r="Y51" s="174"/>
      <c r="Z51" s="174"/>
      <c r="AA51" s="177"/>
      <c r="AB51" s="172">
        <f t="shared" si="15"/>
        <v>0</v>
      </c>
      <c r="AC51" s="178" t="str">
        <f t="shared" si="1"/>
        <v>C</v>
      </c>
      <c r="AD51" s="173">
        <f t="shared" si="16"/>
        <v>0</v>
      </c>
      <c r="AE51" s="179" t="str">
        <f t="shared" si="2"/>
        <v>C</v>
      </c>
      <c r="AF51" s="172">
        <f t="shared" si="3"/>
        <v>0</v>
      </c>
      <c r="AG51" s="173">
        <f t="shared" si="4"/>
        <v>0</v>
      </c>
      <c r="AH51" s="173">
        <f t="shared" si="5"/>
        <v>0</v>
      </c>
      <c r="AI51" s="174">
        <f t="shared" si="6"/>
        <v>0</v>
      </c>
      <c r="AJ51" s="180">
        <f t="shared" si="17"/>
        <v>0</v>
      </c>
      <c r="AK51" s="181">
        <f t="shared" si="7"/>
        <v>21.032132424537487</v>
      </c>
      <c r="AL51" s="252"/>
      <c r="AM51" s="253">
        <v>28</v>
      </c>
      <c r="AN51" s="241">
        <f t="shared" si="8"/>
        <v>0</v>
      </c>
      <c r="AO51" s="242">
        <f t="shared" si="9"/>
        <v>0</v>
      </c>
      <c r="AP51" s="275">
        <f t="shared" si="10"/>
        <v>21.032132424537487</v>
      </c>
      <c r="AQ51" s="80"/>
      <c r="AR51" s="258"/>
      <c r="AS51" s="80"/>
      <c r="AT51" s="80"/>
      <c r="AU51" s="80"/>
      <c r="AV51" s="80"/>
      <c r="AW51" s="80"/>
      <c r="BG51" s="243">
        <v>28</v>
      </c>
      <c r="BH51" s="244">
        <f t="shared" si="11"/>
        <v>0</v>
      </c>
      <c r="BI51" s="245">
        <f t="shared" si="12"/>
        <v>0</v>
      </c>
      <c r="BJ51" s="246" t="e">
        <f t="shared" si="13"/>
        <v>#DIV/0!</v>
      </c>
      <c r="BK51" s="290" t="e">
        <f t="shared" si="14"/>
        <v>#DIV/0!</v>
      </c>
    </row>
    <row r="52" spans="1:63" ht="14.25" customHeight="1" x14ac:dyDescent="0.2">
      <c r="A52" s="78"/>
      <c r="B52" s="72"/>
      <c r="C52" s="79"/>
      <c r="D52" s="45" t="str">
        <f t="shared" si="0"/>
        <v>C</v>
      </c>
      <c r="E52" s="81"/>
      <c r="F52" s="82"/>
      <c r="G52" s="82"/>
      <c r="H52" s="83"/>
      <c r="I52" s="82"/>
      <c r="J52" s="84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1"/>
      <c r="V52" s="85"/>
      <c r="W52" s="82"/>
      <c r="X52" s="82"/>
      <c r="Y52" s="83"/>
      <c r="Z52" s="83"/>
      <c r="AA52" s="86"/>
      <c r="AB52" s="81">
        <f t="shared" si="15"/>
        <v>0</v>
      </c>
      <c r="AC52" s="87" t="str">
        <f t="shared" si="1"/>
        <v>C</v>
      </c>
      <c r="AD52" s="82">
        <f t="shared" si="16"/>
        <v>0</v>
      </c>
      <c r="AE52" s="88" t="str">
        <f t="shared" si="2"/>
        <v>C</v>
      </c>
      <c r="AF52" s="81">
        <f t="shared" si="3"/>
        <v>0</v>
      </c>
      <c r="AG52" s="82">
        <f t="shared" si="4"/>
        <v>0</v>
      </c>
      <c r="AH52" s="82">
        <f t="shared" si="5"/>
        <v>0</v>
      </c>
      <c r="AI52" s="83">
        <f t="shared" si="6"/>
        <v>0</v>
      </c>
      <c r="AJ52" s="89">
        <f t="shared" si="17"/>
        <v>0</v>
      </c>
      <c r="AK52" s="67">
        <f t="shared" si="7"/>
        <v>21.032132424537487</v>
      </c>
      <c r="AL52" s="252"/>
      <c r="AM52" s="253">
        <v>29</v>
      </c>
      <c r="AN52" s="241">
        <f t="shared" si="8"/>
        <v>0</v>
      </c>
      <c r="AO52" s="242">
        <f t="shared" si="9"/>
        <v>0</v>
      </c>
      <c r="AP52" s="275">
        <f t="shared" si="10"/>
        <v>21.032132424537487</v>
      </c>
      <c r="AQ52" s="80"/>
      <c r="AR52" s="265"/>
      <c r="AS52" s="265"/>
      <c r="AT52" s="266"/>
      <c r="AU52" s="257"/>
      <c r="AV52" s="257"/>
      <c r="AW52" s="257"/>
      <c r="AX52" s="257"/>
      <c r="AY52" s="252"/>
      <c r="AZ52" s="257"/>
      <c r="BA52" s="257"/>
      <c r="BB52" s="257"/>
      <c r="BC52" s="257"/>
      <c r="BG52" s="251">
        <v>29</v>
      </c>
      <c r="BH52" s="244">
        <f t="shared" si="11"/>
        <v>0</v>
      </c>
      <c r="BI52" s="245">
        <f t="shared" si="12"/>
        <v>0</v>
      </c>
      <c r="BJ52" s="246" t="e">
        <f t="shared" si="13"/>
        <v>#DIV/0!</v>
      </c>
      <c r="BK52" s="290" t="e">
        <f t="shared" si="14"/>
        <v>#DIV/0!</v>
      </c>
    </row>
    <row r="53" spans="1:63" ht="14.25" customHeight="1" x14ac:dyDescent="0.2">
      <c r="A53" s="168"/>
      <c r="B53" s="169"/>
      <c r="C53" s="170"/>
      <c r="D53" s="171" t="str">
        <f t="shared" si="0"/>
        <v>C</v>
      </c>
      <c r="E53" s="172"/>
      <c r="F53" s="173"/>
      <c r="G53" s="173"/>
      <c r="H53" s="174"/>
      <c r="I53" s="173"/>
      <c r="J53" s="175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2"/>
      <c r="V53" s="176"/>
      <c r="W53" s="173"/>
      <c r="X53" s="173"/>
      <c r="Y53" s="174"/>
      <c r="Z53" s="174"/>
      <c r="AA53" s="177"/>
      <c r="AB53" s="172">
        <f t="shared" si="15"/>
        <v>0</v>
      </c>
      <c r="AC53" s="178" t="str">
        <f t="shared" si="1"/>
        <v>C</v>
      </c>
      <c r="AD53" s="173">
        <f t="shared" si="16"/>
        <v>0</v>
      </c>
      <c r="AE53" s="179" t="str">
        <f t="shared" si="2"/>
        <v>C</v>
      </c>
      <c r="AF53" s="172">
        <f t="shared" si="3"/>
        <v>0</v>
      </c>
      <c r="AG53" s="173">
        <f t="shared" si="4"/>
        <v>0</v>
      </c>
      <c r="AH53" s="173">
        <f t="shared" si="5"/>
        <v>0</v>
      </c>
      <c r="AI53" s="174">
        <f t="shared" si="6"/>
        <v>0</v>
      </c>
      <c r="AJ53" s="180">
        <f t="shared" si="17"/>
        <v>0</v>
      </c>
      <c r="AK53" s="181">
        <f t="shared" si="7"/>
        <v>21.032132424537487</v>
      </c>
      <c r="AL53" s="252"/>
      <c r="AM53" s="253">
        <v>30</v>
      </c>
      <c r="AN53" s="241">
        <f t="shared" si="8"/>
        <v>0</v>
      </c>
      <c r="AO53" s="242">
        <f t="shared" si="9"/>
        <v>0</v>
      </c>
      <c r="AP53" s="275">
        <f t="shared" si="10"/>
        <v>21.032132424537487</v>
      </c>
      <c r="AQ53" s="80"/>
      <c r="AR53" s="267"/>
      <c r="AS53" s="267"/>
      <c r="AT53" s="268"/>
      <c r="AU53" s="268"/>
      <c r="AV53" s="268"/>
      <c r="AW53" s="268"/>
      <c r="AX53" s="268"/>
      <c r="AY53" s="269"/>
      <c r="AZ53" s="269"/>
      <c r="BA53" s="269"/>
      <c r="BB53" s="269"/>
      <c r="BC53" s="269"/>
      <c r="BG53" s="251">
        <v>30</v>
      </c>
      <c r="BH53" s="244">
        <f t="shared" si="11"/>
        <v>0</v>
      </c>
      <c r="BI53" s="245">
        <f t="shared" si="12"/>
        <v>0</v>
      </c>
      <c r="BJ53" s="246" t="e">
        <f t="shared" si="13"/>
        <v>#DIV/0!</v>
      </c>
      <c r="BK53" s="290" t="e">
        <f t="shared" si="14"/>
        <v>#DIV/0!</v>
      </c>
    </row>
    <row r="54" spans="1:63" ht="14.25" customHeight="1" x14ac:dyDescent="0.2">
      <c r="A54" s="78"/>
      <c r="B54" s="72"/>
      <c r="C54" s="79"/>
      <c r="D54" s="45" t="str">
        <f t="shared" si="0"/>
        <v>C</v>
      </c>
      <c r="E54" s="81"/>
      <c r="F54" s="82"/>
      <c r="G54" s="82"/>
      <c r="H54" s="83"/>
      <c r="I54" s="82"/>
      <c r="J54" s="84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1"/>
      <c r="V54" s="85"/>
      <c r="W54" s="82"/>
      <c r="X54" s="82"/>
      <c r="Y54" s="83"/>
      <c r="Z54" s="83"/>
      <c r="AA54" s="86"/>
      <c r="AB54" s="81">
        <f t="shared" si="15"/>
        <v>0</v>
      </c>
      <c r="AC54" s="87" t="str">
        <f t="shared" si="1"/>
        <v>C</v>
      </c>
      <c r="AD54" s="82">
        <f t="shared" si="16"/>
        <v>0</v>
      </c>
      <c r="AE54" s="88" t="str">
        <f t="shared" si="2"/>
        <v>C</v>
      </c>
      <c r="AF54" s="81">
        <f t="shared" si="3"/>
        <v>0</v>
      </c>
      <c r="AG54" s="82">
        <f t="shared" si="4"/>
        <v>0</v>
      </c>
      <c r="AH54" s="82">
        <f t="shared" si="5"/>
        <v>0</v>
      </c>
      <c r="AI54" s="83">
        <f t="shared" si="6"/>
        <v>0</v>
      </c>
      <c r="AJ54" s="89">
        <f t="shared" si="17"/>
        <v>0</v>
      </c>
      <c r="AK54" s="67">
        <f t="shared" si="7"/>
        <v>21.032132424537487</v>
      </c>
      <c r="AL54" s="252"/>
      <c r="AM54" s="253">
        <v>31</v>
      </c>
      <c r="AN54" s="241">
        <f t="shared" si="8"/>
        <v>0</v>
      </c>
      <c r="AO54" s="242">
        <f t="shared" si="9"/>
        <v>0</v>
      </c>
      <c r="AP54" s="275">
        <f t="shared" si="10"/>
        <v>21.032132424537487</v>
      </c>
      <c r="AQ54" s="80"/>
      <c r="AR54" s="80"/>
      <c r="AS54" s="80"/>
      <c r="AT54" s="80"/>
      <c r="AU54" s="80"/>
      <c r="AV54" s="80"/>
      <c r="AW54" s="80"/>
      <c r="BG54" s="251">
        <v>31</v>
      </c>
      <c r="BH54" s="244">
        <f t="shared" si="11"/>
        <v>0</v>
      </c>
      <c r="BI54" s="245">
        <f t="shared" si="12"/>
        <v>0</v>
      </c>
      <c r="BJ54" s="246" t="e">
        <f t="shared" si="13"/>
        <v>#DIV/0!</v>
      </c>
      <c r="BK54" s="290" t="e">
        <f t="shared" si="14"/>
        <v>#DIV/0!</v>
      </c>
    </row>
    <row r="55" spans="1:63" ht="14.25" customHeight="1" x14ac:dyDescent="0.2">
      <c r="A55" s="168"/>
      <c r="B55" s="169"/>
      <c r="C55" s="170"/>
      <c r="D55" s="171" t="str">
        <f t="shared" si="0"/>
        <v>C</v>
      </c>
      <c r="E55" s="172"/>
      <c r="F55" s="173"/>
      <c r="G55" s="173"/>
      <c r="H55" s="174"/>
      <c r="I55" s="173"/>
      <c r="J55" s="175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2"/>
      <c r="V55" s="176"/>
      <c r="W55" s="173"/>
      <c r="X55" s="173"/>
      <c r="Y55" s="174"/>
      <c r="Z55" s="174"/>
      <c r="AA55" s="177"/>
      <c r="AB55" s="172">
        <f t="shared" si="15"/>
        <v>0</v>
      </c>
      <c r="AC55" s="178" t="str">
        <f t="shared" si="1"/>
        <v>C</v>
      </c>
      <c r="AD55" s="173">
        <f t="shared" si="16"/>
        <v>0</v>
      </c>
      <c r="AE55" s="179" t="str">
        <f t="shared" si="2"/>
        <v>C</v>
      </c>
      <c r="AF55" s="172">
        <f t="shared" si="3"/>
        <v>0</v>
      </c>
      <c r="AG55" s="173">
        <f t="shared" si="4"/>
        <v>0</v>
      </c>
      <c r="AH55" s="173">
        <f t="shared" si="5"/>
        <v>0</v>
      </c>
      <c r="AI55" s="174">
        <f t="shared" si="6"/>
        <v>0</v>
      </c>
      <c r="AJ55" s="180">
        <f t="shared" si="17"/>
        <v>0</v>
      </c>
      <c r="AK55" s="181">
        <f t="shared" si="7"/>
        <v>21.032132424537487</v>
      </c>
      <c r="AL55" s="252"/>
      <c r="AM55" s="253">
        <v>32</v>
      </c>
      <c r="AN55" s="241">
        <f t="shared" si="8"/>
        <v>0</v>
      </c>
      <c r="AO55" s="242">
        <f t="shared" si="9"/>
        <v>0</v>
      </c>
      <c r="AP55" s="275">
        <f t="shared" si="10"/>
        <v>21.032132424537487</v>
      </c>
      <c r="AQ55" s="80"/>
      <c r="AR55" s="258"/>
      <c r="AS55" s="80"/>
      <c r="AT55" s="258"/>
      <c r="AU55" s="80"/>
      <c r="AV55" s="80"/>
      <c r="AW55" s="80"/>
      <c r="BG55" s="251">
        <v>32</v>
      </c>
      <c r="BH55" s="244">
        <f t="shared" si="11"/>
        <v>0</v>
      </c>
      <c r="BI55" s="245">
        <f t="shared" si="12"/>
        <v>0</v>
      </c>
      <c r="BJ55" s="246" t="e">
        <f t="shared" si="13"/>
        <v>#DIV/0!</v>
      </c>
      <c r="BK55" s="290" t="e">
        <f t="shared" si="14"/>
        <v>#DIV/0!</v>
      </c>
    </row>
    <row r="56" spans="1:63" ht="14.25" customHeight="1" x14ac:dyDescent="0.2">
      <c r="A56" s="78"/>
      <c r="B56" s="72"/>
      <c r="C56" s="79"/>
      <c r="D56" s="45" t="str">
        <f t="shared" si="0"/>
        <v>C</v>
      </c>
      <c r="E56" s="81"/>
      <c r="F56" s="82"/>
      <c r="G56" s="82"/>
      <c r="H56" s="83"/>
      <c r="I56" s="82"/>
      <c r="J56" s="84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1"/>
      <c r="V56" s="85"/>
      <c r="W56" s="82"/>
      <c r="X56" s="82"/>
      <c r="Y56" s="83"/>
      <c r="Z56" s="83"/>
      <c r="AA56" s="86"/>
      <c r="AB56" s="81">
        <f t="shared" si="15"/>
        <v>0</v>
      </c>
      <c r="AC56" s="87" t="str">
        <f t="shared" si="1"/>
        <v>C</v>
      </c>
      <c r="AD56" s="82">
        <f t="shared" si="16"/>
        <v>0</v>
      </c>
      <c r="AE56" s="88" t="str">
        <f t="shared" si="2"/>
        <v>C</v>
      </c>
      <c r="AF56" s="81">
        <f t="shared" si="3"/>
        <v>0</v>
      </c>
      <c r="AG56" s="82">
        <f t="shared" si="4"/>
        <v>0</v>
      </c>
      <c r="AH56" s="82">
        <f t="shared" si="5"/>
        <v>0</v>
      </c>
      <c r="AI56" s="83">
        <f t="shared" si="6"/>
        <v>0</v>
      </c>
      <c r="AJ56" s="89">
        <f t="shared" si="17"/>
        <v>0</v>
      </c>
      <c r="AK56" s="67">
        <f t="shared" si="7"/>
        <v>21.032132424537487</v>
      </c>
      <c r="AL56" s="252"/>
      <c r="AM56" s="253">
        <v>33</v>
      </c>
      <c r="AN56" s="241">
        <f t="shared" si="8"/>
        <v>0</v>
      </c>
      <c r="AO56" s="242">
        <f t="shared" si="9"/>
        <v>0</v>
      </c>
      <c r="AP56" s="275">
        <f t="shared" si="10"/>
        <v>21.032132424537487</v>
      </c>
      <c r="AQ56" s="80"/>
      <c r="AR56" s="64"/>
      <c r="AS56" s="261"/>
      <c r="AT56" s="80"/>
      <c r="AU56" s="80"/>
      <c r="AV56" s="80"/>
      <c r="AW56" s="80"/>
      <c r="AY56" s="261"/>
      <c r="BG56" s="251">
        <v>33</v>
      </c>
      <c r="BH56" s="244">
        <f t="shared" si="11"/>
        <v>0</v>
      </c>
      <c r="BI56" s="245">
        <f t="shared" si="12"/>
        <v>0</v>
      </c>
      <c r="BJ56" s="246" t="e">
        <f t="shared" si="13"/>
        <v>#DIV/0!</v>
      </c>
      <c r="BK56" s="290" t="e">
        <f t="shared" si="14"/>
        <v>#DIV/0!</v>
      </c>
    </row>
    <row r="57" spans="1:63" ht="14.25" customHeight="1" x14ac:dyDescent="0.2">
      <c r="A57" s="168"/>
      <c r="B57" s="169"/>
      <c r="C57" s="170"/>
      <c r="D57" s="171" t="str">
        <f t="shared" si="0"/>
        <v>C</v>
      </c>
      <c r="E57" s="172"/>
      <c r="F57" s="173"/>
      <c r="G57" s="173"/>
      <c r="H57" s="174"/>
      <c r="I57" s="173"/>
      <c r="J57" s="175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2"/>
      <c r="V57" s="176"/>
      <c r="W57" s="173"/>
      <c r="X57" s="173"/>
      <c r="Y57" s="174"/>
      <c r="Z57" s="174"/>
      <c r="AA57" s="177"/>
      <c r="AB57" s="172">
        <f t="shared" si="15"/>
        <v>0</v>
      </c>
      <c r="AC57" s="178" t="str">
        <f t="shared" si="1"/>
        <v>C</v>
      </c>
      <c r="AD57" s="173">
        <f t="shared" si="16"/>
        <v>0</v>
      </c>
      <c r="AE57" s="179" t="str">
        <f t="shared" si="2"/>
        <v>C</v>
      </c>
      <c r="AF57" s="172">
        <f t="shared" si="3"/>
        <v>0</v>
      </c>
      <c r="AG57" s="173">
        <f t="shared" si="4"/>
        <v>0</v>
      </c>
      <c r="AH57" s="173">
        <f t="shared" si="5"/>
        <v>0</v>
      </c>
      <c r="AI57" s="174">
        <f t="shared" si="6"/>
        <v>0</v>
      </c>
      <c r="AJ57" s="180">
        <f t="shared" si="17"/>
        <v>0</v>
      </c>
      <c r="AK57" s="181">
        <f t="shared" si="7"/>
        <v>21.032132424537487</v>
      </c>
      <c r="AL57" s="252"/>
      <c r="AM57" s="253">
        <v>34</v>
      </c>
      <c r="AN57" s="241">
        <f t="shared" si="8"/>
        <v>0</v>
      </c>
      <c r="AO57" s="242">
        <f t="shared" si="9"/>
        <v>0</v>
      </c>
      <c r="AP57" s="275">
        <f t="shared" si="10"/>
        <v>21.032132424537487</v>
      </c>
      <c r="AQ57" s="80"/>
      <c r="AR57" s="64"/>
      <c r="AS57" s="64"/>
      <c r="AT57" s="64"/>
      <c r="AU57" s="64"/>
      <c r="AV57" s="64"/>
      <c r="AW57" s="64"/>
      <c r="BG57" s="251">
        <v>34</v>
      </c>
      <c r="BH57" s="244">
        <f t="shared" si="11"/>
        <v>0</v>
      </c>
      <c r="BI57" s="245">
        <f t="shared" si="12"/>
        <v>0</v>
      </c>
      <c r="BJ57" s="246" t="e">
        <f t="shared" si="13"/>
        <v>#DIV/0!</v>
      </c>
      <c r="BK57" s="290" t="e">
        <f t="shared" si="14"/>
        <v>#DIV/0!</v>
      </c>
    </row>
    <row r="58" spans="1:63" ht="14.25" customHeight="1" x14ac:dyDescent="0.2">
      <c r="A58" s="78"/>
      <c r="B58" s="72"/>
      <c r="C58" s="79"/>
      <c r="D58" s="45" t="str">
        <f t="shared" si="0"/>
        <v>C</v>
      </c>
      <c r="E58" s="81"/>
      <c r="F58" s="82"/>
      <c r="G58" s="82"/>
      <c r="H58" s="83"/>
      <c r="I58" s="82"/>
      <c r="J58" s="84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1"/>
      <c r="V58" s="85"/>
      <c r="W58" s="82"/>
      <c r="X58" s="82"/>
      <c r="Y58" s="83"/>
      <c r="Z58" s="83"/>
      <c r="AA58" s="86"/>
      <c r="AB58" s="81">
        <f t="shared" si="15"/>
        <v>0</v>
      </c>
      <c r="AC58" s="87" t="str">
        <f t="shared" si="1"/>
        <v>C</v>
      </c>
      <c r="AD58" s="82">
        <f t="shared" si="16"/>
        <v>0</v>
      </c>
      <c r="AE58" s="88" t="str">
        <f t="shared" si="2"/>
        <v>C</v>
      </c>
      <c r="AF58" s="81">
        <f t="shared" si="3"/>
        <v>0</v>
      </c>
      <c r="AG58" s="82">
        <f t="shared" si="4"/>
        <v>0</v>
      </c>
      <c r="AH58" s="82">
        <f t="shared" si="5"/>
        <v>0</v>
      </c>
      <c r="AI58" s="83">
        <f t="shared" si="6"/>
        <v>0</v>
      </c>
      <c r="AJ58" s="89">
        <f t="shared" si="17"/>
        <v>0</v>
      </c>
      <c r="AK58" s="67">
        <f t="shared" si="7"/>
        <v>21.032132424537487</v>
      </c>
      <c r="AL58" s="252"/>
      <c r="AM58" s="253">
        <v>35</v>
      </c>
      <c r="AN58" s="241">
        <f t="shared" si="8"/>
        <v>0</v>
      </c>
      <c r="AO58" s="242">
        <f t="shared" si="9"/>
        <v>0</v>
      </c>
      <c r="AP58" s="275">
        <f t="shared" si="10"/>
        <v>21.032132424537487</v>
      </c>
      <c r="AQ58" s="80"/>
      <c r="AR58" s="64"/>
      <c r="AS58" s="64"/>
      <c r="AT58" s="64"/>
      <c r="AU58" s="64"/>
      <c r="AV58" s="64"/>
      <c r="AW58" s="64"/>
      <c r="BG58" s="251">
        <v>35</v>
      </c>
      <c r="BH58" s="244">
        <f t="shared" si="11"/>
        <v>0</v>
      </c>
      <c r="BI58" s="245">
        <f t="shared" si="12"/>
        <v>0</v>
      </c>
      <c r="BJ58" s="246" t="e">
        <f t="shared" si="13"/>
        <v>#DIV/0!</v>
      </c>
      <c r="BK58" s="290" t="e">
        <f t="shared" si="14"/>
        <v>#DIV/0!</v>
      </c>
    </row>
    <row r="59" spans="1:63" ht="14.25" customHeight="1" x14ac:dyDescent="0.2">
      <c r="A59" s="168"/>
      <c r="B59" s="169"/>
      <c r="C59" s="170"/>
      <c r="D59" s="171" t="str">
        <f t="shared" si="0"/>
        <v>C</v>
      </c>
      <c r="E59" s="172"/>
      <c r="F59" s="173"/>
      <c r="G59" s="173"/>
      <c r="H59" s="174"/>
      <c r="I59" s="173"/>
      <c r="J59" s="175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2"/>
      <c r="V59" s="176"/>
      <c r="W59" s="173"/>
      <c r="X59" s="173"/>
      <c r="Y59" s="174"/>
      <c r="Z59" s="174"/>
      <c r="AA59" s="177"/>
      <c r="AB59" s="172">
        <f t="shared" si="15"/>
        <v>0</v>
      </c>
      <c r="AC59" s="178" t="str">
        <f t="shared" si="1"/>
        <v>C</v>
      </c>
      <c r="AD59" s="173">
        <f t="shared" si="16"/>
        <v>0</v>
      </c>
      <c r="AE59" s="179" t="str">
        <f t="shared" si="2"/>
        <v>C</v>
      </c>
      <c r="AF59" s="172">
        <f t="shared" si="3"/>
        <v>0</v>
      </c>
      <c r="AG59" s="173">
        <f t="shared" si="4"/>
        <v>0</v>
      </c>
      <c r="AH59" s="173">
        <f t="shared" si="5"/>
        <v>0</v>
      </c>
      <c r="AI59" s="174">
        <f t="shared" si="6"/>
        <v>0</v>
      </c>
      <c r="AJ59" s="180">
        <f t="shared" si="17"/>
        <v>0</v>
      </c>
      <c r="AK59" s="181">
        <f t="shared" si="7"/>
        <v>21.032132424537487</v>
      </c>
      <c r="AL59" s="252"/>
      <c r="AM59" s="253">
        <v>36</v>
      </c>
      <c r="AN59" s="241">
        <f t="shared" si="8"/>
        <v>0</v>
      </c>
      <c r="AO59" s="242">
        <f t="shared" si="9"/>
        <v>0</v>
      </c>
      <c r="AP59" s="275">
        <f t="shared" si="10"/>
        <v>21.032132424537487</v>
      </c>
      <c r="AQ59" s="80"/>
      <c r="AR59" s="80"/>
      <c r="AS59" s="80"/>
      <c r="AT59" s="80"/>
      <c r="AU59" s="80"/>
      <c r="AV59" s="80"/>
      <c r="AW59" s="80"/>
      <c r="BG59" s="251">
        <v>36</v>
      </c>
      <c r="BH59" s="244">
        <f t="shared" si="11"/>
        <v>0</v>
      </c>
      <c r="BI59" s="245">
        <f t="shared" si="12"/>
        <v>0</v>
      </c>
      <c r="BJ59" s="246" t="e">
        <f t="shared" si="13"/>
        <v>#DIV/0!</v>
      </c>
      <c r="BK59" s="290" t="e">
        <f t="shared" si="14"/>
        <v>#DIV/0!</v>
      </c>
    </row>
    <row r="60" spans="1:63" ht="14.25" customHeight="1" x14ac:dyDescent="0.2">
      <c r="A60" s="78"/>
      <c r="B60" s="72"/>
      <c r="C60" s="79"/>
      <c r="D60" s="45" t="str">
        <f t="shared" si="0"/>
        <v>C</v>
      </c>
      <c r="E60" s="81"/>
      <c r="F60" s="82"/>
      <c r="G60" s="82"/>
      <c r="H60" s="83"/>
      <c r="I60" s="82"/>
      <c r="J60" s="84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1"/>
      <c r="V60" s="85"/>
      <c r="W60" s="82"/>
      <c r="X60" s="82"/>
      <c r="Y60" s="83"/>
      <c r="Z60" s="83"/>
      <c r="AA60" s="86"/>
      <c r="AB60" s="81">
        <f t="shared" si="15"/>
        <v>0</v>
      </c>
      <c r="AC60" s="87" t="str">
        <f t="shared" si="1"/>
        <v>C</v>
      </c>
      <c r="AD60" s="82">
        <f t="shared" si="16"/>
        <v>0</v>
      </c>
      <c r="AE60" s="88" t="str">
        <f t="shared" si="2"/>
        <v>C</v>
      </c>
      <c r="AF60" s="81">
        <f t="shared" si="3"/>
        <v>0</v>
      </c>
      <c r="AG60" s="82">
        <f t="shared" si="4"/>
        <v>0</v>
      </c>
      <c r="AH60" s="82">
        <f t="shared" si="5"/>
        <v>0</v>
      </c>
      <c r="AI60" s="83">
        <f t="shared" si="6"/>
        <v>0</v>
      </c>
      <c r="AJ60" s="89">
        <f t="shared" si="17"/>
        <v>0</v>
      </c>
      <c r="AK60" s="67">
        <f t="shared" si="7"/>
        <v>21.032132424537487</v>
      </c>
      <c r="AL60" s="252"/>
      <c r="AM60" s="253">
        <v>37</v>
      </c>
      <c r="AN60" s="241">
        <f t="shared" si="8"/>
        <v>0</v>
      </c>
      <c r="AO60" s="242">
        <f t="shared" si="9"/>
        <v>0</v>
      </c>
      <c r="AP60" s="275">
        <f t="shared" si="10"/>
        <v>21.032132424537487</v>
      </c>
      <c r="AQ60" s="80"/>
      <c r="AR60" s="80"/>
      <c r="AS60" s="80"/>
      <c r="AT60" s="80"/>
      <c r="AU60" s="80"/>
      <c r="AV60" s="80"/>
      <c r="AW60" s="80"/>
      <c r="BG60" s="251">
        <v>37</v>
      </c>
      <c r="BH60" s="244">
        <f t="shared" si="11"/>
        <v>0</v>
      </c>
      <c r="BI60" s="245">
        <f t="shared" si="12"/>
        <v>0</v>
      </c>
      <c r="BJ60" s="246" t="e">
        <f t="shared" si="13"/>
        <v>#DIV/0!</v>
      </c>
      <c r="BK60" s="290" t="e">
        <f t="shared" si="14"/>
        <v>#DIV/0!</v>
      </c>
    </row>
    <row r="61" spans="1:63" ht="14.25" customHeight="1" x14ac:dyDescent="0.2">
      <c r="A61" s="168"/>
      <c r="B61" s="169"/>
      <c r="C61" s="170"/>
      <c r="D61" s="171" t="str">
        <f t="shared" si="0"/>
        <v>C</v>
      </c>
      <c r="E61" s="172"/>
      <c r="F61" s="173"/>
      <c r="G61" s="173"/>
      <c r="H61" s="174"/>
      <c r="I61" s="173"/>
      <c r="J61" s="175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2"/>
      <c r="V61" s="176"/>
      <c r="W61" s="173"/>
      <c r="X61" s="173"/>
      <c r="Y61" s="174"/>
      <c r="Z61" s="174"/>
      <c r="AA61" s="177"/>
      <c r="AB61" s="172">
        <f t="shared" si="15"/>
        <v>0</v>
      </c>
      <c r="AC61" s="178" t="str">
        <f t="shared" si="1"/>
        <v>C</v>
      </c>
      <c r="AD61" s="173">
        <f t="shared" si="16"/>
        <v>0</v>
      </c>
      <c r="AE61" s="179" t="str">
        <f t="shared" si="2"/>
        <v>C</v>
      </c>
      <c r="AF61" s="172">
        <f t="shared" si="3"/>
        <v>0</v>
      </c>
      <c r="AG61" s="173">
        <f t="shared" si="4"/>
        <v>0</v>
      </c>
      <c r="AH61" s="173">
        <f t="shared" si="5"/>
        <v>0</v>
      </c>
      <c r="AI61" s="174">
        <f t="shared" si="6"/>
        <v>0</v>
      </c>
      <c r="AJ61" s="180">
        <f t="shared" si="17"/>
        <v>0</v>
      </c>
      <c r="AK61" s="181">
        <f t="shared" si="7"/>
        <v>21.032132424537487</v>
      </c>
      <c r="AL61" s="252"/>
      <c r="AM61" s="253">
        <v>38</v>
      </c>
      <c r="AN61" s="241">
        <f t="shared" si="8"/>
        <v>0</v>
      </c>
      <c r="AO61" s="242">
        <f t="shared" si="9"/>
        <v>0</v>
      </c>
      <c r="AP61" s="275">
        <f t="shared" si="10"/>
        <v>21.032132424537487</v>
      </c>
      <c r="AQ61" s="80"/>
      <c r="AR61" s="80"/>
      <c r="AS61" s="80"/>
      <c r="AT61" s="80"/>
      <c r="AU61" s="80"/>
      <c r="AV61" s="80"/>
      <c r="AW61" s="80"/>
      <c r="BG61" s="243">
        <v>38</v>
      </c>
      <c r="BH61" s="244">
        <f t="shared" si="11"/>
        <v>0</v>
      </c>
      <c r="BI61" s="245">
        <f t="shared" si="12"/>
        <v>0</v>
      </c>
      <c r="BJ61" s="246" t="e">
        <f t="shared" si="13"/>
        <v>#DIV/0!</v>
      </c>
      <c r="BK61" s="290" t="e">
        <f t="shared" si="14"/>
        <v>#DIV/0!</v>
      </c>
    </row>
    <row r="62" spans="1:63" ht="14.25" customHeight="1" x14ac:dyDescent="0.2">
      <c r="A62" s="78"/>
      <c r="B62" s="72"/>
      <c r="C62" s="79"/>
      <c r="D62" s="45" t="str">
        <f t="shared" si="0"/>
        <v>C</v>
      </c>
      <c r="E62" s="81"/>
      <c r="F62" s="82"/>
      <c r="G62" s="82"/>
      <c r="H62" s="83"/>
      <c r="I62" s="82"/>
      <c r="J62" s="84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1"/>
      <c r="V62" s="85"/>
      <c r="W62" s="82"/>
      <c r="X62" s="82"/>
      <c r="Y62" s="83"/>
      <c r="Z62" s="83"/>
      <c r="AA62" s="86"/>
      <c r="AB62" s="81">
        <f t="shared" si="15"/>
        <v>0</v>
      </c>
      <c r="AC62" s="87" t="str">
        <f t="shared" si="1"/>
        <v>C</v>
      </c>
      <c r="AD62" s="82">
        <f t="shared" si="16"/>
        <v>0</v>
      </c>
      <c r="AE62" s="88" t="str">
        <f t="shared" si="2"/>
        <v>C</v>
      </c>
      <c r="AF62" s="81">
        <f t="shared" si="3"/>
        <v>0</v>
      </c>
      <c r="AG62" s="82">
        <f t="shared" si="4"/>
        <v>0</v>
      </c>
      <c r="AH62" s="82">
        <f t="shared" si="5"/>
        <v>0</v>
      </c>
      <c r="AI62" s="83">
        <f t="shared" si="6"/>
        <v>0</v>
      </c>
      <c r="AJ62" s="89">
        <f t="shared" si="17"/>
        <v>0</v>
      </c>
      <c r="AK62" s="67">
        <f t="shared" si="7"/>
        <v>21.032132424537487</v>
      </c>
      <c r="AL62" s="252"/>
      <c r="AM62" s="253">
        <v>39</v>
      </c>
      <c r="AN62" s="241">
        <f t="shared" si="8"/>
        <v>0</v>
      </c>
      <c r="AO62" s="242">
        <f t="shared" si="9"/>
        <v>0</v>
      </c>
      <c r="AP62" s="275">
        <f t="shared" si="10"/>
        <v>21.032132424537487</v>
      </c>
      <c r="AQ62" s="80"/>
      <c r="AR62" s="80"/>
      <c r="AS62" s="80"/>
      <c r="AT62" s="80"/>
      <c r="AU62" s="80"/>
      <c r="AV62" s="80"/>
      <c r="AW62" s="80"/>
      <c r="BG62" s="251">
        <v>39</v>
      </c>
      <c r="BH62" s="244">
        <f t="shared" si="11"/>
        <v>0</v>
      </c>
      <c r="BI62" s="245">
        <f t="shared" si="12"/>
        <v>0</v>
      </c>
      <c r="BJ62" s="246" t="e">
        <f t="shared" si="13"/>
        <v>#DIV/0!</v>
      </c>
      <c r="BK62" s="290" t="e">
        <f t="shared" si="14"/>
        <v>#DIV/0!</v>
      </c>
    </row>
    <row r="63" spans="1:63" ht="14.25" customHeight="1" thickBot="1" x14ac:dyDescent="0.25">
      <c r="A63" s="182"/>
      <c r="B63" s="183"/>
      <c r="C63" s="184"/>
      <c r="D63" s="171" t="str">
        <f t="shared" si="0"/>
        <v>C</v>
      </c>
      <c r="E63" s="185"/>
      <c r="F63" s="186"/>
      <c r="G63" s="186"/>
      <c r="H63" s="187"/>
      <c r="I63" s="186"/>
      <c r="J63" s="188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5"/>
      <c r="V63" s="189"/>
      <c r="W63" s="186"/>
      <c r="X63" s="186"/>
      <c r="Y63" s="187"/>
      <c r="Z63" s="187"/>
      <c r="AA63" s="190"/>
      <c r="AB63" s="172">
        <f t="shared" si="15"/>
        <v>0</v>
      </c>
      <c r="AC63" s="178" t="str">
        <f t="shared" si="1"/>
        <v>C</v>
      </c>
      <c r="AD63" s="186">
        <f t="shared" si="16"/>
        <v>0</v>
      </c>
      <c r="AE63" s="179" t="str">
        <f t="shared" si="2"/>
        <v>C</v>
      </c>
      <c r="AF63" s="172">
        <f t="shared" si="3"/>
        <v>0</v>
      </c>
      <c r="AG63" s="173">
        <f t="shared" si="4"/>
        <v>0</v>
      </c>
      <c r="AH63" s="173">
        <f t="shared" si="5"/>
        <v>0</v>
      </c>
      <c r="AI63" s="174">
        <f t="shared" si="6"/>
        <v>0</v>
      </c>
      <c r="AJ63" s="180">
        <f t="shared" si="17"/>
        <v>0</v>
      </c>
      <c r="AK63" s="191">
        <f t="shared" si="7"/>
        <v>21.032132424537487</v>
      </c>
      <c r="AL63" s="252"/>
      <c r="AM63" s="270">
        <v>40</v>
      </c>
      <c r="AN63" s="279">
        <f t="shared" si="8"/>
        <v>0</v>
      </c>
      <c r="AO63" s="280">
        <f t="shared" si="9"/>
        <v>0</v>
      </c>
      <c r="AP63" s="281">
        <f t="shared" si="10"/>
        <v>21.032132424537487</v>
      </c>
      <c r="AQ63" s="80"/>
      <c r="AR63" s="80"/>
      <c r="AS63" s="80"/>
      <c r="AT63" s="80"/>
      <c r="AU63" s="80"/>
      <c r="AV63" s="80"/>
      <c r="AW63" s="80"/>
      <c r="BG63" s="77">
        <v>40</v>
      </c>
      <c r="BH63" s="284">
        <f t="shared" si="11"/>
        <v>0</v>
      </c>
      <c r="BI63" s="285">
        <f t="shared" si="12"/>
        <v>0</v>
      </c>
      <c r="BJ63" s="286" t="e">
        <f t="shared" si="13"/>
        <v>#DIV/0!</v>
      </c>
      <c r="BK63" s="291" t="e">
        <f t="shared" si="14"/>
        <v>#DIV/0!</v>
      </c>
    </row>
    <row r="64" spans="1:63" ht="14.25" customHeight="1" x14ac:dyDescent="0.2">
      <c r="A64" s="388" t="s">
        <v>0</v>
      </c>
      <c r="B64" s="389"/>
      <c r="C64" s="21"/>
      <c r="D64" s="22"/>
      <c r="E64" s="90">
        <f>SUM(E24:E63)</f>
        <v>0</v>
      </c>
      <c r="F64" s="91">
        <f>SUM(F24:F63)</f>
        <v>0</v>
      </c>
      <c r="G64" s="92">
        <f>SUM(G24:G63)</f>
        <v>0</v>
      </c>
      <c r="H64" s="91">
        <f t="shared" ref="H64:AB64" si="18">SUM(H24:H63)</f>
        <v>0</v>
      </c>
      <c r="I64" s="91">
        <f t="shared" si="18"/>
        <v>0</v>
      </c>
      <c r="J64" s="92">
        <f t="shared" si="18"/>
        <v>0</v>
      </c>
      <c r="K64" s="91">
        <f t="shared" si="18"/>
        <v>0</v>
      </c>
      <c r="L64" s="91">
        <f t="shared" si="18"/>
        <v>0</v>
      </c>
      <c r="M64" s="92">
        <f t="shared" si="18"/>
        <v>0</v>
      </c>
      <c r="N64" s="91">
        <f t="shared" si="18"/>
        <v>0</v>
      </c>
      <c r="O64" s="91">
        <f t="shared" si="18"/>
        <v>0</v>
      </c>
      <c r="P64" s="92">
        <f t="shared" si="18"/>
        <v>0</v>
      </c>
      <c r="Q64" s="91">
        <f t="shared" si="18"/>
        <v>0</v>
      </c>
      <c r="R64" s="91">
        <f t="shared" si="18"/>
        <v>0</v>
      </c>
      <c r="S64" s="92">
        <f t="shared" si="18"/>
        <v>0</v>
      </c>
      <c r="T64" s="133">
        <f t="shared" si="18"/>
        <v>0</v>
      </c>
      <c r="U64" s="134">
        <f t="shared" si="18"/>
        <v>0</v>
      </c>
      <c r="V64" s="92">
        <f t="shared" si="18"/>
        <v>0</v>
      </c>
      <c r="W64" s="91">
        <f t="shared" si="18"/>
        <v>0</v>
      </c>
      <c r="X64" s="91">
        <f t="shared" si="18"/>
        <v>0</v>
      </c>
      <c r="Y64" s="92">
        <f t="shared" si="18"/>
        <v>0</v>
      </c>
      <c r="Z64" s="91">
        <f t="shared" si="18"/>
        <v>0</v>
      </c>
      <c r="AA64" s="92">
        <f t="shared" si="18"/>
        <v>0</v>
      </c>
      <c r="AB64" s="90">
        <f t="shared" si="18"/>
        <v>0</v>
      </c>
      <c r="AC64" s="91"/>
      <c r="AD64" s="91">
        <f>SUM(AD24:AD63)</f>
        <v>0</v>
      </c>
      <c r="AE64" s="133"/>
      <c r="AF64" s="90">
        <f>SUM(AF24:AF63)</f>
        <v>0</v>
      </c>
      <c r="AG64" s="91">
        <f>SUM(AG24:AG63)</f>
        <v>0</v>
      </c>
      <c r="AH64" s="91">
        <f>SUM(AH24:AH63)</f>
        <v>0</v>
      </c>
      <c r="AI64" s="92">
        <f>SUM(AI24:AI63)</f>
        <v>0</v>
      </c>
      <c r="AJ64" s="135">
        <f>SUM(AJ24:AJ63)</f>
        <v>0</v>
      </c>
      <c r="AK64" s="469"/>
      <c r="AL64" s="252"/>
      <c r="AM64" s="62"/>
      <c r="AN64" s="80"/>
      <c r="AO64" s="80"/>
      <c r="AP64" s="80"/>
      <c r="AQ64" s="271"/>
      <c r="AR64" s="80"/>
      <c r="AS64" s="80"/>
      <c r="AT64" s="80"/>
      <c r="AU64" s="80"/>
      <c r="AV64" s="80"/>
      <c r="AW64" s="80"/>
    </row>
    <row r="65" spans="1:63" ht="14.25" customHeight="1" x14ac:dyDescent="0.2">
      <c r="A65" s="386" t="s">
        <v>1</v>
      </c>
      <c r="B65" s="387"/>
      <c r="C65" s="287" t="s">
        <v>21</v>
      </c>
      <c r="D65" s="329">
        <f>COUNTA(A24:A63)</f>
        <v>0</v>
      </c>
      <c r="E65" s="136">
        <f>E23*$D$65</f>
        <v>0</v>
      </c>
      <c r="F65" s="99">
        <f t="shared" ref="F65:AJ65" si="19">F23*$D$65</f>
        <v>0</v>
      </c>
      <c r="G65" s="99">
        <f t="shared" si="19"/>
        <v>0</v>
      </c>
      <c r="H65" s="99">
        <f t="shared" si="19"/>
        <v>0</v>
      </c>
      <c r="I65" s="99">
        <f t="shared" si="19"/>
        <v>0</v>
      </c>
      <c r="J65" s="99">
        <f t="shared" si="19"/>
        <v>0</v>
      </c>
      <c r="K65" s="99">
        <f t="shared" si="19"/>
        <v>0</v>
      </c>
      <c r="L65" s="99">
        <f t="shared" si="19"/>
        <v>0</v>
      </c>
      <c r="M65" s="99">
        <f t="shared" si="19"/>
        <v>0</v>
      </c>
      <c r="N65" s="99">
        <f t="shared" si="19"/>
        <v>0</v>
      </c>
      <c r="O65" s="99">
        <f t="shared" si="19"/>
        <v>0</v>
      </c>
      <c r="P65" s="99">
        <f t="shared" si="19"/>
        <v>0</v>
      </c>
      <c r="Q65" s="99">
        <f t="shared" si="19"/>
        <v>0</v>
      </c>
      <c r="R65" s="99">
        <f t="shared" si="19"/>
        <v>0</v>
      </c>
      <c r="S65" s="99">
        <f t="shared" si="19"/>
        <v>0</v>
      </c>
      <c r="T65" s="100">
        <f t="shared" si="19"/>
        <v>0</v>
      </c>
      <c r="U65" s="98">
        <f t="shared" si="19"/>
        <v>0</v>
      </c>
      <c r="V65" s="99">
        <f t="shared" si="19"/>
        <v>0</v>
      </c>
      <c r="W65" s="99">
        <f t="shared" si="19"/>
        <v>0</v>
      </c>
      <c r="X65" s="99">
        <f t="shared" si="19"/>
        <v>0</v>
      </c>
      <c r="Y65" s="99">
        <f t="shared" si="19"/>
        <v>0</v>
      </c>
      <c r="Z65" s="99">
        <f t="shared" si="19"/>
        <v>0</v>
      </c>
      <c r="AA65" s="100">
        <f t="shared" si="19"/>
        <v>0</v>
      </c>
      <c r="AB65" s="98">
        <f t="shared" si="19"/>
        <v>0</v>
      </c>
      <c r="AC65" s="99"/>
      <c r="AD65" s="99">
        <f t="shared" si="19"/>
        <v>0</v>
      </c>
      <c r="AE65" s="100"/>
      <c r="AF65" s="98">
        <f t="shared" si="19"/>
        <v>0</v>
      </c>
      <c r="AG65" s="99">
        <f t="shared" si="19"/>
        <v>0</v>
      </c>
      <c r="AH65" s="99">
        <f t="shared" si="19"/>
        <v>0</v>
      </c>
      <c r="AI65" s="100">
        <f t="shared" si="19"/>
        <v>0</v>
      </c>
      <c r="AJ65" s="132">
        <f t="shared" si="19"/>
        <v>0</v>
      </c>
      <c r="AK65" s="470"/>
      <c r="AM65" s="426" t="s">
        <v>117</v>
      </c>
      <c r="AN65" s="426"/>
      <c r="AO65" s="426"/>
      <c r="AP65" s="426"/>
      <c r="AQ65" s="271"/>
      <c r="AR65" s="64"/>
      <c r="AS65" s="64"/>
      <c r="AT65" s="64"/>
      <c r="AU65" s="64"/>
      <c r="AV65" s="64"/>
      <c r="AW65" s="64"/>
      <c r="BG65" s="436" t="s">
        <v>119</v>
      </c>
      <c r="BH65" s="437"/>
      <c r="BI65" s="437"/>
      <c r="BJ65" s="437"/>
      <c r="BK65" s="437"/>
    </row>
    <row r="66" spans="1:63" ht="14.25" customHeight="1" thickBot="1" x14ac:dyDescent="0.25">
      <c r="A66" s="467" t="s">
        <v>5</v>
      </c>
      <c r="B66" s="468"/>
      <c r="C66" s="33" t="s">
        <v>23</v>
      </c>
      <c r="D66" s="32"/>
      <c r="E66" s="137" t="e">
        <f>E64/E65*100</f>
        <v>#DIV/0!</v>
      </c>
      <c r="F66" s="138" t="e">
        <f>F64/F65*100</f>
        <v>#DIV/0!</v>
      </c>
      <c r="G66" s="139" t="e">
        <f>G64/G65*100</f>
        <v>#DIV/0!</v>
      </c>
      <c r="H66" s="138" t="e">
        <f t="shared" ref="H66:AB66" si="20">H64/H65*100</f>
        <v>#DIV/0!</v>
      </c>
      <c r="I66" s="138" t="e">
        <f t="shared" si="20"/>
        <v>#DIV/0!</v>
      </c>
      <c r="J66" s="139" t="e">
        <f t="shared" si="20"/>
        <v>#DIV/0!</v>
      </c>
      <c r="K66" s="138" t="e">
        <f t="shared" si="20"/>
        <v>#DIV/0!</v>
      </c>
      <c r="L66" s="138" t="e">
        <f t="shared" si="20"/>
        <v>#DIV/0!</v>
      </c>
      <c r="M66" s="139" t="e">
        <f t="shared" si="20"/>
        <v>#DIV/0!</v>
      </c>
      <c r="N66" s="138" t="e">
        <f t="shared" si="20"/>
        <v>#DIV/0!</v>
      </c>
      <c r="O66" s="138" t="e">
        <f t="shared" si="20"/>
        <v>#DIV/0!</v>
      </c>
      <c r="P66" s="139" t="e">
        <f t="shared" si="20"/>
        <v>#DIV/0!</v>
      </c>
      <c r="Q66" s="138" t="e">
        <f t="shared" si="20"/>
        <v>#DIV/0!</v>
      </c>
      <c r="R66" s="138" t="e">
        <f t="shared" si="20"/>
        <v>#DIV/0!</v>
      </c>
      <c r="S66" s="139" t="e">
        <f t="shared" si="20"/>
        <v>#DIV/0!</v>
      </c>
      <c r="T66" s="140" t="e">
        <f t="shared" si="20"/>
        <v>#DIV/0!</v>
      </c>
      <c r="U66" s="141" t="e">
        <f t="shared" si="20"/>
        <v>#DIV/0!</v>
      </c>
      <c r="V66" s="139" t="e">
        <f t="shared" si="20"/>
        <v>#DIV/0!</v>
      </c>
      <c r="W66" s="138" t="e">
        <f t="shared" si="20"/>
        <v>#DIV/0!</v>
      </c>
      <c r="X66" s="138" t="e">
        <f t="shared" si="20"/>
        <v>#DIV/0!</v>
      </c>
      <c r="Y66" s="139" t="e">
        <f t="shared" si="20"/>
        <v>#DIV/0!</v>
      </c>
      <c r="Z66" s="138" t="e">
        <f t="shared" si="20"/>
        <v>#DIV/0!</v>
      </c>
      <c r="AA66" s="139" t="e">
        <f t="shared" si="20"/>
        <v>#DIV/0!</v>
      </c>
      <c r="AB66" s="101" t="e">
        <f t="shared" si="20"/>
        <v>#DIV/0!</v>
      </c>
      <c r="AC66" s="102"/>
      <c r="AD66" s="102" t="e">
        <f>AD64/AD65*100</f>
        <v>#DIV/0!</v>
      </c>
      <c r="AE66" s="142"/>
      <c r="AF66" s="101" t="e">
        <f>AF64/AF65*100</f>
        <v>#DIV/0!</v>
      </c>
      <c r="AG66" s="102" t="e">
        <f>AG64/AG65*100</f>
        <v>#DIV/0!</v>
      </c>
      <c r="AH66" s="102" t="e">
        <f>AH64/AH65*100</f>
        <v>#DIV/0!</v>
      </c>
      <c r="AI66" s="103" t="e">
        <f>AI64/AI65*100</f>
        <v>#DIV/0!</v>
      </c>
      <c r="AJ66" s="143" t="e">
        <f>AJ64/AJ65*100</f>
        <v>#DIV/0!</v>
      </c>
      <c r="AK66" s="470"/>
      <c r="AM66" s="426"/>
      <c r="AN66" s="426"/>
      <c r="AO66" s="426"/>
      <c r="AP66" s="426"/>
      <c r="AQ66" s="271"/>
      <c r="AR66" s="64"/>
      <c r="AS66" s="64"/>
      <c r="AT66" s="64"/>
      <c r="AU66" s="64"/>
      <c r="AV66" s="64"/>
      <c r="AW66" s="64"/>
      <c r="BG66" s="437"/>
      <c r="BH66" s="437"/>
      <c r="BI66" s="437"/>
      <c r="BJ66" s="437"/>
      <c r="BK66" s="437"/>
    </row>
    <row r="67" spans="1:63" ht="13.8" thickBot="1" x14ac:dyDescent="0.25">
      <c r="A67" s="382" t="s">
        <v>70</v>
      </c>
      <c r="B67" s="383"/>
      <c r="C67" s="36" t="s">
        <v>23</v>
      </c>
      <c r="D67" s="60"/>
      <c r="E67" s="109">
        <v>59.1</v>
      </c>
      <c r="F67" s="110">
        <v>54.2</v>
      </c>
      <c r="G67" s="110">
        <v>72.7</v>
      </c>
      <c r="H67" s="110">
        <v>52</v>
      </c>
      <c r="I67" s="110">
        <v>72.5</v>
      </c>
      <c r="J67" s="110">
        <v>60</v>
      </c>
      <c r="K67" s="110">
        <v>67.7</v>
      </c>
      <c r="L67" s="110">
        <v>61.1</v>
      </c>
      <c r="M67" s="110">
        <v>80.8</v>
      </c>
      <c r="N67" s="110">
        <v>59.9</v>
      </c>
      <c r="O67" s="110">
        <v>61.6</v>
      </c>
      <c r="P67" s="110">
        <v>45.4</v>
      </c>
      <c r="Q67" s="110">
        <v>73</v>
      </c>
      <c r="R67" s="110">
        <v>39.5</v>
      </c>
      <c r="S67" s="110">
        <v>73.7</v>
      </c>
      <c r="T67" s="111">
        <v>48.1</v>
      </c>
      <c r="U67" s="112">
        <v>70.400000000000006</v>
      </c>
      <c r="V67" s="110">
        <v>24.2</v>
      </c>
      <c r="W67" s="110">
        <v>58.6</v>
      </c>
      <c r="X67" s="110">
        <v>62.7</v>
      </c>
      <c r="Y67" s="110">
        <v>57.6</v>
      </c>
      <c r="Z67" s="110">
        <v>46.1</v>
      </c>
      <c r="AA67" s="111">
        <v>20.399999999999999</v>
      </c>
      <c r="AB67" s="112">
        <v>60.6</v>
      </c>
      <c r="AC67" s="110"/>
      <c r="AD67" s="110">
        <v>57.2</v>
      </c>
      <c r="AE67" s="111"/>
      <c r="AF67" s="112">
        <v>57.4</v>
      </c>
      <c r="AG67" s="110">
        <v>60.1</v>
      </c>
      <c r="AH67" s="110">
        <v>67</v>
      </c>
      <c r="AI67" s="111">
        <v>53.6</v>
      </c>
      <c r="AJ67" s="131">
        <v>59.5</v>
      </c>
      <c r="AK67" s="471"/>
      <c r="AM67" s="426"/>
      <c r="AN67" s="426"/>
      <c r="AO67" s="426"/>
      <c r="AP67" s="426"/>
      <c r="AQ67" s="272"/>
      <c r="AR67" s="64"/>
      <c r="AS67" s="64"/>
      <c r="AT67" s="64"/>
      <c r="AU67" s="64"/>
      <c r="AV67" s="64"/>
      <c r="AW67" s="64"/>
    </row>
    <row r="68" spans="1:63" x14ac:dyDescent="0.2">
      <c r="C68" s="46" t="s">
        <v>71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68"/>
      <c r="AK68" s="68"/>
      <c r="AM68" s="273"/>
      <c r="AN68" s="272"/>
      <c r="AO68" s="272"/>
      <c r="AP68" s="272"/>
      <c r="AQ68" s="272"/>
      <c r="AR68" s="64"/>
      <c r="AS68" s="64"/>
      <c r="AT68" s="64"/>
      <c r="AU68" s="64"/>
      <c r="AV68" s="64"/>
      <c r="AW68" s="64"/>
    </row>
    <row r="69" spans="1:63" ht="7.5" customHeight="1" x14ac:dyDescent="0.2">
      <c r="AR69" s="64"/>
      <c r="AS69" s="64"/>
      <c r="AT69" s="64"/>
      <c r="AU69" s="64"/>
      <c r="AV69" s="64"/>
      <c r="AW69" s="64"/>
    </row>
    <row r="70" spans="1:63" ht="7.5" customHeight="1" x14ac:dyDescent="0.2">
      <c r="B70" s="23" t="s">
        <v>15</v>
      </c>
      <c r="C70" s="365" t="s">
        <v>16</v>
      </c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23"/>
      <c r="W70" s="23"/>
      <c r="X70" s="23"/>
      <c r="Y70" s="23"/>
      <c r="Z70" s="23"/>
      <c r="AA70" s="23"/>
      <c r="AB70" s="23"/>
      <c r="AR70" s="64"/>
      <c r="AS70" s="64"/>
      <c r="AT70" s="64"/>
      <c r="AU70" s="64"/>
      <c r="AV70" s="64"/>
      <c r="AW70" s="64"/>
    </row>
    <row r="71" spans="1:63" ht="7.5" customHeight="1" x14ac:dyDescent="0.2">
      <c r="B71" s="23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23"/>
      <c r="W71" s="23"/>
      <c r="X71" s="23"/>
      <c r="Y71" s="23"/>
      <c r="Z71" s="23"/>
      <c r="AA71" s="23"/>
      <c r="AB71" s="23"/>
    </row>
    <row r="72" spans="1:63" ht="7.5" customHeight="1" x14ac:dyDescent="0.2">
      <c r="B72" s="23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23"/>
      <c r="W72" s="23"/>
      <c r="X72" s="23"/>
      <c r="Y72" s="23"/>
      <c r="Z72" s="23"/>
      <c r="AA72" s="23"/>
      <c r="AB72" s="23"/>
    </row>
    <row r="73" spans="1:63" ht="7.5" customHeight="1" x14ac:dyDescent="0.2"/>
    <row r="74" spans="1:63" ht="7.5" customHeight="1" x14ac:dyDescent="0.2">
      <c r="AA74" s="466" t="s">
        <v>17</v>
      </c>
      <c r="AB74" s="466"/>
      <c r="AC74" s="466"/>
      <c r="AD74" s="466"/>
      <c r="AE74" s="466"/>
      <c r="AF74" s="466"/>
      <c r="AG74" s="466"/>
      <c r="AH74" s="466"/>
      <c r="AI74" s="466"/>
      <c r="AJ74" s="466"/>
      <c r="AK74" s="70"/>
    </row>
    <row r="75" spans="1:63" ht="7.5" customHeight="1" x14ac:dyDescent="0.2">
      <c r="AA75" s="466"/>
      <c r="AB75" s="466"/>
      <c r="AC75" s="466"/>
      <c r="AD75" s="466"/>
      <c r="AE75" s="466"/>
      <c r="AF75" s="466"/>
      <c r="AG75" s="466"/>
      <c r="AH75" s="466"/>
      <c r="AI75" s="466"/>
      <c r="AJ75" s="466"/>
      <c r="AK75" s="70"/>
    </row>
    <row r="76" spans="1:63" ht="8.25" customHeight="1" x14ac:dyDescent="0.15">
      <c r="C76" s="369" t="s">
        <v>45</v>
      </c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9"/>
      <c r="Z76" s="24"/>
      <c r="AA76" s="367" t="s">
        <v>41</v>
      </c>
      <c r="AB76" s="367"/>
      <c r="AC76" s="367"/>
      <c r="AD76" s="367"/>
      <c r="AE76" s="367"/>
      <c r="AF76" s="367"/>
      <c r="AG76" s="367"/>
      <c r="AH76" s="367"/>
      <c r="AI76" s="367"/>
      <c r="AJ76" s="367"/>
      <c r="AK76" s="66"/>
    </row>
    <row r="77" spans="1:63" ht="8.25" customHeight="1" x14ac:dyDescent="0.15"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24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66"/>
    </row>
    <row r="78" spans="1:63" ht="8.25" customHeight="1" x14ac:dyDescent="0.15"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24"/>
      <c r="AA78" s="367" t="s">
        <v>6</v>
      </c>
      <c r="AB78" s="367"/>
      <c r="AC78" s="367"/>
      <c r="AD78" s="367"/>
      <c r="AE78" s="367"/>
      <c r="AF78" s="367"/>
      <c r="AG78" s="367"/>
      <c r="AH78" s="367"/>
      <c r="AI78" s="367"/>
      <c r="AJ78" s="367"/>
      <c r="AK78" s="66"/>
    </row>
    <row r="79" spans="1:63" ht="8.25" customHeight="1" x14ac:dyDescent="0.15">
      <c r="AA79" s="367"/>
      <c r="AB79" s="367"/>
      <c r="AC79" s="367"/>
      <c r="AD79" s="367"/>
      <c r="AE79" s="367"/>
      <c r="AF79" s="367"/>
      <c r="AG79" s="367"/>
      <c r="AH79" s="367"/>
      <c r="AI79" s="367"/>
      <c r="AJ79" s="367"/>
      <c r="AK79" s="66"/>
    </row>
    <row r="80" spans="1:63" ht="8.25" customHeight="1" thickBot="1" x14ac:dyDescent="0.25">
      <c r="B80" s="1"/>
    </row>
    <row r="81" spans="1:37" ht="10.5" customHeight="1" x14ac:dyDescent="0.2">
      <c r="A81" s="358" t="s">
        <v>3</v>
      </c>
      <c r="B81" s="360" t="s">
        <v>26</v>
      </c>
      <c r="C81" s="14">
        <v>1</v>
      </c>
      <c r="D81" s="363" t="s">
        <v>28</v>
      </c>
      <c r="E81" s="337" t="s">
        <v>7</v>
      </c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7" t="s">
        <v>2</v>
      </c>
      <c r="V81" s="338"/>
      <c r="W81" s="338"/>
      <c r="X81" s="338"/>
      <c r="Y81" s="338"/>
      <c r="Z81" s="338"/>
      <c r="AA81" s="338"/>
      <c r="AB81" s="13">
        <v>2</v>
      </c>
      <c r="AC81" s="462" t="s">
        <v>30</v>
      </c>
      <c r="AD81" s="12">
        <v>3</v>
      </c>
      <c r="AE81" s="443" t="s">
        <v>30</v>
      </c>
      <c r="AF81" s="446" t="s">
        <v>22</v>
      </c>
      <c r="AG81" s="440" t="s">
        <v>36</v>
      </c>
      <c r="AH81" s="440" t="s">
        <v>37</v>
      </c>
      <c r="AI81" s="454" t="s">
        <v>10</v>
      </c>
      <c r="AJ81" s="345" t="s">
        <v>18</v>
      </c>
      <c r="AK81" s="61"/>
    </row>
    <row r="82" spans="1:37" ht="10.5" customHeight="1" x14ac:dyDescent="0.2">
      <c r="A82" s="359"/>
      <c r="B82" s="361"/>
      <c r="C82" s="352" t="s">
        <v>27</v>
      </c>
      <c r="D82" s="364"/>
      <c r="E82" s="339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39"/>
      <c r="V82" s="340"/>
      <c r="W82" s="340"/>
      <c r="X82" s="340"/>
      <c r="Y82" s="340"/>
      <c r="Z82" s="340"/>
      <c r="AA82" s="341"/>
      <c r="AB82" s="457" t="s">
        <v>8</v>
      </c>
      <c r="AC82" s="463"/>
      <c r="AD82" s="459" t="s">
        <v>9</v>
      </c>
      <c r="AE82" s="444"/>
      <c r="AF82" s="447"/>
      <c r="AG82" s="441"/>
      <c r="AH82" s="441"/>
      <c r="AI82" s="455"/>
      <c r="AJ82" s="346"/>
      <c r="AK82" s="61"/>
    </row>
    <row r="83" spans="1:37" ht="10.5" customHeight="1" x14ac:dyDescent="0.2">
      <c r="A83" s="359"/>
      <c r="B83" s="361"/>
      <c r="C83" s="353"/>
      <c r="D83" s="364"/>
      <c r="E83" s="311"/>
      <c r="F83" s="314"/>
      <c r="G83" s="314"/>
      <c r="H83" s="315"/>
      <c r="I83" s="314"/>
      <c r="J83" s="308"/>
      <c r="K83" s="308"/>
      <c r="L83" s="314"/>
      <c r="M83" s="314"/>
      <c r="N83" s="314"/>
      <c r="O83" s="314"/>
      <c r="P83" s="314"/>
      <c r="Q83" s="314"/>
      <c r="R83" s="314"/>
      <c r="S83" s="314"/>
      <c r="T83" s="308"/>
      <c r="U83" s="311"/>
      <c r="V83" s="314"/>
      <c r="W83" s="314"/>
      <c r="X83" s="314"/>
      <c r="Y83" s="308"/>
      <c r="Z83" s="308"/>
      <c r="AA83" s="323"/>
      <c r="AB83" s="458"/>
      <c r="AC83" s="463"/>
      <c r="AD83" s="460"/>
      <c r="AE83" s="444"/>
      <c r="AF83" s="447"/>
      <c r="AG83" s="441"/>
      <c r="AH83" s="441"/>
      <c r="AI83" s="455"/>
      <c r="AJ83" s="346"/>
      <c r="AK83" s="61"/>
    </row>
    <row r="84" spans="1:37" ht="10.5" customHeight="1" x14ac:dyDescent="0.2">
      <c r="A84" s="359"/>
      <c r="B84" s="361"/>
      <c r="C84" s="353"/>
      <c r="D84" s="364"/>
      <c r="E84" s="312"/>
      <c r="F84" s="309"/>
      <c r="G84" s="309"/>
      <c r="H84" s="316"/>
      <c r="I84" s="309"/>
      <c r="J84" s="309"/>
      <c r="K84" s="309"/>
      <c r="L84" s="308"/>
      <c r="M84" s="308"/>
      <c r="N84" s="308"/>
      <c r="O84" s="308"/>
      <c r="P84" s="308"/>
      <c r="Q84" s="308"/>
      <c r="R84" s="308"/>
      <c r="S84" s="308"/>
      <c r="T84" s="309"/>
      <c r="U84" s="312"/>
      <c r="V84" s="308"/>
      <c r="W84" s="308"/>
      <c r="X84" s="308"/>
      <c r="Y84" s="309"/>
      <c r="Z84" s="309"/>
      <c r="AA84" s="322"/>
      <c r="AB84" s="458"/>
      <c r="AC84" s="463"/>
      <c r="AD84" s="460"/>
      <c r="AE84" s="444"/>
      <c r="AF84" s="447"/>
      <c r="AG84" s="441"/>
      <c r="AH84" s="441"/>
      <c r="AI84" s="455"/>
      <c r="AJ84" s="346"/>
      <c r="AK84" s="61"/>
    </row>
    <row r="85" spans="1:37" ht="10.5" customHeight="1" x14ac:dyDescent="0.2">
      <c r="A85" s="359"/>
      <c r="B85" s="361"/>
      <c r="C85" s="353"/>
      <c r="D85" s="364"/>
      <c r="E85" s="320"/>
      <c r="F85" s="321"/>
      <c r="G85" s="321"/>
      <c r="H85" s="321"/>
      <c r="I85" s="321"/>
      <c r="J85" s="321"/>
      <c r="K85" s="321"/>
      <c r="L85" s="321"/>
      <c r="M85" s="321"/>
      <c r="N85" s="321"/>
      <c r="O85" s="321"/>
      <c r="P85" s="321"/>
      <c r="Q85" s="321"/>
      <c r="R85" s="321"/>
      <c r="S85" s="321"/>
      <c r="T85" s="319"/>
      <c r="U85" s="320"/>
      <c r="V85" s="321"/>
      <c r="W85" s="321"/>
      <c r="X85" s="321"/>
      <c r="Y85" s="309"/>
      <c r="Z85" s="309"/>
      <c r="AA85" s="322"/>
      <c r="AB85" s="458"/>
      <c r="AC85" s="463"/>
      <c r="AD85" s="460"/>
      <c r="AE85" s="444"/>
      <c r="AF85" s="447"/>
      <c r="AG85" s="441"/>
      <c r="AH85" s="441"/>
      <c r="AI85" s="455"/>
      <c r="AJ85" s="346"/>
      <c r="AK85" s="61"/>
    </row>
    <row r="86" spans="1:37" ht="10.5" customHeight="1" x14ac:dyDescent="0.2">
      <c r="A86" s="359"/>
      <c r="B86" s="361"/>
      <c r="C86" s="353"/>
      <c r="D86" s="364"/>
      <c r="E86" s="465">
        <v>1</v>
      </c>
      <c r="F86" s="449">
        <v>2</v>
      </c>
      <c r="G86" s="449">
        <v>3</v>
      </c>
      <c r="H86" s="449">
        <v>4</v>
      </c>
      <c r="I86" s="449">
        <v>5</v>
      </c>
      <c r="J86" s="449">
        <v>6</v>
      </c>
      <c r="K86" s="449">
        <v>7</v>
      </c>
      <c r="L86" s="449">
        <v>8</v>
      </c>
      <c r="M86" s="449">
        <v>9</v>
      </c>
      <c r="N86" s="449">
        <v>10</v>
      </c>
      <c r="O86" s="449">
        <v>11</v>
      </c>
      <c r="P86" s="449">
        <v>12</v>
      </c>
      <c r="Q86" s="449">
        <v>13</v>
      </c>
      <c r="R86" s="449">
        <v>14</v>
      </c>
      <c r="S86" s="449">
        <v>15</v>
      </c>
      <c r="T86" s="450">
        <v>16</v>
      </c>
      <c r="U86" s="465">
        <v>17</v>
      </c>
      <c r="V86" s="449">
        <v>18</v>
      </c>
      <c r="W86" s="449">
        <v>19</v>
      </c>
      <c r="X86" s="449">
        <v>20</v>
      </c>
      <c r="Y86" s="449">
        <v>21</v>
      </c>
      <c r="Z86" s="449">
        <v>22</v>
      </c>
      <c r="AA86" s="450">
        <v>23</v>
      </c>
      <c r="AB86" s="458"/>
      <c r="AC86" s="463"/>
      <c r="AD86" s="460"/>
      <c r="AE86" s="444"/>
      <c r="AF86" s="447"/>
      <c r="AG86" s="441"/>
      <c r="AH86" s="441"/>
      <c r="AI86" s="455"/>
      <c r="AJ86" s="346"/>
      <c r="AK86" s="61"/>
    </row>
    <row r="87" spans="1:37" ht="10.5" customHeight="1" x14ac:dyDescent="0.2">
      <c r="A87" s="359"/>
      <c r="B87" s="361"/>
      <c r="C87" s="353"/>
      <c r="D87" s="364"/>
      <c r="E87" s="465"/>
      <c r="F87" s="449"/>
      <c r="G87" s="449"/>
      <c r="H87" s="449"/>
      <c r="I87" s="449"/>
      <c r="J87" s="449"/>
      <c r="K87" s="449"/>
      <c r="L87" s="449"/>
      <c r="M87" s="449"/>
      <c r="N87" s="449"/>
      <c r="O87" s="449"/>
      <c r="P87" s="449"/>
      <c r="Q87" s="449"/>
      <c r="R87" s="449"/>
      <c r="S87" s="449"/>
      <c r="T87" s="450"/>
      <c r="U87" s="465"/>
      <c r="V87" s="449"/>
      <c r="W87" s="449"/>
      <c r="X87" s="449"/>
      <c r="Y87" s="449"/>
      <c r="Z87" s="449"/>
      <c r="AA87" s="450"/>
      <c r="AB87" s="458"/>
      <c r="AC87" s="463"/>
      <c r="AD87" s="460"/>
      <c r="AE87" s="444"/>
      <c r="AF87" s="447"/>
      <c r="AG87" s="441"/>
      <c r="AH87" s="441"/>
      <c r="AI87" s="455"/>
      <c r="AJ87" s="346"/>
      <c r="AK87" s="61"/>
    </row>
    <row r="88" spans="1:37" ht="10.5" customHeight="1" x14ac:dyDescent="0.2">
      <c r="A88" s="359"/>
      <c r="B88" s="361"/>
      <c r="C88" s="353"/>
      <c r="D88" s="364"/>
      <c r="E88" s="312"/>
      <c r="F88" s="309"/>
      <c r="G88" s="309"/>
      <c r="H88" s="309"/>
      <c r="I88" s="309"/>
      <c r="J88" s="309"/>
      <c r="K88" s="309"/>
      <c r="L88" s="308"/>
      <c r="M88" s="308"/>
      <c r="N88" s="308"/>
      <c r="O88" s="308"/>
      <c r="P88" s="308"/>
      <c r="Q88" s="308"/>
      <c r="R88" s="308"/>
      <c r="S88" s="308"/>
      <c r="T88" s="322"/>
      <c r="U88" s="312"/>
      <c r="V88" s="308"/>
      <c r="W88" s="308"/>
      <c r="X88" s="308"/>
      <c r="Y88" s="309"/>
      <c r="Z88" s="309"/>
      <c r="AA88" s="322"/>
      <c r="AB88" s="458"/>
      <c r="AC88" s="463"/>
      <c r="AD88" s="460"/>
      <c r="AE88" s="444"/>
      <c r="AF88" s="447"/>
      <c r="AG88" s="441"/>
      <c r="AH88" s="441"/>
      <c r="AI88" s="455"/>
      <c r="AJ88" s="346"/>
      <c r="AK88" s="61"/>
    </row>
    <row r="89" spans="1:37" ht="10.5" customHeight="1" x14ac:dyDescent="0.2">
      <c r="A89" s="359"/>
      <c r="B89" s="361"/>
      <c r="C89" s="353"/>
      <c r="D89" s="364"/>
      <c r="E89" s="312"/>
      <c r="F89" s="309"/>
      <c r="G89" s="309"/>
      <c r="H89" s="316"/>
      <c r="I89" s="309"/>
      <c r="J89" s="309"/>
      <c r="K89" s="309"/>
      <c r="L89" s="308"/>
      <c r="M89" s="308"/>
      <c r="N89" s="308"/>
      <c r="O89" s="308"/>
      <c r="P89" s="308"/>
      <c r="Q89" s="308"/>
      <c r="R89" s="308"/>
      <c r="S89" s="308"/>
      <c r="T89" s="309"/>
      <c r="U89" s="312"/>
      <c r="V89" s="308"/>
      <c r="W89" s="308"/>
      <c r="X89" s="308"/>
      <c r="Y89" s="309"/>
      <c r="Z89" s="309"/>
      <c r="AA89" s="322"/>
      <c r="AB89" s="458"/>
      <c r="AC89" s="463"/>
      <c r="AD89" s="460"/>
      <c r="AE89" s="444"/>
      <c r="AF89" s="447"/>
      <c r="AG89" s="441"/>
      <c r="AH89" s="441"/>
      <c r="AI89" s="455"/>
      <c r="AJ89" s="346"/>
      <c r="AK89" s="61"/>
    </row>
    <row r="90" spans="1:37" ht="10.5" customHeight="1" x14ac:dyDescent="0.2">
      <c r="A90" s="359"/>
      <c r="B90" s="361"/>
      <c r="C90" s="354"/>
      <c r="D90" s="364"/>
      <c r="E90" s="313"/>
      <c r="F90" s="310"/>
      <c r="G90" s="310"/>
      <c r="H90" s="317"/>
      <c r="I90" s="310"/>
      <c r="J90" s="310"/>
      <c r="K90" s="310"/>
      <c r="L90" s="318"/>
      <c r="M90" s="318"/>
      <c r="N90" s="318"/>
      <c r="O90" s="318"/>
      <c r="P90" s="318"/>
      <c r="Q90" s="318"/>
      <c r="R90" s="318"/>
      <c r="S90" s="318"/>
      <c r="T90" s="310"/>
      <c r="U90" s="313"/>
      <c r="V90" s="318"/>
      <c r="W90" s="318"/>
      <c r="X90" s="19"/>
      <c r="Y90" s="310"/>
      <c r="Z90" s="310"/>
      <c r="AA90" s="324"/>
      <c r="AB90" s="458"/>
      <c r="AC90" s="464"/>
      <c r="AD90" s="461"/>
      <c r="AE90" s="445"/>
      <c r="AF90" s="448"/>
      <c r="AG90" s="442"/>
      <c r="AH90" s="442"/>
      <c r="AI90" s="456"/>
      <c r="AJ90" s="347"/>
      <c r="AK90" s="61"/>
    </row>
    <row r="91" spans="1:37" ht="10.5" customHeight="1" x14ac:dyDescent="0.2">
      <c r="A91" s="359"/>
      <c r="B91" s="362"/>
      <c r="C91" s="15">
        <v>10</v>
      </c>
      <c r="D91" s="3"/>
      <c r="E91" s="4">
        <v>4</v>
      </c>
      <c r="F91" s="2">
        <v>2</v>
      </c>
      <c r="G91" s="2">
        <v>4</v>
      </c>
      <c r="H91" s="7">
        <v>4</v>
      </c>
      <c r="I91" s="2">
        <v>4</v>
      </c>
      <c r="J91" s="9">
        <v>4</v>
      </c>
      <c r="K91" s="2">
        <v>4</v>
      </c>
      <c r="L91" s="2">
        <v>4</v>
      </c>
      <c r="M91" s="2">
        <v>2</v>
      </c>
      <c r="N91" s="2">
        <v>8</v>
      </c>
      <c r="O91" s="2">
        <v>4</v>
      </c>
      <c r="P91" s="2">
        <v>4</v>
      </c>
      <c r="Q91" s="2">
        <v>6</v>
      </c>
      <c r="R91" s="2">
        <v>6</v>
      </c>
      <c r="S91" s="2">
        <v>4</v>
      </c>
      <c r="T91" s="2">
        <v>4</v>
      </c>
      <c r="U91" s="4">
        <v>8</v>
      </c>
      <c r="V91" s="9">
        <v>2</v>
      </c>
      <c r="W91" s="9">
        <v>6</v>
      </c>
      <c r="X91" s="9">
        <v>8</v>
      </c>
      <c r="Y91" s="2">
        <v>4</v>
      </c>
      <c r="Z91" s="2">
        <v>2</v>
      </c>
      <c r="AA91" s="3">
        <v>2</v>
      </c>
      <c r="AB91" s="29">
        <v>68</v>
      </c>
      <c r="AC91" s="28"/>
      <c r="AD91" s="30">
        <v>32</v>
      </c>
      <c r="AE91" s="3"/>
      <c r="AF91" s="25">
        <v>26</v>
      </c>
      <c r="AG91" s="2">
        <v>26</v>
      </c>
      <c r="AH91" s="2">
        <v>24</v>
      </c>
      <c r="AI91" s="26">
        <v>24</v>
      </c>
      <c r="AJ91" s="8">
        <v>100</v>
      </c>
      <c r="AK91" s="62"/>
    </row>
    <row r="92" spans="1:37" ht="14.25" customHeight="1" x14ac:dyDescent="0.2">
      <c r="A92" s="34">
        <f>A24</f>
        <v>0</v>
      </c>
      <c r="B92" s="72">
        <f>B24</f>
        <v>0</v>
      </c>
      <c r="C92" s="79">
        <f>C24</f>
        <v>0</v>
      </c>
      <c r="D92" s="44" t="str">
        <f>D24</f>
        <v>C</v>
      </c>
      <c r="E92" s="144">
        <f>E24/$E$23*100</f>
        <v>0</v>
      </c>
      <c r="F92" s="145">
        <f>F24/$F$23*100</f>
        <v>0</v>
      </c>
      <c r="G92" s="145">
        <f>G24/$G$23*100</f>
        <v>0</v>
      </c>
      <c r="H92" s="146">
        <f>H24/$H$23*100</f>
        <v>0</v>
      </c>
      <c r="I92" s="145">
        <f>I24/$I$23*100</f>
        <v>0</v>
      </c>
      <c r="J92" s="147">
        <f>J24/$J$23*100</f>
        <v>0</v>
      </c>
      <c r="K92" s="145">
        <f>K24/$K$23*100</f>
        <v>0</v>
      </c>
      <c r="L92" s="145">
        <f>L24/$L$23*100</f>
        <v>0</v>
      </c>
      <c r="M92" s="146">
        <f>M24/$M$23*100</f>
        <v>0</v>
      </c>
      <c r="N92" s="145">
        <f>N24/$N$23*100</f>
        <v>0</v>
      </c>
      <c r="O92" s="148">
        <f>O24/$O$23*100</f>
        <v>0</v>
      </c>
      <c r="P92" s="145">
        <f>P24/$P$23*100</f>
        <v>0</v>
      </c>
      <c r="Q92" s="146">
        <f>Q24/$Q$23*100</f>
        <v>0</v>
      </c>
      <c r="R92" s="146">
        <f>R24/$R$23*100</f>
        <v>0</v>
      </c>
      <c r="S92" s="145">
        <f>S24/$S$23*100</f>
        <v>0</v>
      </c>
      <c r="T92" s="147">
        <f>T24/$T$23*100</f>
        <v>0</v>
      </c>
      <c r="U92" s="144">
        <f>U24/$U$23*100</f>
        <v>0</v>
      </c>
      <c r="V92" s="148">
        <f>V24/$V$23*100</f>
        <v>0</v>
      </c>
      <c r="W92" s="145">
        <f>W24/$W$23*100</f>
        <v>0</v>
      </c>
      <c r="X92" s="145">
        <f>X24/$X$23*100</f>
        <v>0</v>
      </c>
      <c r="Y92" s="146">
        <f>Y24/$Y$23*100</f>
        <v>0</v>
      </c>
      <c r="Z92" s="146">
        <f>Z24/$Z$23*100</f>
        <v>0</v>
      </c>
      <c r="AA92" s="149">
        <f>AA24/$AA$23*100</f>
        <v>0</v>
      </c>
      <c r="AB92" s="98">
        <f>AB24/$AB$23*100</f>
        <v>0</v>
      </c>
      <c r="AC92" s="150" t="str">
        <f>AC24</f>
        <v>C</v>
      </c>
      <c r="AD92" s="99">
        <f>AD24/$AD$23*100</f>
        <v>0</v>
      </c>
      <c r="AE92" s="151" t="str">
        <f>AE24</f>
        <v>C</v>
      </c>
      <c r="AF92" s="98">
        <f>AF24/$AF$23*100</f>
        <v>0</v>
      </c>
      <c r="AG92" s="99">
        <f>AG24/$AG$23*100</f>
        <v>0</v>
      </c>
      <c r="AH92" s="99">
        <f>AH24/$AH$23*100</f>
        <v>0</v>
      </c>
      <c r="AI92" s="115">
        <f>AI24/$AI$23*100</f>
        <v>0</v>
      </c>
      <c r="AJ92" s="132">
        <f>AJ24</f>
        <v>0</v>
      </c>
      <c r="AK92" s="68"/>
    </row>
    <row r="93" spans="1:37" ht="14.25" customHeight="1" x14ac:dyDescent="0.2">
      <c r="A93" s="192">
        <f t="shared" ref="A93:D131" si="21">A25</f>
        <v>0</v>
      </c>
      <c r="B93" s="169">
        <f t="shared" si="21"/>
        <v>0</v>
      </c>
      <c r="C93" s="170">
        <f t="shared" si="21"/>
        <v>0</v>
      </c>
      <c r="D93" s="193" t="str">
        <f t="shared" si="21"/>
        <v>C</v>
      </c>
      <c r="E93" s="209">
        <f t="shared" ref="E93:E131" si="22">E25/$E$23*100</f>
        <v>0</v>
      </c>
      <c r="F93" s="210">
        <f t="shared" ref="F93:F131" si="23">F25/$F$23*100</f>
        <v>0</v>
      </c>
      <c r="G93" s="210">
        <f t="shared" ref="G93:G131" si="24">G25/$G$23*100</f>
        <v>0</v>
      </c>
      <c r="H93" s="211">
        <f t="shared" ref="H93:H131" si="25">H25/$H$23*100</f>
        <v>0</v>
      </c>
      <c r="I93" s="210">
        <f t="shared" ref="I93:I131" si="26">I25/$I$23*100</f>
        <v>0</v>
      </c>
      <c r="J93" s="212">
        <f t="shared" ref="J93:J131" si="27">J25/$J$23*100</f>
        <v>0</v>
      </c>
      <c r="K93" s="210">
        <f t="shared" ref="K93:K131" si="28">K25/$K$23*100</f>
        <v>0</v>
      </c>
      <c r="L93" s="210">
        <f t="shared" ref="L93:L131" si="29">L25/$L$23*100</f>
        <v>0</v>
      </c>
      <c r="M93" s="211">
        <f t="shared" ref="M93:M131" si="30">M25/$M$23*100</f>
        <v>0</v>
      </c>
      <c r="N93" s="210">
        <f t="shared" ref="N93:N131" si="31">N25/$N$23*100</f>
        <v>0</v>
      </c>
      <c r="O93" s="213">
        <f t="shared" ref="O93:O131" si="32">O25/$O$23*100</f>
        <v>0</v>
      </c>
      <c r="P93" s="210">
        <f t="shared" ref="P93:P131" si="33">P25/$P$23*100</f>
        <v>0</v>
      </c>
      <c r="Q93" s="211">
        <f t="shared" ref="Q93:Q131" si="34">Q25/$Q$23*100</f>
        <v>0</v>
      </c>
      <c r="R93" s="211">
        <f t="shared" ref="R93:R131" si="35">R25/$R$23*100</f>
        <v>0</v>
      </c>
      <c r="S93" s="210">
        <f t="shared" ref="S93:S131" si="36">S25/$S$23*100</f>
        <v>0</v>
      </c>
      <c r="T93" s="212">
        <f t="shared" ref="T93:T131" si="37">T25/$T$23*100</f>
        <v>0</v>
      </c>
      <c r="U93" s="209">
        <f t="shared" ref="U93:U131" si="38">U25/$U$23*100</f>
        <v>0</v>
      </c>
      <c r="V93" s="213">
        <f t="shared" ref="V93:V131" si="39">V25/$V$23*100</f>
        <v>0</v>
      </c>
      <c r="W93" s="210">
        <f t="shared" ref="W93:W131" si="40">W25/$W$23*100</f>
        <v>0</v>
      </c>
      <c r="X93" s="210">
        <f t="shared" ref="X93:X131" si="41">X25/$X$23*100</f>
        <v>0</v>
      </c>
      <c r="Y93" s="211">
        <f t="shared" ref="Y93:Y131" si="42">Y25/$Y$23*100</f>
        <v>0</v>
      </c>
      <c r="Z93" s="211">
        <f t="shared" ref="Z93:Z131" si="43">Z25/$Z$23*100</f>
        <v>0</v>
      </c>
      <c r="AA93" s="214">
        <f t="shared" ref="AA93:AA131" si="44">AA25/$AA$23*100</f>
        <v>0</v>
      </c>
      <c r="AB93" s="194">
        <f t="shared" ref="AB93:AB131" si="45">AB25/$AB$23*100</f>
        <v>0</v>
      </c>
      <c r="AC93" s="215" t="str">
        <f t="shared" ref="AC93:AC131" si="46">AC25</f>
        <v>C</v>
      </c>
      <c r="AD93" s="195">
        <f t="shared" ref="AD93:AD131" si="47">AD25/$AD$23*100</f>
        <v>0</v>
      </c>
      <c r="AE93" s="216" t="str">
        <f t="shared" ref="AE93:AE131" si="48">AE25</f>
        <v>C</v>
      </c>
      <c r="AF93" s="194">
        <f t="shared" ref="AF93:AF131" si="49">AF25/$AF$23*100</f>
        <v>0</v>
      </c>
      <c r="AG93" s="195">
        <f t="shared" ref="AG93:AG131" si="50">AG25/$AG$23*100</f>
        <v>0</v>
      </c>
      <c r="AH93" s="195">
        <f t="shared" ref="AH93:AH131" si="51">AH25/$AH$23*100</f>
        <v>0</v>
      </c>
      <c r="AI93" s="196">
        <f t="shared" ref="AI93:AI131" si="52">AI25/$AI$23*100</f>
        <v>0</v>
      </c>
      <c r="AJ93" s="208">
        <f t="shared" ref="AJ93:AJ131" si="53">AJ25</f>
        <v>0</v>
      </c>
      <c r="AK93" s="68"/>
    </row>
    <row r="94" spans="1:37" ht="14.25" customHeight="1" x14ac:dyDescent="0.2">
      <c r="A94" s="34">
        <f t="shared" si="21"/>
        <v>0</v>
      </c>
      <c r="B94" s="72">
        <f t="shared" si="21"/>
        <v>0</v>
      </c>
      <c r="C94" s="79">
        <f t="shared" si="21"/>
        <v>0</v>
      </c>
      <c r="D94" s="44" t="str">
        <f t="shared" si="21"/>
        <v>C</v>
      </c>
      <c r="E94" s="144">
        <f t="shared" si="22"/>
        <v>0</v>
      </c>
      <c r="F94" s="145">
        <f t="shared" si="23"/>
        <v>0</v>
      </c>
      <c r="G94" s="145">
        <f t="shared" si="24"/>
        <v>0</v>
      </c>
      <c r="H94" s="146">
        <f t="shared" si="25"/>
        <v>0</v>
      </c>
      <c r="I94" s="145">
        <f t="shared" si="26"/>
        <v>0</v>
      </c>
      <c r="J94" s="147">
        <f t="shared" si="27"/>
        <v>0</v>
      </c>
      <c r="K94" s="145">
        <f t="shared" si="28"/>
        <v>0</v>
      </c>
      <c r="L94" s="145">
        <f t="shared" si="29"/>
        <v>0</v>
      </c>
      <c r="M94" s="146">
        <f t="shared" si="30"/>
        <v>0</v>
      </c>
      <c r="N94" s="145">
        <f t="shared" si="31"/>
        <v>0</v>
      </c>
      <c r="O94" s="148">
        <f t="shared" si="32"/>
        <v>0</v>
      </c>
      <c r="P94" s="145">
        <f t="shared" si="33"/>
        <v>0</v>
      </c>
      <c r="Q94" s="146">
        <f t="shared" si="34"/>
        <v>0</v>
      </c>
      <c r="R94" s="146">
        <f>R26/$R$23*100</f>
        <v>0</v>
      </c>
      <c r="S94" s="145">
        <f t="shared" si="36"/>
        <v>0</v>
      </c>
      <c r="T94" s="147">
        <f t="shared" si="37"/>
        <v>0</v>
      </c>
      <c r="U94" s="144">
        <f t="shared" si="38"/>
        <v>0</v>
      </c>
      <c r="V94" s="148">
        <f t="shared" si="39"/>
        <v>0</v>
      </c>
      <c r="W94" s="145">
        <f t="shared" si="40"/>
        <v>0</v>
      </c>
      <c r="X94" s="145">
        <f t="shared" si="41"/>
        <v>0</v>
      </c>
      <c r="Y94" s="146">
        <f t="shared" si="42"/>
        <v>0</v>
      </c>
      <c r="Z94" s="146">
        <f t="shared" si="43"/>
        <v>0</v>
      </c>
      <c r="AA94" s="149">
        <f t="shared" si="44"/>
        <v>0</v>
      </c>
      <c r="AB94" s="98">
        <f t="shared" si="45"/>
        <v>0</v>
      </c>
      <c r="AC94" s="150" t="str">
        <f t="shared" si="46"/>
        <v>C</v>
      </c>
      <c r="AD94" s="99">
        <f t="shared" si="47"/>
        <v>0</v>
      </c>
      <c r="AE94" s="151" t="str">
        <f t="shared" si="48"/>
        <v>C</v>
      </c>
      <c r="AF94" s="98">
        <f t="shared" si="49"/>
        <v>0</v>
      </c>
      <c r="AG94" s="99">
        <f t="shared" si="50"/>
        <v>0</v>
      </c>
      <c r="AH94" s="99">
        <f t="shared" si="51"/>
        <v>0</v>
      </c>
      <c r="AI94" s="115">
        <f t="shared" si="52"/>
        <v>0</v>
      </c>
      <c r="AJ94" s="132">
        <f t="shared" si="53"/>
        <v>0</v>
      </c>
      <c r="AK94" s="68"/>
    </row>
    <row r="95" spans="1:37" ht="14.25" customHeight="1" x14ac:dyDescent="0.2">
      <c r="A95" s="192">
        <f t="shared" si="21"/>
        <v>0</v>
      </c>
      <c r="B95" s="169">
        <f t="shared" si="21"/>
        <v>0</v>
      </c>
      <c r="C95" s="170">
        <f t="shared" si="21"/>
        <v>0</v>
      </c>
      <c r="D95" s="193" t="str">
        <f t="shared" si="21"/>
        <v>C</v>
      </c>
      <c r="E95" s="209">
        <f t="shared" si="22"/>
        <v>0</v>
      </c>
      <c r="F95" s="210">
        <f t="shared" si="23"/>
        <v>0</v>
      </c>
      <c r="G95" s="210">
        <f t="shared" si="24"/>
        <v>0</v>
      </c>
      <c r="H95" s="211">
        <f t="shared" si="25"/>
        <v>0</v>
      </c>
      <c r="I95" s="210">
        <f t="shared" si="26"/>
        <v>0</v>
      </c>
      <c r="J95" s="212">
        <f t="shared" si="27"/>
        <v>0</v>
      </c>
      <c r="K95" s="210">
        <f t="shared" si="28"/>
        <v>0</v>
      </c>
      <c r="L95" s="210">
        <f t="shared" si="29"/>
        <v>0</v>
      </c>
      <c r="M95" s="211">
        <f t="shared" si="30"/>
        <v>0</v>
      </c>
      <c r="N95" s="210">
        <f t="shared" si="31"/>
        <v>0</v>
      </c>
      <c r="O95" s="213">
        <f t="shared" si="32"/>
        <v>0</v>
      </c>
      <c r="P95" s="210">
        <f t="shared" si="33"/>
        <v>0</v>
      </c>
      <c r="Q95" s="211">
        <f t="shared" si="34"/>
        <v>0</v>
      </c>
      <c r="R95" s="211">
        <f t="shared" si="35"/>
        <v>0</v>
      </c>
      <c r="S95" s="210">
        <f t="shared" si="36"/>
        <v>0</v>
      </c>
      <c r="T95" s="212">
        <f t="shared" si="37"/>
        <v>0</v>
      </c>
      <c r="U95" s="209">
        <f t="shared" si="38"/>
        <v>0</v>
      </c>
      <c r="V95" s="213">
        <f t="shared" si="39"/>
        <v>0</v>
      </c>
      <c r="W95" s="210">
        <f t="shared" si="40"/>
        <v>0</v>
      </c>
      <c r="X95" s="210">
        <f t="shared" si="41"/>
        <v>0</v>
      </c>
      <c r="Y95" s="211">
        <f t="shared" si="42"/>
        <v>0</v>
      </c>
      <c r="Z95" s="211">
        <f t="shared" si="43"/>
        <v>0</v>
      </c>
      <c r="AA95" s="214">
        <f t="shared" si="44"/>
        <v>0</v>
      </c>
      <c r="AB95" s="194">
        <f t="shared" si="45"/>
        <v>0</v>
      </c>
      <c r="AC95" s="215" t="str">
        <f t="shared" si="46"/>
        <v>C</v>
      </c>
      <c r="AD95" s="195">
        <f t="shared" si="47"/>
        <v>0</v>
      </c>
      <c r="AE95" s="216" t="str">
        <f t="shared" si="48"/>
        <v>C</v>
      </c>
      <c r="AF95" s="194">
        <f t="shared" si="49"/>
        <v>0</v>
      </c>
      <c r="AG95" s="195">
        <f t="shared" si="50"/>
        <v>0</v>
      </c>
      <c r="AH95" s="195">
        <f t="shared" si="51"/>
        <v>0</v>
      </c>
      <c r="AI95" s="196">
        <f t="shared" si="52"/>
        <v>0</v>
      </c>
      <c r="AJ95" s="208">
        <f t="shared" si="53"/>
        <v>0</v>
      </c>
      <c r="AK95" s="68"/>
    </row>
    <row r="96" spans="1:37" ht="14.25" customHeight="1" x14ac:dyDescent="0.2">
      <c r="A96" s="34">
        <f t="shared" si="21"/>
        <v>0</v>
      </c>
      <c r="B96" s="72">
        <f t="shared" si="21"/>
        <v>0</v>
      </c>
      <c r="C96" s="79">
        <f t="shared" si="21"/>
        <v>0</v>
      </c>
      <c r="D96" s="44" t="str">
        <f t="shared" si="21"/>
        <v>C</v>
      </c>
      <c r="E96" s="144">
        <f t="shared" si="22"/>
        <v>0</v>
      </c>
      <c r="F96" s="145">
        <f t="shared" si="23"/>
        <v>0</v>
      </c>
      <c r="G96" s="145">
        <f t="shared" si="24"/>
        <v>0</v>
      </c>
      <c r="H96" s="146">
        <f t="shared" si="25"/>
        <v>0</v>
      </c>
      <c r="I96" s="145">
        <f t="shared" si="26"/>
        <v>0</v>
      </c>
      <c r="J96" s="147">
        <f t="shared" si="27"/>
        <v>0</v>
      </c>
      <c r="K96" s="145">
        <f t="shared" si="28"/>
        <v>0</v>
      </c>
      <c r="L96" s="145">
        <f t="shared" si="29"/>
        <v>0</v>
      </c>
      <c r="M96" s="146">
        <f t="shared" si="30"/>
        <v>0</v>
      </c>
      <c r="N96" s="145">
        <f t="shared" si="31"/>
        <v>0</v>
      </c>
      <c r="O96" s="148">
        <f t="shared" si="32"/>
        <v>0</v>
      </c>
      <c r="P96" s="145">
        <f t="shared" si="33"/>
        <v>0</v>
      </c>
      <c r="Q96" s="146">
        <f t="shared" si="34"/>
        <v>0</v>
      </c>
      <c r="R96" s="146">
        <f t="shared" si="35"/>
        <v>0</v>
      </c>
      <c r="S96" s="145">
        <f t="shared" si="36"/>
        <v>0</v>
      </c>
      <c r="T96" s="147">
        <f t="shared" si="37"/>
        <v>0</v>
      </c>
      <c r="U96" s="144">
        <f t="shared" si="38"/>
        <v>0</v>
      </c>
      <c r="V96" s="148">
        <f t="shared" si="39"/>
        <v>0</v>
      </c>
      <c r="W96" s="145">
        <f t="shared" si="40"/>
        <v>0</v>
      </c>
      <c r="X96" s="145">
        <f t="shared" si="41"/>
        <v>0</v>
      </c>
      <c r="Y96" s="146">
        <f t="shared" si="42"/>
        <v>0</v>
      </c>
      <c r="Z96" s="146">
        <f t="shared" si="43"/>
        <v>0</v>
      </c>
      <c r="AA96" s="149">
        <f t="shared" si="44"/>
        <v>0</v>
      </c>
      <c r="AB96" s="98">
        <f t="shared" si="45"/>
        <v>0</v>
      </c>
      <c r="AC96" s="150" t="str">
        <f t="shared" si="46"/>
        <v>C</v>
      </c>
      <c r="AD96" s="99">
        <f t="shared" si="47"/>
        <v>0</v>
      </c>
      <c r="AE96" s="151" t="str">
        <f t="shared" si="48"/>
        <v>C</v>
      </c>
      <c r="AF96" s="98">
        <f t="shared" si="49"/>
        <v>0</v>
      </c>
      <c r="AG96" s="99">
        <f t="shared" si="50"/>
        <v>0</v>
      </c>
      <c r="AH96" s="99">
        <f t="shared" si="51"/>
        <v>0</v>
      </c>
      <c r="AI96" s="115">
        <f t="shared" si="52"/>
        <v>0</v>
      </c>
      <c r="AJ96" s="132">
        <f t="shared" si="53"/>
        <v>0</v>
      </c>
      <c r="AK96" s="68"/>
    </row>
    <row r="97" spans="1:37" ht="14.25" customHeight="1" x14ac:dyDescent="0.2">
      <c r="A97" s="192">
        <f t="shared" si="21"/>
        <v>0</v>
      </c>
      <c r="B97" s="169">
        <f t="shared" si="21"/>
        <v>0</v>
      </c>
      <c r="C97" s="170">
        <f t="shared" si="21"/>
        <v>0</v>
      </c>
      <c r="D97" s="193" t="str">
        <f t="shared" si="21"/>
        <v>C</v>
      </c>
      <c r="E97" s="209">
        <f t="shared" si="22"/>
        <v>0</v>
      </c>
      <c r="F97" s="210">
        <f t="shared" si="23"/>
        <v>0</v>
      </c>
      <c r="G97" s="210">
        <f t="shared" si="24"/>
        <v>0</v>
      </c>
      <c r="H97" s="211">
        <f t="shared" si="25"/>
        <v>0</v>
      </c>
      <c r="I97" s="210">
        <f t="shared" si="26"/>
        <v>0</v>
      </c>
      <c r="J97" s="212">
        <f t="shared" si="27"/>
        <v>0</v>
      </c>
      <c r="K97" s="210">
        <f t="shared" si="28"/>
        <v>0</v>
      </c>
      <c r="L97" s="210">
        <f t="shared" si="29"/>
        <v>0</v>
      </c>
      <c r="M97" s="211">
        <f t="shared" si="30"/>
        <v>0</v>
      </c>
      <c r="N97" s="210">
        <f t="shared" si="31"/>
        <v>0</v>
      </c>
      <c r="O97" s="213">
        <f t="shared" si="32"/>
        <v>0</v>
      </c>
      <c r="P97" s="210">
        <f t="shared" si="33"/>
        <v>0</v>
      </c>
      <c r="Q97" s="211">
        <f t="shared" si="34"/>
        <v>0</v>
      </c>
      <c r="R97" s="211">
        <f t="shared" si="35"/>
        <v>0</v>
      </c>
      <c r="S97" s="210">
        <f t="shared" si="36"/>
        <v>0</v>
      </c>
      <c r="T97" s="212">
        <f t="shared" si="37"/>
        <v>0</v>
      </c>
      <c r="U97" s="209">
        <f t="shared" si="38"/>
        <v>0</v>
      </c>
      <c r="V97" s="213">
        <f t="shared" si="39"/>
        <v>0</v>
      </c>
      <c r="W97" s="210">
        <f t="shared" si="40"/>
        <v>0</v>
      </c>
      <c r="X97" s="210">
        <f t="shared" si="41"/>
        <v>0</v>
      </c>
      <c r="Y97" s="211">
        <f t="shared" si="42"/>
        <v>0</v>
      </c>
      <c r="Z97" s="211">
        <f t="shared" si="43"/>
        <v>0</v>
      </c>
      <c r="AA97" s="214">
        <f t="shared" si="44"/>
        <v>0</v>
      </c>
      <c r="AB97" s="194">
        <f t="shared" si="45"/>
        <v>0</v>
      </c>
      <c r="AC97" s="215" t="str">
        <f t="shared" si="46"/>
        <v>C</v>
      </c>
      <c r="AD97" s="195">
        <f t="shared" si="47"/>
        <v>0</v>
      </c>
      <c r="AE97" s="216" t="str">
        <f t="shared" si="48"/>
        <v>C</v>
      </c>
      <c r="AF97" s="194">
        <f t="shared" si="49"/>
        <v>0</v>
      </c>
      <c r="AG97" s="195">
        <f t="shared" si="50"/>
        <v>0</v>
      </c>
      <c r="AH97" s="195">
        <f t="shared" si="51"/>
        <v>0</v>
      </c>
      <c r="AI97" s="196">
        <f t="shared" si="52"/>
        <v>0</v>
      </c>
      <c r="AJ97" s="208">
        <f t="shared" si="53"/>
        <v>0</v>
      </c>
      <c r="AK97" s="68"/>
    </row>
    <row r="98" spans="1:37" ht="14.25" customHeight="1" x14ac:dyDescent="0.2">
      <c r="A98" s="34">
        <f t="shared" si="21"/>
        <v>0</v>
      </c>
      <c r="B98" s="72">
        <f t="shared" si="21"/>
        <v>0</v>
      </c>
      <c r="C98" s="79">
        <f t="shared" si="21"/>
        <v>0</v>
      </c>
      <c r="D98" s="44" t="str">
        <f t="shared" si="21"/>
        <v>C</v>
      </c>
      <c r="E98" s="144">
        <f t="shared" si="22"/>
        <v>0</v>
      </c>
      <c r="F98" s="145">
        <f t="shared" si="23"/>
        <v>0</v>
      </c>
      <c r="G98" s="145">
        <f t="shared" si="24"/>
        <v>0</v>
      </c>
      <c r="H98" s="146">
        <f t="shared" si="25"/>
        <v>0</v>
      </c>
      <c r="I98" s="145">
        <f t="shared" si="26"/>
        <v>0</v>
      </c>
      <c r="J98" s="147">
        <f t="shared" si="27"/>
        <v>0</v>
      </c>
      <c r="K98" s="145">
        <f t="shared" si="28"/>
        <v>0</v>
      </c>
      <c r="L98" s="145">
        <f t="shared" si="29"/>
        <v>0</v>
      </c>
      <c r="M98" s="146">
        <f t="shared" si="30"/>
        <v>0</v>
      </c>
      <c r="N98" s="145">
        <f t="shared" si="31"/>
        <v>0</v>
      </c>
      <c r="O98" s="148">
        <f t="shared" si="32"/>
        <v>0</v>
      </c>
      <c r="P98" s="145">
        <f t="shared" si="33"/>
        <v>0</v>
      </c>
      <c r="Q98" s="146">
        <f t="shared" si="34"/>
        <v>0</v>
      </c>
      <c r="R98" s="146">
        <f t="shared" si="35"/>
        <v>0</v>
      </c>
      <c r="S98" s="145">
        <f t="shared" si="36"/>
        <v>0</v>
      </c>
      <c r="T98" s="147">
        <f t="shared" si="37"/>
        <v>0</v>
      </c>
      <c r="U98" s="144">
        <f t="shared" si="38"/>
        <v>0</v>
      </c>
      <c r="V98" s="148">
        <f t="shared" si="39"/>
        <v>0</v>
      </c>
      <c r="W98" s="145">
        <f t="shared" si="40"/>
        <v>0</v>
      </c>
      <c r="X98" s="145">
        <f t="shared" si="41"/>
        <v>0</v>
      </c>
      <c r="Y98" s="146">
        <f t="shared" si="42"/>
        <v>0</v>
      </c>
      <c r="Z98" s="146">
        <f t="shared" si="43"/>
        <v>0</v>
      </c>
      <c r="AA98" s="149">
        <f t="shared" si="44"/>
        <v>0</v>
      </c>
      <c r="AB98" s="98">
        <f t="shared" si="45"/>
        <v>0</v>
      </c>
      <c r="AC98" s="150" t="str">
        <f t="shared" si="46"/>
        <v>C</v>
      </c>
      <c r="AD98" s="99">
        <f t="shared" si="47"/>
        <v>0</v>
      </c>
      <c r="AE98" s="151" t="str">
        <f t="shared" si="48"/>
        <v>C</v>
      </c>
      <c r="AF98" s="98">
        <f t="shared" si="49"/>
        <v>0</v>
      </c>
      <c r="AG98" s="99">
        <f t="shared" si="50"/>
        <v>0</v>
      </c>
      <c r="AH98" s="99">
        <f t="shared" si="51"/>
        <v>0</v>
      </c>
      <c r="AI98" s="115">
        <f t="shared" si="52"/>
        <v>0</v>
      </c>
      <c r="AJ98" s="132">
        <f t="shared" si="53"/>
        <v>0</v>
      </c>
      <c r="AK98" s="68"/>
    </row>
    <row r="99" spans="1:37" ht="14.25" customHeight="1" x14ac:dyDescent="0.2">
      <c r="A99" s="192">
        <f t="shared" si="21"/>
        <v>0</v>
      </c>
      <c r="B99" s="169">
        <f t="shared" si="21"/>
        <v>0</v>
      </c>
      <c r="C99" s="170">
        <f t="shared" si="21"/>
        <v>0</v>
      </c>
      <c r="D99" s="193" t="str">
        <f t="shared" si="21"/>
        <v>C</v>
      </c>
      <c r="E99" s="209">
        <f t="shared" si="22"/>
        <v>0</v>
      </c>
      <c r="F99" s="210">
        <f t="shared" si="23"/>
        <v>0</v>
      </c>
      <c r="G99" s="210">
        <f t="shared" si="24"/>
        <v>0</v>
      </c>
      <c r="H99" s="211">
        <f t="shared" si="25"/>
        <v>0</v>
      </c>
      <c r="I99" s="210">
        <f t="shared" si="26"/>
        <v>0</v>
      </c>
      <c r="J99" s="212">
        <f t="shared" si="27"/>
        <v>0</v>
      </c>
      <c r="K99" s="210">
        <f t="shared" si="28"/>
        <v>0</v>
      </c>
      <c r="L99" s="210">
        <f t="shared" si="29"/>
        <v>0</v>
      </c>
      <c r="M99" s="211">
        <f t="shared" si="30"/>
        <v>0</v>
      </c>
      <c r="N99" s="210">
        <f t="shared" si="31"/>
        <v>0</v>
      </c>
      <c r="O99" s="213">
        <f t="shared" si="32"/>
        <v>0</v>
      </c>
      <c r="P99" s="210">
        <f t="shared" si="33"/>
        <v>0</v>
      </c>
      <c r="Q99" s="211">
        <f t="shared" si="34"/>
        <v>0</v>
      </c>
      <c r="R99" s="211">
        <f t="shared" si="35"/>
        <v>0</v>
      </c>
      <c r="S99" s="210">
        <f t="shared" si="36"/>
        <v>0</v>
      </c>
      <c r="T99" s="212">
        <f t="shared" si="37"/>
        <v>0</v>
      </c>
      <c r="U99" s="209">
        <f t="shared" si="38"/>
        <v>0</v>
      </c>
      <c r="V99" s="213">
        <f t="shared" si="39"/>
        <v>0</v>
      </c>
      <c r="W99" s="210">
        <f t="shared" si="40"/>
        <v>0</v>
      </c>
      <c r="X99" s="210">
        <f t="shared" si="41"/>
        <v>0</v>
      </c>
      <c r="Y99" s="211">
        <f t="shared" si="42"/>
        <v>0</v>
      </c>
      <c r="Z99" s="211">
        <f t="shared" si="43"/>
        <v>0</v>
      </c>
      <c r="AA99" s="214">
        <f t="shared" si="44"/>
        <v>0</v>
      </c>
      <c r="AB99" s="194">
        <f t="shared" si="45"/>
        <v>0</v>
      </c>
      <c r="AC99" s="215" t="str">
        <f t="shared" si="46"/>
        <v>C</v>
      </c>
      <c r="AD99" s="195">
        <f t="shared" si="47"/>
        <v>0</v>
      </c>
      <c r="AE99" s="216" t="str">
        <f t="shared" si="48"/>
        <v>C</v>
      </c>
      <c r="AF99" s="194">
        <f t="shared" si="49"/>
        <v>0</v>
      </c>
      <c r="AG99" s="195">
        <f t="shared" si="50"/>
        <v>0</v>
      </c>
      <c r="AH99" s="195">
        <f t="shared" si="51"/>
        <v>0</v>
      </c>
      <c r="AI99" s="196">
        <f t="shared" si="52"/>
        <v>0</v>
      </c>
      <c r="AJ99" s="208">
        <f t="shared" si="53"/>
        <v>0</v>
      </c>
      <c r="AK99" s="68"/>
    </row>
    <row r="100" spans="1:37" ht="14.25" customHeight="1" x14ac:dyDescent="0.2">
      <c r="A100" s="34">
        <f t="shared" si="21"/>
        <v>0</v>
      </c>
      <c r="B100" s="72">
        <f t="shared" si="21"/>
        <v>0</v>
      </c>
      <c r="C100" s="79">
        <f t="shared" si="21"/>
        <v>0</v>
      </c>
      <c r="D100" s="44" t="str">
        <f t="shared" si="21"/>
        <v>C</v>
      </c>
      <c r="E100" s="144">
        <f t="shared" si="22"/>
        <v>0</v>
      </c>
      <c r="F100" s="145">
        <f t="shared" si="23"/>
        <v>0</v>
      </c>
      <c r="G100" s="145">
        <f t="shared" si="24"/>
        <v>0</v>
      </c>
      <c r="H100" s="146">
        <f t="shared" si="25"/>
        <v>0</v>
      </c>
      <c r="I100" s="145">
        <f t="shared" si="26"/>
        <v>0</v>
      </c>
      <c r="J100" s="147">
        <f t="shared" si="27"/>
        <v>0</v>
      </c>
      <c r="K100" s="145">
        <f t="shared" si="28"/>
        <v>0</v>
      </c>
      <c r="L100" s="145">
        <f t="shared" si="29"/>
        <v>0</v>
      </c>
      <c r="M100" s="146">
        <f t="shared" si="30"/>
        <v>0</v>
      </c>
      <c r="N100" s="145">
        <f t="shared" si="31"/>
        <v>0</v>
      </c>
      <c r="O100" s="148">
        <f t="shared" si="32"/>
        <v>0</v>
      </c>
      <c r="P100" s="145">
        <f t="shared" si="33"/>
        <v>0</v>
      </c>
      <c r="Q100" s="146">
        <f t="shared" si="34"/>
        <v>0</v>
      </c>
      <c r="R100" s="146">
        <f t="shared" si="35"/>
        <v>0</v>
      </c>
      <c r="S100" s="145">
        <f t="shared" si="36"/>
        <v>0</v>
      </c>
      <c r="T100" s="147">
        <f t="shared" si="37"/>
        <v>0</v>
      </c>
      <c r="U100" s="144">
        <f t="shared" si="38"/>
        <v>0</v>
      </c>
      <c r="V100" s="148">
        <f t="shared" si="39"/>
        <v>0</v>
      </c>
      <c r="W100" s="145">
        <f t="shared" si="40"/>
        <v>0</v>
      </c>
      <c r="X100" s="145">
        <f t="shared" si="41"/>
        <v>0</v>
      </c>
      <c r="Y100" s="146">
        <f t="shared" si="42"/>
        <v>0</v>
      </c>
      <c r="Z100" s="146">
        <f t="shared" si="43"/>
        <v>0</v>
      </c>
      <c r="AA100" s="149">
        <f t="shared" si="44"/>
        <v>0</v>
      </c>
      <c r="AB100" s="98">
        <f t="shared" si="45"/>
        <v>0</v>
      </c>
      <c r="AC100" s="150" t="str">
        <f t="shared" si="46"/>
        <v>C</v>
      </c>
      <c r="AD100" s="99">
        <f t="shared" si="47"/>
        <v>0</v>
      </c>
      <c r="AE100" s="151" t="str">
        <f t="shared" si="48"/>
        <v>C</v>
      </c>
      <c r="AF100" s="98">
        <f t="shared" si="49"/>
        <v>0</v>
      </c>
      <c r="AG100" s="99">
        <f t="shared" si="50"/>
        <v>0</v>
      </c>
      <c r="AH100" s="99">
        <f t="shared" si="51"/>
        <v>0</v>
      </c>
      <c r="AI100" s="115">
        <f t="shared" si="52"/>
        <v>0</v>
      </c>
      <c r="AJ100" s="132">
        <f t="shared" si="53"/>
        <v>0</v>
      </c>
      <c r="AK100" s="68"/>
    </row>
    <row r="101" spans="1:37" ht="14.25" customHeight="1" x14ac:dyDescent="0.2">
      <c r="A101" s="192">
        <f t="shared" si="21"/>
        <v>0</v>
      </c>
      <c r="B101" s="169">
        <f t="shared" si="21"/>
        <v>0</v>
      </c>
      <c r="C101" s="170">
        <f t="shared" si="21"/>
        <v>0</v>
      </c>
      <c r="D101" s="193" t="str">
        <f t="shared" si="21"/>
        <v>C</v>
      </c>
      <c r="E101" s="209">
        <f t="shared" si="22"/>
        <v>0</v>
      </c>
      <c r="F101" s="210">
        <f t="shared" si="23"/>
        <v>0</v>
      </c>
      <c r="G101" s="210">
        <f t="shared" si="24"/>
        <v>0</v>
      </c>
      <c r="H101" s="211">
        <f t="shared" si="25"/>
        <v>0</v>
      </c>
      <c r="I101" s="210">
        <f t="shared" si="26"/>
        <v>0</v>
      </c>
      <c r="J101" s="212">
        <f t="shared" si="27"/>
        <v>0</v>
      </c>
      <c r="K101" s="210">
        <f t="shared" si="28"/>
        <v>0</v>
      </c>
      <c r="L101" s="210">
        <f t="shared" si="29"/>
        <v>0</v>
      </c>
      <c r="M101" s="211">
        <f t="shared" si="30"/>
        <v>0</v>
      </c>
      <c r="N101" s="210">
        <f t="shared" si="31"/>
        <v>0</v>
      </c>
      <c r="O101" s="213">
        <f t="shared" si="32"/>
        <v>0</v>
      </c>
      <c r="P101" s="210">
        <f t="shared" si="33"/>
        <v>0</v>
      </c>
      <c r="Q101" s="211">
        <f t="shared" si="34"/>
        <v>0</v>
      </c>
      <c r="R101" s="211">
        <f t="shared" si="35"/>
        <v>0</v>
      </c>
      <c r="S101" s="210">
        <f t="shared" si="36"/>
        <v>0</v>
      </c>
      <c r="T101" s="212">
        <f t="shared" si="37"/>
        <v>0</v>
      </c>
      <c r="U101" s="209">
        <f t="shared" si="38"/>
        <v>0</v>
      </c>
      <c r="V101" s="213">
        <f t="shared" si="39"/>
        <v>0</v>
      </c>
      <c r="W101" s="210">
        <f t="shared" si="40"/>
        <v>0</v>
      </c>
      <c r="X101" s="210">
        <f t="shared" si="41"/>
        <v>0</v>
      </c>
      <c r="Y101" s="211">
        <f t="shared" si="42"/>
        <v>0</v>
      </c>
      <c r="Z101" s="211">
        <f t="shared" si="43"/>
        <v>0</v>
      </c>
      <c r="AA101" s="214">
        <f t="shared" si="44"/>
        <v>0</v>
      </c>
      <c r="AB101" s="194">
        <f t="shared" si="45"/>
        <v>0</v>
      </c>
      <c r="AC101" s="215" t="str">
        <f t="shared" si="46"/>
        <v>C</v>
      </c>
      <c r="AD101" s="195">
        <f t="shared" si="47"/>
        <v>0</v>
      </c>
      <c r="AE101" s="216" t="str">
        <f t="shared" si="48"/>
        <v>C</v>
      </c>
      <c r="AF101" s="194">
        <f t="shared" si="49"/>
        <v>0</v>
      </c>
      <c r="AG101" s="195">
        <f t="shared" si="50"/>
        <v>0</v>
      </c>
      <c r="AH101" s="195">
        <f t="shared" si="51"/>
        <v>0</v>
      </c>
      <c r="AI101" s="196">
        <f t="shared" si="52"/>
        <v>0</v>
      </c>
      <c r="AJ101" s="208">
        <f t="shared" si="53"/>
        <v>0</v>
      </c>
      <c r="AK101" s="68"/>
    </row>
    <row r="102" spans="1:37" ht="14.25" customHeight="1" x14ac:dyDescent="0.2">
      <c r="A102" s="34">
        <f t="shared" si="21"/>
        <v>0</v>
      </c>
      <c r="B102" s="72">
        <f t="shared" si="21"/>
        <v>0</v>
      </c>
      <c r="C102" s="79">
        <f t="shared" si="21"/>
        <v>0</v>
      </c>
      <c r="D102" s="44" t="str">
        <f t="shared" si="21"/>
        <v>C</v>
      </c>
      <c r="E102" s="144">
        <f t="shared" si="22"/>
        <v>0</v>
      </c>
      <c r="F102" s="145">
        <f t="shared" si="23"/>
        <v>0</v>
      </c>
      <c r="G102" s="145">
        <f t="shared" si="24"/>
        <v>0</v>
      </c>
      <c r="H102" s="146">
        <f t="shared" si="25"/>
        <v>0</v>
      </c>
      <c r="I102" s="145">
        <f t="shared" si="26"/>
        <v>0</v>
      </c>
      <c r="J102" s="147">
        <f t="shared" si="27"/>
        <v>0</v>
      </c>
      <c r="K102" s="145">
        <f t="shared" si="28"/>
        <v>0</v>
      </c>
      <c r="L102" s="145">
        <f t="shared" si="29"/>
        <v>0</v>
      </c>
      <c r="M102" s="146">
        <f t="shared" si="30"/>
        <v>0</v>
      </c>
      <c r="N102" s="145">
        <f t="shared" si="31"/>
        <v>0</v>
      </c>
      <c r="O102" s="148">
        <f t="shared" si="32"/>
        <v>0</v>
      </c>
      <c r="P102" s="145">
        <f t="shared" si="33"/>
        <v>0</v>
      </c>
      <c r="Q102" s="146">
        <f t="shared" si="34"/>
        <v>0</v>
      </c>
      <c r="R102" s="146">
        <f t="shared" si="35"/>
        <v>0</v>
      </c>
      <c r="S102" s="145">
        <f t="shared" si="36"/>
        <v>0</v>
      </c>
      <c r="T102" s="147">
        <f t="shared" si="37"/>
        <v>0</v>
      </c>
      <c r="U102" s="144">
        <f t="shared" si="38"/>
        <v>0</v>
      </c>
      <c r="V102" s="148">
        <f t="shared" si="39"/>
        <v>0</v>
      </c>
      <c r="W102" s="145">
        <f t="shared" si="40"/>
        <v>0</v>
      </c>
      <c r="X102" s="145">
        <f t="shared" si="41"/>
        <v>0</v>
      </c>
      <c r="Y102" s="146">
        <f t="shared" si="42"/>
        <v>0</v>
      </c>
      <c r="Z102" s="146">
        <f t="shared" si="43"/>
        <v>0</v>
      </c>
      <c r="AA102" s="149">
        <f t="shared" si="44"/>
        <v>0</v>
      </c>
      <c r="AB102" s="98">
        <f t="shared" si="45"/>
        <v>0</v>
      </c>
      <c r="AC102" s="150" t="str">
        <f t="shared" si="46"/>
        <v>C</v>
      </c>
      <c r="AD102" s="99">
        <f t="shared" si="47"/>
        <v>0</v>
      </c>
      <c r="AE102" s="151" t="str">
        <f t="shared" si="48"/>
        <v>C</v>
      </c>
      <c r="AF102" s="98">
        <f t="shared" si="49"/>
        <v>0</v>
      </c>
      <c r="AG102" s="99">
        <f t="shared" si="50"/>
        <v>0</v>
      </c>
      <c r="AH102" s="99">
        <f t="shared" si="51"/>
        <v>0</v>
      </c>
      <c r="AI102" s="115">
        <f t="shared" si="52"/>
        <v>0</v>
      </c>
      <c r="AJ102" s="132">
        <f t="shared" si="53"/>
        <v>0</v>
      </c>
      <c r="AK102" s="68"/>
    </row>
    <row r="103" spans="1:37" ht="14.25" customHeight="1" x14ac:dyDescent="0.2">
      <c r="A103" s="192">
        <f t="shared" si="21"/>
        <v>0</v>
      </c>
      <c r="B103" s="169">
        <f t="shared" si="21"/>
        <v>0</v>
      </c>
      <c r="C103" s="170">
        <f t="shared" si="21"/>
        <v>0</v>
      </c>
      <c r="D103" s="193" t="str">
        <f t="shared" si="21"/>
        <v>C</v>
      </c>
      <c r="E103" s="209">
        <f t="shared" si="22"/>
        <v>0</v>
      </c>
      <c r="F103" s="210">
        <f t="shared" si="23"/>
        <v>0</v>
      </c>
      <c r="G103" s="210">
        <f t="shared" si="24"/>
        <v>0</v>
      </c>
      <c r="H103" s="211">
        <f t="shared" si="25"/>
        <v>0</v>
      </c>
      <c r="I103" s="210">
        <f t="shared" si="26"/>
        <v>0</v>
      </c>
      <c r="J103" s="212">
        <f t="shared" si="27"/>
        <v>0</v>
      </c>
      <c r="K103" s="210">
        <f t="shared" si="28"/>
        <v>0</v>
      </c>
      <c r="L103" s="210">
        <f t="shared" si="29"/>
        <v>0</v>
      </c>
      <c r="M103" s="211">
        <f t="shared" si="30"/>
        <v>0</v>
      </c>
      <c r="N103" s="210">
        <f t="shared" si="31"/>
        <v>0</v>
      </c>
      <c r="O103" s="213">
        <f t="shared" si="32"/>
        <v>0</v>
      </c>
      <c r="P103" s="210">
        <f t="shared" si="33"/>
        <v>0</v>
      </c>
      <c r="Q103" s="211">
        <f t="shared" si="34"/>
        <v>0</v>
      </c>
      <c r="R103" s="211">
        <f t="shared" si="35"/>
        <v>0</v>
      </c>
      <c r="S103" s="210">
        <f t="shared" si="36"/>
        <v>0</v>
      </c>
      <c r="T103" s="212">
        <f t="shared" si="37"/>
        <v>0</v>
      </c>
      <c r="U103" s="209">
        <f t="shared" si="38"/>
        <v>0</v>
      </c>
      <c r="V103" s="213">
        <f t="shared" si="39"/>
        <v>0</v>
      </c>
      <c r="W103" s="210">
        <f t="shared" si="40"/>
        <v>0</v>
      </c>
      <c r="X103" s="210">
        <f t="shared" si="41"/>
        <v>0</v>
      </c>
      <c r="Y103" s="211">
        <f t="shared" si="42"/>
        <v>0</v>
      </c>
      <c r="Z103" s="211">
        <f t="shared" si="43"/>
        <v>0</v>
      </c>
      <c r="AA103" s="214">
        <f t="shared" si="44"/>
        <v>0</v>
      </c>
      <c r="AB103" s="194">
        <f t="shared" si="45"/>
        <v>0</v>
      </c>
      <c r="AC103" s="215" t="str">
        <f t="shared" si="46"/>
        <v>C</v>
      </c>
      <c r="AD103" s="195">
        <f t="shared" si="47"/>
        <v>0</v>
      </c>
      <c r="AE103" s="216" t="str">
        <f t="shared" si="48"/>
        <v>C</v>
      </c>
      <c r="AF103" s="194">
        <f t="shared" si="49"/>
        <v>0</v>
      </c>
      <c r="AG103" s="195">
        <f t="shared" si="50"/>
        <v>0</v>
      </c>
      <c r="AH103" s="195">
        <f t="shared" si="51"/>
        <v>0</v>
      </c>
      <c r="AI103" s="196">
        <f t="shared" si="52"/>
        <v>0</v>
      </c>
      <c r="AJ103" s="208">
        <f t="shared" si="53"/>
        <v>0</v>
      </c>
      <c r="AK103" s="68"/>
    </row>
    <row r="104" spans="1:37" ht="14.25" customHeight="1" x14ac:dyDescent="0.2">
      <c r="A104" s="34">
        <f t="shared" si="21"/>
        <v>0</v>
      </c>
      <c r="B104" s="72">
        <f t="shared" si="21"/>
        <v>0</v>
      </c>
      <c r="C104" s="79">
        <f t="shared" si="21"/>
        <v>0</v>
      </c>
      <c r="D104" s="44" t="str">
        <f t="shared" si="21"/>
        <v>C</v>
      </c>
      <c r="E104" s="144">
        <f t="shared" si="22"/>
        <v>0</v>
      </c>
      <c r="F104" s="145">
        <f t="shared" si="23"/>
        <v>0</v>
      </c>
      <c r="G104" s="145">
        <f t="shared" si="24"/>
        <v>0</v>
      </c>
      <c r="H104" s="146">
        <f t="shared" si="25"/>
        <v>0</v>
      </c>
      <c r="I104" s="145">
        <f t="shared" si="26"/>
        <v>0</v>
      </c>
      <c r="J104" s="147">
        <f t="shared" si="27"/>
        <v>0</v>
      </c>
      <c r="K104" s="145">
        <f t="shared" si="28"/>
        <v>0</v>
      </c>
      <c r="L104" s="145">
        <f t="shared" si="29"/>
        <v>0</v>
      </c>
      <c r="M104" s="146">
        <f t="shared" si="30"/>
        <v>0</v>
      </c>
      <c r="N104" s="145">
        <f t="shared" si="31"/>
        <v>0</v>
      </c>
      <c r="O104" s="148">
        <f t="shared" si="32"/>
        <v>0</v>
      </c>
      <c r="P104" s="145">
        <f t="shared" si="33"/>
        <v>0</v>
      </c>
      <c r="Q104" s="146">
        <f t="shared" si="34"/>
        <v>0</v>
      </c>
      <c r="R104" s="146">
        <f t="shared" si="35"/>
        <v>0</v>
      </c>
      <c r="S104" s="145">
        <f t="shared" si="36"/>
        <v>0</v>
      </c>
      <c r="T104" s="147">
        <f t="shared" si="37"/>
        <v>0</v>
      </c>
      <c r="U104" s="144">
        <f t="shared" si="38"/>
        <v>0</v>
      </c>
      <c r="V104" s="148">
        <f t="shared" si="39"/>
        <v>0</v>
      </c>
      <c r="W104" s="145">
        <f t="shared" si="40"/>
        <v>0</v>
      </c>
      <c r="X104" s="145">
        <f t="shared" si="41"/>
        <v>0</v>
      </c>
      <c r="Y104" s="146">
        <f t="shared" si="42"/>
        <v>0</v>
      </c>
      <c r="Z104" s="146">
        <f t="shared" si="43"/>
        <v>0</v>
      </c>
      <c r="AA104" s="149">
        <f t="shared" si="44"/>
        <v>0</v>
      </c>
      <c r="AB104" s="98">
        <f t="shared" si="45"/>
        <v>0</v>
      </c>
      <c r="AC104" s="150" t="str">
        <f t="shared" si="46"/>
        <v>C</v>
      </c>
      <c r="AD104" s="99">
        <f t="shared" si="47"/>
        <v>0</v>
      </c>
      <c r="AE104" s="151" t="str">
        <f t="shared" si="48"/>
        <v>C</v>
      </c>
      <c r="AF104" s="98">
        <f t="shared" si="49"/>
        <v>0</v>
      </c>
      <c r="AG104" s="99">
        <f t="shared" si="50"/>
        <v>0</v>
      </c>
      <c r="AH104" s="99">
        <f t="shared" si="51"/>
        <v>0</v>
      </c>
      <c r="AI104" s="115">
        <f t="shared" si="52"/>
        <v>0</v>
      </c>
      <c r="AJ104" s="132">
        <f t="shared" si="53"/>
        <v>0</v>
      </c>
      <c r="AK104" s="68"/>
    </row>
    <row r="105" spans="1:37" ht="14.25" customHeight="1" x14ac:dyDescent="0.2">
      <c r="A105" s="192">
        <f t="shared" si="21"/>
        <v>0</v>
      </c>
      <c r="B105" s="169">
        <f t="shared" si="21"/>
        <v>0</v>
      </c>
      <c r="C105" s="170">
        <f t="shared" si="21"/>
        <v>0</v>
      </c>
      <c r="D105" s="193" t="str">
        <f t="shared" si="21"/>
        <v>C</v>
      </c>
      <c r="E105" s="209">
        <f t="shared" si="22"/>
        <v>0</v>
      </c>
      <c r="F105" s="210">
        <f t="shared" si="23"/>
        <v>0</v>
      </c>
      <c r="G105" s="210">
        <f t="shared" si="24"/>
        <v>0</v>
      </c>
      <c r="H105" s="211">
        <f t="shared" si="25"/>
        <v>0</v>
      </c>
      <c r="I105" s="210">
        <f t="shared" si="26"/>
        <v>0</v>
      </c>
      <c r="J105" s="212">
        <f t="shared" si="27"/>
        <v>0</v>
      </c>
      <c r="K105" s="210">
        <f t="shared" si="28"/>
        <v>0</v>
      </c>
      <c r="L105" s="210">
        <f t="shared" si="29"/>
        <v>0</v>
      </c>
      <c r="M105" s="211">
        <f t="shared" si="30"/>
        <v>0</v>
      </c>
      <c r="N105" s="210">
        <f t="shared" si="31"/>
        <v>0</v>
      </c>
      <c r="O105" s="213">
        <f t="shared" si="32"/>
        <v>0</v>
      </c>
      <c r="P105" s="210">
        <f t="shared" si="33"/>
        <v>0</v>
      </c>
      <c r="Q105" s="211">
        <f t="shared" si="34"/>
        <v>0</v>
      </c>
      <c r="R105" s="211">
        <f t="shared" si="35"/>
        <v>0</v>
      </c>
      <c r="S105" s="210">
        <f t="shared" si="36"/>
        <v>0</v>
      </c>
      <c r="T105" s="212">
        <f t="shared" si="37"/>
        <v>0</v>
      </c>
      <c r="U105" s="209">
        <f t="shared" si="38"/>
        <v>0</v>
      </c>
      <c r="V105" s="213">
        <f t="shared" si="39"/>
        <v>0</v>
      </c>
      <c r="W105" s="210">
        <f t="shared" si="40"/>
        <v>0</v>
      </c>
      <c r="X105" s="210">
        <f t="shared" si="41"/>
        <v>0</v>
      </c>
      <c r="Y105" s="211">
        <f t="shared" si="42"/>
        <v>0</v>
      </c>
      <c r="Z105" s="211">
        <f t="shared" si="43"/>
        <v>0</v>
      </c>
      <c r="AA105" s="214">
        <f t="shared" si="44"/>
        <v>0</v>
      </c>
      <c r="AB105" s="194">
        <f t="shared" si="45"/>
        <v>0</v>
      </c>
      <c r="AC105" s="215" t="str">
        <f t="shared" si="46"/>
        <v>C</v>
      </c>
      <c r="AD105" s="195">
        <f t="shared" si="47"/>
        <v>0</v>
      </c>
      <c r="AE105" s="216" t="str">
        <f t="shared" si="48"/>
        <v>C</v>
      </c>
      <c r="AF105" s="194">
        <f t="shared" si="49"/>
        <v>0</v>
      </c>
      <c r="AG105" s="195">
        <f t="shared" si="50"/>
        <v>0</v>
      </c>
      <c r="AH105" s="195">
        <f t="shared" si="51"/>
        <v>0</v>
      </c>
      <c r="AI105" s="196">
        <f t="shared" si="52"/>
        <v>0</v>
      </c>
      <c r="AJ105" s="208">
        <f t="shared" si="53"/>
        <v>0</v>
      </c>
      <c r="AK105" s="68"/>
    </row>
    <row r="106" spans="1:37" ht="14.25" customHeight="1" x14ac:dyDescent="0.2">
      <c r="A106" s="34">
        <f t="shared" si="21"/>
        <v>0</v>
      </c>
      <c r="B106" s="72">
        <f t="shared" si="21"/>
        <v>0</v>
      </c>
      <c r="C106" s="79">
        <f t="shared" si="21"/>
        <v>0</v>
      </c>
      <c r="D106" s="44" t="str">
        <f t="shared" si="21"/>
        <v>C</v>
      </c>
      <c r="E106" s="144">
        <f t="shared" si="22"/>
        <v>0</v>
      </c>
      <c r="F106" s="145">
        <f t="shared" si="23"/>
        <v>0</v>
      </c>
      <c r="G106" s="145">
        <f t="shared" si="24"/>
        <v>0</v>
      </c>
      <c r="H106" s="146">
        <f t="shared" si="25"/>
        <v>0</v>
      </c>
      <c r="I106" s="145">
        <f t="shared" si="26"/>
        <v>0</v>
      </c>
      <c r="J106" s="147">
        <f t="shared" si="27"/>
        <v>0</v>
      </c>
      <c r="K106" s="145">
        <f t="shared" si="28"/>
        <v>0</v>
      </c>
      <c r="L106" s="145">
        <f t="shared" si="29"/>
        <v>0</v>
      </c>
      <c r="M106" s="146">
        <f t="shared" si="30"/>
        <v>0</v>
      </c>
      <c r="N106" s="145">
        <f t="shared" si="31"/>
        <v>0</v>
      </c>
      <c r="O106" s="148">
        <f t="shared" si="32"/>
        <v>0</v>
      </c>
      <c r="P106" s="145">
        <f t="shared" si="33"/>
        <v>0</v>
      </c>
      <c r="Q106" s="146">
        <f t="shared" si="34"/>
        <v>0</v>
      </c>
      <c r="R106" s="146">
        <f t="shared" si="35"/>
        <v>0</v>
      </c>
      <c r="S106" s="145">
        <f t="shared" si="36"/>
        <v>0</v>
      </c>
      <c r="T106" s="147">
        <f t="shared" si="37"/>
        <v>0</v>
      </c>
      <c r="U106" s="144">
        <f t="shared" si="38"/>
        <v>0</v>
      </c>
      <c r="V106" s="148">
        <f t="shared" si="39"/>
        <v>0</v>
      </c>
      <c r="W106" s="145">
        <f t="shared" si="40"/>
        <v>0</v>
      </c>
      <c r="X106" s="145">
        <f t="shared" si="41"/>
        <v>0</v>
      </c>
      <c r="Y106" s="146">
        <f t="shared" si="42"/>
        <v>0</v>
      </c>
      <c r="Z106" s="146">
        <f t="shared" si="43"/>
        <v>0</v>
      </c>
      <c r="AA106" s="149">
        <f t="shared" si="44"/>
        <v>0</v>
      </c>
      <c r="AB106" s="98">
        <f t="shared" si="45"/>
        <v>0</v>
      </c>
      <c r="AC106" s="150" t="str">
        <f t="shared" si="46"/>
        <v>C</v>
      </c>
      <c r="AD106" s="99">
        <f t="shared" si="47"/>
        <v>0</v>
      </c>
      <c r="AE106" s="151" t="str">
        <f t="shared" si="48"/>
        <v>C</v>
      </c>
      <c r="AF106" s="98">
        <f t="shared" si="49"/>
        <v>0</v>
      </c>
      <c r="AG106" s="99">
        <f t="shared" si="50"/>
        <v>0</v>
      </c>
      <c r="AH106" s="99">
        <f t="shared" si="51"/>
        <v>0</v>
      </c>
      <c r="AI106" s="115">
        <f t="shared" si="52"/>
        <v>0</v>
      </c>
      <c r="AJ106" s="132">
        <f t="shared" si="53"/>
        <v>0</v>
      </c>
      <c r="AK106" s="68"/>
    </row>
    <row r="107" spans="1:37" ht="14.25" customHeight="1" x14ac:dyDescent="0.2">
      <c r="A107" s="192">
        <f t="shared" si="21"/>
        <v>0</v>
      </c>
      <c r="B107" s="169">
        <f t="shared" si="21"/>
        <v>0</v>
      </c>
      <c r="C107" s="170">
        <f t="shared" si="21"/>
        <v>0</v>
      </c>
      <c r="D107" s="193" t="str">
        <f t="shared" si="21"/>
        <v>C</v>
      </c>
      <c r="E107" s="209">
        <f t="shared" si="22"/>
        <v>0</v>
      </c>
      <c r="F107" s="210">
        <f t="shared" si="23"/>
        <v>0</v>
      </c>
      <c r="G107" s="210">
        <f t="shared" si="24"/>
        <v>0</v>
      </c>
      <c r="H107" s="211">
        <f t="shared" si="25"/>
        <v>0</v>
      </c>
      <c r="I107" s="210">
        <f t="shared" si="26"/>
        <v>0</v>
      </c>
      <c r="J107" s="212">
        <f t="shared" si="27"/>
        <v>0</v>
      </c>
      <c r="K107" s="210">
        <f t="shared" si="28"/>
        <v>0</v>
      </c>
      <c r="L107" s="210">
        <f t="shared" si="29"/>
        <v>0</v>
      </c>
      <c r="M107" s="211">
        <f t="shared" si="30"/>
        <v>0</v>
      </c>
      <c r="N107" s="210">
        <f t="shared" si="31"/>
        <v>0</v>
      </c>
      <c r="O107" s="213">
        <f t="shared" si="32"/>
        <v>0</v>
      </c>
      <c r="P107" s="210">
        <f t="shared" si="33"/>
        <v>0</v>
      </c>
      <c r="Q107" s="211">
        <f t="shared" si="34"/>
        <v>0</v>
      </c>
      <c r="R107" s="211">
        <f t="shared" si="35"/>
        <v>0</v>
      </c>
      <c r="S107" s="210">
        <f t="shared" si="36"/>
        <v>0</v>
      </c>
      <c r="T107" s="212">
        <f t="shared" si="37"/>
        <v>0</v>
      </c>
      <c r="U107" s="209">
        <f t="shared" si="38"/>
        <v>0</v>
      </c>
      <c r="V107" s="213">
        <f t="shared" si="39"/>
        <v>0</v>
      </c>
      <c r="W107" s="210">
        <f t="shared" si="40"/>
        <v>0</v>
      </c>
      <c r="X107" s="210">
        <f t="shared" si="41"/>
        <v>0</v>
      </c>
      <c r="Y107" s="211">
        <f t="shared" si="42"/>
        <v>0</v>
      </c>
      <c r="Z107" s="211">
        <f t="shared" si="43"/>
        <v>0</v>
      </c>
      <c r="AA107" s="214">
        <f t="shared" si="44"/>
        <v>0</v>
      </c>
      <c r="AB107" s="194">
        <f t="shared" si="45"/>
        <v>0</v>
      </c>
      <c r="AC107" s="215" t="str">
        <f t="shared" si="46"/>
        <v>C</v>
      </c>
      <c r="AD107" s="195">
        <f t="shared" si="47"/>
        <v>0</v>
      </c>
      <c r="AE107" s="216" t="str">
        <f t="shared" si="48"/>
        <v>C</v>
      </c>
      <c r="AF107" s="194">
        <f t="shared" si="49"/>
        <v>0</v>
      </c>
      <c r="AG107" s="195">
        <f t="shared" si="50"/>
        <v>0</v>
      </c>
      <c r="AH107" s="195">
        <f t="shared" si="51"/>
        <v>0</v>
      </c>
      <c r="AI107" s="196">
        <f t="shared" si="52"/>
        <v>0</v>
      </c>
      <c r="AJ107" s="208">
        <f t="shared" si="53"/>
        <v>0</v>
      </c>
      <c r="AK107" s="68"/>
    </row>
    <row r="108" spans="1:37" ht="14.25" customHeight="1" x14ac:dyDescent="0.2">
      <c r="A108" s="34">
        <f t="shared" si="21"/>
        <v>0</v>
      </c>
      <c r="B108" s="72">
        <f t="shared" si="21"/>
        <v>0</v>
      </c>
      <c r="C108" s="79">
        <f t="shared" si="21"/>
        <v>0</v>
      </c>
      <c r="D108" s="44" t="str">
        <f t="shared" si="21"/>
        <v>C</v>
      </c>
      <c r="E108" s="144">
        <f t="shared" si="22"/>
        <v>0</v>
      </c>
      <c r="F108" s="145">
        <f t="shared" si="23"/>
        <v>0</v>
      </c>
      <c r="G108" s="145">
        <f t="shared" si="24"/>
        <v>0</v>
      </c>
      <c r="H108" s="146">
        <f t="shared" si="25"/>
        <v>0</v>
      </c>
      <c r="I108" s="145">
        <f t="shared" si="26"/>
        <v>0</v>
      </c>
      <c r="J108" s="147">
        <f t="shared" si="27"/>
        <v>0</v>
      </c>
      <c r="K108" s="145">
        <f t="shared" si="28"/>
        <v>0</v>
      </c>
      <c r="L108" s="145">
        <f t="shared" si="29"/>
        <v>0</v>
      </c>
      <c r="M108" s="146">
        <f t="shared" si="30"/>
        <v>0</v>
      </c>
      <c r="N108" s="145">
        <f t="shared" si="31"/>
        <v>0</v>
      </c>
      <c r="O108" s="148">
        <f t="shared" si="32"/>
        <v>0</v>
      </c>
      <c r="P108" s="145">
        <f t="shared" si="33"/>
        <v>0</v>
      </c>
      <c r="Q108" s="146">
        <f t="shared" si="34"/>
        <v>0</v>
      </c>
      <c r="R108" s="146">
        <f t="shared" si="35"/>
        <v>0</v>
      </c>
      <c r="S108" s="145">
        <f t="shared" si="36"/>
        <v>0</v>
      </c>
      <c r="T108" s="147">
        <f t="shared" si="37"/>
        <v>0</v>
      </c>
      <c r="U108" s="144">
        <f t="shared" si="38"/>
        <v>0</v>
      </c>
      <c r="V108" s="148">
        <f t="shared" si="39"/>
        <v>0</v>
      </c>
      <c r="W108" s="145">
        <f t="shared" si="40"/>
        <v>0</v>
      </c>
      <c r="X108" s="145">
        <f t="shared" si="41"/>
        <v>0</v>
      </c>
      <c r="Y108" s="146">
        <f t="shared" si="42"/>
        <v>0</v>
      </c>
      <c r="Z108" s="146">
        <f t="shared" si="43"/>
        <v>0</v>
      </c>
      <c r="AA108" s="149">
        <f t="shared" si="44"/>
        <v>0</v>
      </c>
      <c r="AB108" s="98">
        <f t="shared" si="45"/>
        <v>0</v>
      </c>
      <c r="AC108" s="150" t="str">
        <f t="shared" si="46"/>
        <v>C</v>
      </c>
      <c r="AD108" s="99">
        <f t="shared" si="47"/>
        <v>0</v>
      </c>
      <c r="AE108" s="151" t="str">
        <f t="shared" si="48"/>
        <v>C</v>
      </c>
      <c r="AF108" s="98">
        <f t="shared" si="49"/>
        <v>0</v>
      </c>
      <c r="AG108" s="99">
        <f t="shared" si="50"/>
        <v>0</v>
      </c>
      <c r="AH108" s="99">
        <f t="shared" si="51"/>
        <v>0</v>
      </c>
      <c r="AI108" s="115">
        <f t="shared" si="52"/>
        <v>0</v>
      </c>
      <c r="AJ108" s="132">
        <f t="shared" si="53"/>
        <v>0</v>
      </c>
      <c r="AK108" s="68"/>
    </row>
    <row r="109" spans="1:37" ht="14.25" customHeight="1" x14ac:dyDescent="0.2">
      <c r="A109" s="192">
        <f t="shared" si="21"/>
        <v>0</v>
      </c>
      <c r="B109" s="169">
        <f t="shared" si="21"/>
        <v>0</v>
      </c>
      <c r="C109" s="170">
        <f t="shared" si="21"/>
        <v>0</v>
      </c>
      <c r="D109" s="193" t="str">
        <f t="shared" si="21"/>
        <v>C</v>
      </c>
      <c r="E109" s="209">
        <f t="shared" si="22"/>
        <v>0</v>
      </c>
      <c r="F109" s="210">
        <f t="shared" si="23"/>
        <v>0</v>
      </c>
      <c r="G109" s="210">
        <f t="shared" si="24"/>
        <v>0</v>
      </c>
      <c r="H109" s="211">
        <f t="shared" si="25"/>
        <v>0</v>
      </c>
      <c r="I109" s="210">
        <f t="shared" si="26"/>
        <v>0</v>
      </c>
      <c r="J109" s="212">
        <f t="shared" si="27"/>
        <v>0</v>
      </c>
      <c r="K109" s="210">
        <f t="shared" si="28"/>
        <v>0</v>
      </c>
      <c r="L109" s="210">
        <f t="shared" si="29"/>
        <v>0</v>
      </c>
      <c r="M109" s="211">
        <f t="shared" si="30"/>
        <v>0</v>
      </c>
      <c r="N109" s="210">
        <f t="shared" si="31"/>
        <v>0</v>
      </c>
      <c r="O109" s="213">
        <f t="shared" si="32"/>
        <v>0</v>
      </c>
      <c r="P109" s="210">
        <f t="shared" si="33"/>
        <v>0</v>
      </c>
      <c r="Q109" s="211">
        <f t="shared" si="34"/>
        <v>0</v>
      </c>
      <c r="R109" s="211">
        <f t="shared" si="35"/>
        <v>0</v>
      </c>
      <c r="S109" s="210">
        <f t="shared" si="36"/>
        <v>0</v>
      </c>
      <c r="T109" s="212">
        <f t="shared" si="37"/>
        <v>0</v>
      </c>
      <c r="U109" s="209">
        <f t="shared" si="38"/>
        <v>0</v>
      </c>
      <c r="V109" s="213">
        <f t="shared" si="39"/>
        <v>0</v>
      </c>
      <c r="W109" s="210">
        <f t="shared" si="40"/>
        <v>0</v>
      </c>
      <c r="X109" s="210">
        <f t="shared" si="41"/>
        <v>0</v>
      </c>
      <c r="Y109" s="211">
        <f t="shared" si="42"/>
        <v>0</v>
      </c>
      <c r="Z109" s="211">
        <f t="shared" si="43"/>
        <v>0</v>
      </c>
      <c r="AA109" s="214">
        <f t="shared" si="44"/>
        <v>0</v>
      </c>
      <c r="AB109" s="194">
        <f t="shared" si="45"/>
        <v>0</v>
      </c>
      <c r="AC109" s="215" t="str">
        <f t="shared" si="46"/>
        <v>C</v>
      </c>
      <c r="AD109" s="195">
        <f t="shared" si="47"/>
        <v>0</v>
      </c>
      <c r="AE109" s="216" t="str">
        <f t="shared" si="48"/>
        <v>C</v>
      </c>
      <c r="AF109" s="194">
        <f t="shared" si="49"/>
        <v>0</v>
      </c>
      <c r="AG109" s="195">
        <f t="shared" si="50"/>
        <v>0</v>
      </c>
      <c r="AH109" s="195">
        <f t="shared" si="51"/>
        <v>0</v>
      </c>
      <c r="AI109" s="196">
        <f t="shared" si="52"/>
        <v>0</v>
      </c>
      <c r="AJ109" s="208">
        <f t="shared" si="53"/>
        <v>0</v>
      </c>
      <c r="AK109" s="68"/>
    </row>
    <row r="110" spans="1:37" ht="14.25" customHeight="1" x14ac:dyDescent="0.2">
      <c r="A110" s="34">
        <f t="shared" si="21"/>
        <v>0</v>
      </c>
      <c r="B110" s="72">
        <f t="shared" si="21"/>
        <v>0</v>
      </c>
      <c r="C110" s="79">
        <f t="shared" si="21"/>
        <v>0</v>
      </c>
      <c r="D110" s="44" t="str">
        <f t="shared" si="21"/>
        <v>C</v>
      </c>
      <c r="E110" s="144">
        <f t="shared" si="22"/>
        <v>0</v>
      </c>
      <c r="F110" s="145">
        <f t="shared" si="23"/>
        <v>0</v>
      </c>
      <c r="G110" s="145">
        <f t="shared" si="24"/>
        <v>0</v>
      </c>
      <c r="H110" s="146">
        <f t="shared" si="25"/>
        <v>0</v>
      </c>
      <c r="I110" s="145">
        <f t="shared" si="26"/>
        <v>0</v>
      </c>
      <c r="J110" s="147">
        <f t="shared" si="27"/>
        <v>0</v>
      </c>
      <c r="K110" s="145">
        <f t="shared" si="28"/>
        <v>0</v>
      </c>
      <c r="L110" s="145">
        <f t="shared" si="29"/>
        <v>0</v>
      </c>
      <c r="M110" s="146">
        <f t="shared" si="30"/>
        <v>0</v>
      </c>
      <c r="N110" s="145">
        <f t="shared" si="31"/>
        <v>0</v>
      </c>
      <c r="O110" s="148">
        <f t="shared" si="32"/>
        <v>0</v>
      </c>
      <c r="P110" s="145">
        <f t="shared" si="33"/>
        <v>0</v>
      </c>
      <c r="Q110" s="146">
        <f t="shared" si="34"/>
        <v>0</v>
      </c>
      <c r="R110" s="146">
        <f t="shared" si="35"/>
        <v>0</v>
      </c>
      <c r="S110" s="145">
        <f t="shared" si="36"/>
        <v>0</v>
      </c>
      <c r="T110" s="147">
        <f t="shared" si="37"/>
        <v>0</v>
      </c>
      <c r="U110" s="144">
        <f t="shared" si="38"/>
        <v>0</v>
      </c>
      <c r="V110" s="148">
        <f t="shared" si="39"/>
        <v>0</v>
      </c>
      <c r="W110" s="145">
        <f t="shared" si="40"/>
        <v>0</v>
      </c>
      <c r="X110" s="145">
        <f t="shared" si="41"/>
        <v>0</v>
      </c>
      <c r="Y110" s="146">
        <f t="shared" si="42"/>
        <v>0</v>
      </c>
      <c r="Z110" s="146">
        <f t="shared" si="43"/>
        <v>0</v>
      </c>
      <c r="AA110" s="149">
        <f t="shared" si="44"/>
        <v>0</v>
      </c>
      <c r="AB110" s="98">
        <f t="shared" si="45"/>
        <v>0</v>
      </c>
      <c r="AC110" s="150" t="str">
        <f t="shared" si="46"/>
        <v>C</v>
      </c>
      <c r="AD110" s="99">
        <f t="shared" si="47"/>
        <v>0</v>
      </c>
      <c r="AE110" s="151" t="str">
        <f t="shared" si="48"/>
        <v>C</v>
      </c>
      <c r="AF110" s="98">
        <f t="shared" si="49"/>
        <v>0</v>
      </c>
      <c r="AG110" s="99">
        <f t="shared" si="50"/>
        <v>0</v>
      </c>
      <c r="AH110" s="99">
        <f t="shared" si="51"/>
        <v>0</v>
      </c>
      <c r="AI110" s="115">
        <f t="shared" si="52"/>
        <v>0</v>
      </c>
      <c r="AJ110" s="132">
        <f t="shared" si="53"/>
        <v>0</v>
      </c>
      <c r="AK110" s="68"/>
    </row>
    <row r="111" spans="1:37" ht="14.25" customHeight="1" x14ac:dyDescent="0.2">
      <c r="A111" s="192">
        <f t="shared" si="21"/>
        <v>0</v>
      </c>
      <c r="B111" s="169">
        <f t="shared" si="21"/>
        <v>0</v>
      </c>
      <c r="C111" s="170">
        <f t="shared" si="21"/>
        <v>0</v>
      </c>
      <c r="D111" s="193" t="str">
        <f t="shared" si="21"/>
        <v>C</v>
      </c>
      <c r="E111" s="209">
        <f t="shared" si="22"/>
        <v>0</v>
      </c>
      <c r="F111" s="210">
        <f t="shared" si="23"/>
        <v>0</v>
      </c>
      <c r="G111" s="210">
        <f t="shared" si="24"/>
        <v>0</v>
      </c>
      <c r="H111" s="211">
        <f t="shared" si="25"/>
        <v>0</v>
      </c>
      <c r="I111" s="210">
        <f t="shared" si="26"/>
        <v>0</v>
      </c>
      <c r="J111" s="212">
        <f t="shared" si="27"/>
        <v>0</v>
      </c>
      <c r="K111" s="210">
        <f t="shared" si="28"/>
        <v>0</v>
      </c>
      <c r="L111" s="210">
        <f t="shared" si="29"/>
        <v>0</v>
      </c>
      <c r="M111" s="211">
        <f t="shared" si="30"/>
        <v>0</v>
      </c>
      <c r="N111" s="210">
        <f t="shared" si="31"/>
        <v>0</v>
      </c>
      <c r="O111" s="213">
        <f t="shared" si="32"/>
        <v>0</v>
      </c>
      <c r="P111" s="210">
        <f t="shared" si="33"/>
        <v>0</v>
      </c>
      <c r="Q111" s="211">
        <f t="shared" si="34"/>
        <v>0</v>
      </c>
      <c r="R111" s="211">
        <f t="shared" si="35"/>
        <v>0</v>
      </c>
      <c r="S111" s="210">
        <f t="shared" si="36"/>
        <v>0</v>
      </c>
      <c r="T111" s="212">
        <f t="shared" si="37"/>
        <v>0</v>
      </c>
      <c r="U111" s="209">
        <f t="shared" si="38"/>
        <v>0</v>
      </c>
      <c r="V111" s="213">
        <f t="shared" si="39"/>
        <v>0</v>
      </c>
      <c r="W111" s="210">
        <f t="shared" si="40"/>
        <v>0</v>
      </c>
      <c r="X111" s="210">
        <f t="shared" si="41"/>
        <v>0</v>
      </c>
      <c r="Y111" s="211">
        <f t="shared" si="42"/>
        <v>0</v>
      </c>
      <c r="Z111" s="211">
        <f t="shared" si="43"/>
        <v>0</v>
      </c>
      <c r="AA111" s="214">
        <f t="shared" si="44"/>
        <v>0</v>
      </c>
      <c r="AB111" s="194">
        <f t="shared" si="45"/>
        <v>0</v>
      </c>
      <c r="AC111" s="215" t="str">
        <f t="shared" si="46"/>
        <v>C</v>
      </c>
      <c r="AD111" s="195">
        <f t="shared" si="47"/>
        <v>0</v>
      </c>
      <c r="AE111" s="216" t="str">
        <f t="shared" si="48"/>
        <v>C</v>
      </c>
      <c r="AF111" s="194">
        <f t="shared" si="49"/>
        <v>0</v>
      </c>
      <c r="AG111" s="195">
        <f t="shared" si="50"/>
        <v>0</v>
      </c>
      <c r="AH111" s="195">
        <f t="shared" si="51"/>
        <v>0</v>
      </c>
      <c r="AI111" s="196">
        <f t="shared" si="52"/>
        <v>0</v>
      </c>
      <c r="AJ111" s="208">
        <f t="shared" si="53"/>
        <v>0</v>
      </c>
      <c r="AK111" s="68"/>
    </row>
    <row r="112" spans="1:37" ht="14.25" customHeight="1" x14ac:dyDescent="0.2">
      <c r="A112" s="34">
        <f t="shared" si="21"/>
        <v>0</v>
      </c>
      <c r="B112" s="72">
        <f t="shared" si="21"/>
        <v>0</v>
      </c>
      <c r="C112" s="79">
        <f t="shared" si="21"/>
        <v>0</v>
      </c>
      <c r="D112" s="44" t="str">
        <f t="shared" si="21"/>
        <v>C</v>
      </c>
      <c r="E112" s="144">
        <f t="shared" si="22"/>
        <v>0</v>
      </c>
      <c r="F112" s="145">
        <f t="shared" si="23"/>
        <v>0</v>
      </c>
      <c r="G112" s="145">
        <f t="shared" si="24"/>
        <v>0</v>
      </c>
      <c r="H112" s="146">
        <f t="shared" si="25"/>
        <v>0</v>
      </c>
      <c r="I112" s="145">
        <f t="shared" si="26"/>
        <v>0</v>
      </c>
      <c r="J112" s="147">
        <f t="shared" si="27"/>
        <v>0</v>
      </c>
      <c r="K112" s="145">
        <f t="shared" si="28"/>
        <v>0</v>
      </c>
      <c r="L112" s="145">
        <f t="shared" si="29"/>
        <v>0</v>
      </c>
      <c r="M112" s="146">
        <f t="shared" si="30"/>
        <v>0</v>
      </c>
      <c r="N112" s="145">
        <f t="shared" si="31"/>
        <v>0</v>
      </c>
      <c r="O112" s="148">
        <f t="shared" si="32"/>
        <v>0</v>
      </c>
      <c r="P112" s="145">
        <f t="shared" si="33"/>
        <v>0</v>
      </c>
      <c r="Q112" s="146">
        <f t="shared" si="34"/>
        <v>0</v>
      </c>
      <c r="R112" s="146">
        <f t="shared" si="35"/>
        <v>0</v>
      </c>
      <c r="S112" s="145">
        <f t="shared" si="36"/>
        <v>0</v>
      </c>
      <c r="T112" s="147">
        <f t="shared" si="37"/>
        <v>0</v>
      </c>
      <c r="U112" s="144">
        <f t="shared" si="38"/>
        <v>0</v>
      </c>
      <c r="V112" s="148">
        <f t="shared" si="39"/>
        <v>0</v>
      </c>
      <c r="W112" s="145">
        <f t="shared" si="40"/>
        <v>0</v>
      </c>
      <c r="X112" s="145">
        <f t="shared" si="41"/>
        <v>0</v>
      </c>
      <c r="Y112" s="146">
        <f t="shared" si="42"/>
        <v>0</v>
      </c>
      <c r="Z112" s="146">
        <f t="shared" si="43"/>
        <v>0</v>
      </c>
      <c r="AA112" s="149">
        <f t="shared" si="44"/>
        <v>0</v>
      </c>
      <c r="AB112" s="98">
        <f t="shared" si="45"/>
        <v>0</v>
      </c>
      <c r="AC112" s="150" t="str">
        <f t="shared" si="46"/>
        <v>C</v>
      </c>
      <c r="AD112" s="99">
        <f t="shared" si="47"/>
        <v>0</v>
      </c>
      <c r="AE112" s="151" t="str">
        <f t="shared" si="48"/>
        <v>C</v>
      </c>
      <c r="AF112" s="98">
        <f t="shared" si="49"/>
        <v>0</v>
      </c>
      <c r="AG112" s="99">
        <f t="shared" si="50"/>
        <v>0</v>
      </c>
      <c r="AH112" s="99">
        <f t="shared" si="51"/>
        <v>0</v>
      </c>
      <c r="AI112" s="115">
        <f t="shared" si="52"/>
        <v>0</v>
      </c>
      <c r="AJ112" s="132">
        <f t="shared" si="53"/>
        <v>0</v>
      </c>
      <c r="AK112" s="68"/>
    </row>
    <row r="113" spans="1:37" ht="14.25" customHeight="1" x14ac:dyDescent="0.2">
      <c r="A113" s="192">
        <f t="shared" si="21"/>
        <v>0</v>
      </c>
      <c r="B113" s="169">
        <f t="shared" si="21"/>
        <v>0</v>
      </c>
      <c r="C113" s="170">
        <f t="shared" si="21"/>
        <v>0</v>
      </c>
      <c r="D113" s="193" t="str">
        <f t="shared" si="21"/>
        <v>C</v>
      </c>
      <c r="E113" s="209">
        <f t="shared" si="22"/>
        <v>0</v>
      </c>
      <c r="F113" s="210">
        <f t="shared" si="23"/>
        <v>0</v>
      </c>
      <c r="G113" s="210">
        <f t="shared" si="24"/>
        <v>0</v>
      </c>
      <c r="H113" s="211">
        <f t="shared" si="25"/>
        <v>0</v>
      </c>
      <c r="I113" s="210">
        <f t="shared" si="26"/>
        <v>0</v>
      </c>
      <c r="J113" s="212">
        <f t="shared" si="27"/>
        <v>0</v>
      </c>
      <c r="K113" s="210">
        <f t="shared" si="28"/>
        <v>0</v>
      </c>
      <c r="L113" s="210">
        <f t="shared" si="29"/>
        <v>0</v>
      </c>
      <c r="M113" s="211">
        <f t="shared" si="30"/>
        <v>0</v>
      </c>
      <c r="N113" s="210">
        <f t="shared" si="31"/>
        <v>0</v>
      </c>
      <c r="O113" s="213">
        <f t="shared" si="32"/>
        <v>0</v>
      </c>
      <c r="P113" s="210">
        <f t="shared" si="33"/>
        <v>0</v>
      </c>
      <c r="Q113" s="211">
        <f t="shared" si="34"/>
        <v>0</v>
      </c>
      <c r="R113" s="211">
        <f t="shared" si="35"/>
        <v>0</v>
      </c>
      <c r="S113" s="210">
        <f t="shared" si="36"/>
        <v>0</v>
      </c>
      <c r="T113" s="212">
        <f t="shared" si="37"/>
        <v>0</v>
      </c>
      <c r="U113" s="209">
        <f t="shared" si="38"/>
        <v>0</v>
      </c>
      <c r="V113" s="213">
        <f t="shared" si="39"/>
        <v>0</v>
      </c>
      <c r="W113" s="210">
        <f t="shared" si="40"/>
        <v>0</v>
      </c>
      <c r="X113" s="210">
        <f t="shared" si="41"/>
        <v>0</v>
      </c>
      <c r="Y113" s="211">
        <f t="shared" si="42"/>
        <v>0</v>
      </c>
      <c r="Z113" s="211">
        <f t="shared" si="43"/>
        <v>0</v>
      </c>
      <c r="AA113" s="214">
        <f t="shared" si="44"/>
        <v>0</v>
      </c>
      <c r="AB113" s="194">
        <f t="shared" si="45"/>
        <v>0</v>
      </c>
      <c r="AC113" s="215" t="str">
        <f t="shared" si="46"/>
        <v>C</v>
      </c>
      <c r="AD113" s="195">
        <f t="shared" si="47"/>
        <v>0</v>
      </c>
      <c r="AE113" s="216" t="str">
        <f t="shared" si="48"/>
        <v>C</v>
      </c>
      <c r="AF113" s="194">
        <f t="shared" si="49"/>
        <v>0</v>
      </c>
      <c r="AG113" s="195">
        <f t="shared" si="50"/>
        <v>0</v>
      </c>
      <c r="AH113" s="195">
        <f t="shared" si="51"/>
        <v>0</v>
      </c>
      <c r="AI113" s="196">
        <f t="shared" si="52"/>
        <v>0</v>
      </c>
      <c r="AJ113" s="208">
        <f t="shared" si="53"/>
        <v>0</v>
      </c>
      <c r="AK113" s="68"/>
    </row>
    <row r="114" spans="1:37" ht="14.25" customHeight="1" x14ac:dyDescent="0.2">
      <c r="A114" s="34">
        <f t="shared" si="21"/>
        <v>0</v>
      </c>
      <c r="B114" s="72">
        <f t="shared" si="21"/>
        <v>0</v>
      </c>
      <c r="C114" s="79">
        <f t="shared" si="21"/>
        <v>0</v>
      </c>
      <c r="D114" s="44" t="str">
        <f t="shared" si="21"/>
        <v>C</v>
      </c>
      <c r="E114" s="144">
        <f t="shared" si="22"/>
        <v>0</v>
      </c>
      <c r="F114" s="145">
        <f t="shared" si="23"/>
        <v>0</v>
      </c>
      <c r="G114" s="145">
        <f t="shared" si="24"/>
        <v>0</v>
      </c>
      <c r="H114" s="146">
        <f t="shared" si="25"/>
        <v>0</v>
      </c>
      <c r="I114" s="145">
        <f t="shared" si="26"/>
        <v>0</v>
      </c>
      <c r="J114" s="147">
        <f t="shared" si="27"/>
        <v>0</v>
      </c>
      <c r="K114" s="145">
        <f t="shared" si="28"/>
        <v>0</v>
      </c>
      <c r="L114" s="145">
        <f t="shared" si="29"/>
        <v>0</v>
      </c>
      <c r="M114" s="146">
        <f t="shared" si="30"/>
        <v>0</v>
      </c>
      <c r="N114" s="145">
        <f t="shared" si="31"/>
        <v>0</v>
      </c>
      <c r="O114" s="148">
        <f t="shared" si="32"/>
        <v>0</v>
      </c>
      <c r="P114" s="145">
        <f t="shared" si="33"/>
        <v>0</v>
      </c>
      <c r="Q114" s="146">
        <f t="shared" si="34"/>
        <v>0</v>
      </c>
      <c r="R114" s="146">
        <f t="shared" si="35"/>
        <v>0</v>
      </c>
      <c r="S114" s="145">
        <f t="shared" si="36"/>
        <v>0</v>
      </c>
      <c r="T114" s="147">
        <f t="shared" si="37"/>
        <v>0</v>
      </c>
      <c r="U114" s="144">
        <f t="shared" si="38"/>
        <v>0</v>
      </c>
      <c r="V114" s="148">
        <f t="shared" si="39"/>
        <v>0</v>
      </c>
      <c r="W114" s="145">
        <f t="shared" si="40"/>
        <v>0</v>
      </c>
      <c r="X114" s="145">
        <f t="shared" si="41"/>
        <v>0</v>
      </c>
      <c r="Y114" s="146">
        <f t="shared" si="42"/>
        <v>0</v>
      </c>
      <c r="Z114" s="146">
        <f t="shared" si="43"/>
        <v>0</v>
      </c>
      <c r="AA114" s="149">
        <f t="shared" si="44"/>
        <v>0</v>
      </c>
      <c r="AB114" s="98">
        <f t="shared" si="45"/>
        <v>0</v>
      </c>
      <c r="AC114" s="150" t="str">
        <f t="shared" si="46"/>
        <v>C</v>
      </c>
      <c r="AD114" s="99">
        <f t="shared" si="47"/>
        <v>0</v>
      </c>
      <c r="AE114" s="151" t="str">
        <f t="shared" si="48"/>
        <v>C</v>
      </c>
      <c r="AF114" s="98">
        <f t="shared" si="49"/>
        <v>0</v>
      </c>
      <c r="AG114" s="99">
        <f t="shared" si="50"/>
        <v>0</v>
      </c>
      <c r="AH114" s="99">
        <f t="shared" si="51"/>
        <v>0</v>
      </c>
      <c r="AI114" s="115">
        <f t="shared" si="52"/>
        <v>0</v>
      </c>
      <c r="AJ114" s="132">
        <f t="shared" si="53"/>
        <v>0</v>
      </c>
      <c r="AK114" s="68"/>
    </row>
    <row r="115" spans="1:37" ht="14.25" customHeight="1" x14ac:dyDescent="0.2">
      <c r="A115" s="192">
        <f t="shared" si="21"/>
        <v>0</v>
      </c>
      <c r="B115" s="169">
        <f t="shared" si="21"/>
        <v>0</v>
      </c>
      <c r="C115" s="170">
        <f t="shared" si="21"/>
        <v>0</v>
      </c>
      <c r="D115" s="193" t="str">
        <f t="shared" si="21"/>
        <v>C</v>
      </c>
      <c r="E115" s="209">
        <f t="shared" si="22"/>
        <v>0</v>
      </c>
      <c r="F115" s="210">
        <f t="shared" si="23"/>
        <v>0</v>
      </c>
      <c r="G115" s="210">
        <f t="shared" si="24"/>
        <v>0</v>
      </c>
      <c r="H115" s="211">
        <f t="shared" si="25"/>
        <v>0</v>
      </c>
      <c r="I115" s="210">
        <f t="shared" si="26"/>
        <v>0</v>
      </c>
      <c r="J115" s="212">
        <f t="shared" si="27"/>
        <v>0</v>
      </c>
      <c r="K115" s="210">
        <f t="shared" si="28"/>
        <v>0</v>
      </c>
      <c r="L115" s="210">
        <f t="shared" si="29"/>
        <v>0</v>
      </c>
      <c r="M115" s="211">
        <f t="shared" si="30"/>
        <v>0</v>
      </c>
      <c r="N115" s="210">
        <f t="shared" si="31"/>
        <v>0</v>
      </c>
      <c r="O115" s="213">
        <f t="shared" si="32"/>
        <v>0</v>
      </c>
      <c r="P115" s="210">
        <f t="shared" si="33"/>
        <v>0</v>
      </c>
      <c r="Q115" s="211">
        <f t="shared" si="34"/>
        <v>0</v>
      </c>
      <c r="R115" s="211">
        <f t="shared" si="35"/>
        <v>0</v>
      </c>
      <c r="S115" s="210">
        <f t="shared" si="36"/>
        <v>0</v>
      </c>
      <c r="T115" s="212">
        <f t="shared" si="37"/>
        <v>0</v>
      </c>
      <c r="U115" s="209">
        <f t="shared" si="38"/>
        <v>0</v>
      </c>
      <c r="V115" s="213">
        <f t="shared" si="39"/>
        <v>0</v>
      </c>
      <c r="W115" s="210">
        <f t="shared" si="40"/>
        <v>0</v>
      </c>
      <c r="X115" s="210">
        <f t="shared" si="41"/>
        <v>0</v>
      </c>
      <c r="Y115" s="211">
        <f t="shared" si="42"/>
        <v>0</v>
      </c>
      <c r="Z115" s="211">
        <f t="shared" si="43"/>
        <v>0</v>
      </c>
      <c r="AA115" s="214">
        <f t="shared" si="44"/>
        <v>0</v>
      </c>
      <c r="AB115" s="194">
        <f t="shared" si="45"/>
        <v>0</v>
      </c>
      <c r="AC115" s="215" t="str">
        <f t="shared" si="46"/>
        <v>C</v>
      </c>
      <c r="AD115" s="195">
        <f t="shared" si="47"/>
        <v>0</v>
      </c>
      <c r="AE115" s="216" t="str">
        <f t="shared" si="48"/>
        <v>C</v>
      </c>
      <c r="AF115" s="194">
        <f t="shared" si="49"/>
        <v>0</v>
      </c>
      <c r="AG115" s="195">
        <f t="shared" si="50"/>
        <v>0</v>
      </c>
      <c r="AH115" s="195">
        <f t="shared" si="51"/>
        <v>0</v>
      </c>
      <c r="AI115" s="196">
        <f t="shared" si="52"/>
        <v>0</v>
      </c>
      <c r="AJ115" s="208">
        <f t="shared" si="53"/>
        <v>0</v>
      </c>
      <c r="AK115" s="68"/>
    </row>
    <row r="116" spans="1:37" ht="14.25" customHeight="1" x14ac:dyDescent="0.2">
      <c r="A116" s="34">
        <f t="shared" si="21"/>
        <v>0</v>
      </c>
      <c r="B116" s="72">
        <f t="shared" si="21"/>
        <v>0</v>
      </c>
      <c r="C116" s="79">
        <f t="shared" si="21"/>
        <v>0</v>
      </c>
      <c r="D116" s="44" t="str">
        <f t="shared" si="21"/>
        <v>C</v>
      </c>
      <c r="E116" s="144">
        <f t="shared" si="22"/>
        <v>0</v>
      </c>
      <c r="F116" s="145">
        <f t="shared" si="23"/>
        <v>0</v>
      </c>
      <c r="G116" s="145">
        <f t="shared" si="24"/>
        <v>0</v>
      </c>
      <c r="H116" s="146">
        <f t="shared" si="25"/>
        <v>0</v>
      </c>
      <c r="I116" s="145">
        <f t="shared" si="26"/>
        <v>0</v>
      </c>
      <c r="J116" s="147">
        <f t="shared" si="27"/>
        <v>0</v>
      </c>
      <c r="K116" s="145">
        <f t="shared" si="28"/>
        <v>0</v>
      </c>
      <c r="L116" s="145">
        <f t="shared" si="29"/>
        <v>0</v>
      </c>
      <c r="M116" s="146">
        <f t="shared" si="30"/>
        <v>0</v>
      </c>
      <c r="N116" s="145">
        <f t="shared" si="31"/>
        <v>0</v>
      </c>
      <c r="O116" s="148">
        <f t="shared" si="32"/>
        <v>0</v>
      </c>
      <c r="P116" s="145">
        <f t="shared" si="33"/>
        <v>0</v>
      </c>
      <c r="Q116" s="146">
        <f t="shared" si="34"/>
        <v>0</v>
      </c>
      <c r="R116" s="146">
        <f t="shared" si="35"/>
        <v>0</v>
      </c>
      <c r="S116" s="145">
        <f t="shared" si="36"/>
        <v>0</v>
      </c>
      <c r="T116" s="147">
        <f t="shared" si="37"/>
        <v>0</v>
      </c>
      <c r="U116" s="144">
        <f t="shared" si="38"/>
        <v>0</v>
      </c>
      <c r="V116" s="148">
        <f t="shared" si="39"/>
        <v>0</v>
      </c>
      <c r="W116" s="145">
        <f t="shared" si="40"/>
        <v>0</v>
      </c>
      <c r="X116" s="145">
        <f t="shared" si="41"/>
        <v>0</v>
      </c>
      <c r="Y116" s="146">
        <f t="shared" si="42"/>
        <v>0</v>
      </c>
      <c r="Z116" s="146">
        <f t="shared" si="43"/>
        <v>0</v>
      </c>
      <c r="AA116" s="149">
        <f t="shared" si="44"/>
        <v>0</v>
      </c>
      <c r="AB116" s="98">
        <f t="shared" si="45"/>
        <v>0</v>
      </c>
      <c r="AC116" s="150" t="str">
        <f t="shared" si="46"/>
        <v>C</v>
      </c>
      <c r="AD116" s="99">
        <f t="shared" si="47"/>
        <v>0</v>
      </c>
      <c r="AE116" s="151" t="str">
        <f t="shared" si="48"/>
        <v>C</v>
      </c>
      <c r="AF116" s="98">
        <f t="shared" si="49"/>
        <v>0</v>
      </c>
      <c r="AG116" s="99">
        <f t="shared" si="50"/>
        <v>0</v>
      </c>
      <c r="AH116" s="99">
        <f t="shared" si="51"/>
        <v>0</v>
      </c>
      <c r="AI116" s="115">
        <f t="shared" si="52"/>
        <v>0</v>
      </c>
      <c r="AJ116" s="132">
        <f t="shared" si="53"/>
        <v>0</v>
      </c>
      <c r="AK116" s="68"/>
    </row>
    <row r="117" spans="1:37" ht="14.25" customHeight="1" x14ac:dyDescent="0.2">
      <c r="A117" s="192">
        <f t="shared" si="21"/>
        <v>0</v>
      </c>
      <c r="B117" s="169">
        <f t="shared" si="21"/>
        <v>0</v>
      </c>
      <c r="C117" s="170">
        <f t="shared" si="21"/>
        <v>0</v>
      </c>
      <c r="D117" s="193" t="str">
        <f t="shared" si="21"/>
        <v>C</v>
      </c>
      <c r="E117" s="209">
        <f t="shared" si="22"/>
        <v>0</v>
      </c>
      <c r="F117" s="210">
        <f t="shared" si="23"/>
        <v>0</v>
      </c>
      <c r="G117" s="210">
        <f t="shared" si="24"/>
        <v>0</v>
      </c>
      <c r="H117" s="211">
        <f t="shared" si="25"/>
        <v>0</v>
      </c>
      <c r="I117" s="210">
        <f t="shared" si="26"/>
        <v>0</v>
      </c>
      <c r="J117" s="212">
        <f t="shared" si="27"/>
        <v>0</v>
      </c>
      <c r="K117" s="210">
        <f t="shared" si="28"/>
        <v>0</v>
      </c>
      <c r="L117" s="210">
        <f t="shared" si="29"/>
        <v>0</v>
      </c>
      <c r="M117" s="211">
        <f t="shared" si="30"/>
        <v>0</v>
      </c>
      <c r="N117" s="210">
        <f t="shared" si="31"/>
        <v>0</v>
      </c>
      <c r="O117" s="213">
        <f t="shared" si="32"/>
        <v>0</v>
      </c>
      <c r="P117" s="210">
        <f t="shared" si="33"/>
        <v>0</v>
      </c>
      <c r="Q117" s="211">
        <f t="shared" si="34"/>
        <v>0</v>
      </c>
      <c r="R117" s="211">
        <f t="shared" si="35"/>
        <v>0</v>
      </c>
      <c r="S117" s="210">
        <f t="shared" si="36"/>
        <v>0</v>
      </c>
      <c r="T117" s="212">
        <f t="shared" si="37"/>
        <v>0</v>
      </c>
      <c r="U117" s="209">
        <f t="shared" si="38"/>
        <v>0</v>
      </c>
      <c r="V117" s="213">
        <f t="shared" si="39"/>
        <v>0</v>
      </c>
      <c r="W117" s="210">
        <f t="shared" si="40"/>
        <v>0</v>
      </c>
      <c r="X117" s="210">
        <f t="shared" si="41"/>
        <v>0</v>
      </c>
      <c r="Y117" s="211">
        <f t="shared" si="42"/>
        <v>0</v>
      </c>
      <c r="Z117" s="211">
        <f t="shared" si="43"/>
        <v>0</v>
      </c>
      <c r="AA117" s="214">
        <f t="shared" si="44"/>
        <v>0</v>
      </c>
      <c r="AB117" s="194">
        <f t="shared" si="45"/>
        <v>0</v>
      </c>
      <c r="AC117" s="215" t="str">
        <f t="shared" si="46"/>
        <v>C</v>
      </c>
      <c r="AD117" s="195">
        <f t="shared" si="47"/>
        <v>0</v>
      </c>
      <c r="AE117" s="216" t="str">
        <f t="shared" si="48"/>
        <v>C</v>
      </c>
      <c r="AF117" s="194">
        <f t="shared" si="49"/>
        <v>0</v>
      </c>
      <c r="AG117" s="195">
        <f t="shared" si="50"/>
        <v>0</v>
      </c>
      <c r="AH117" s="195">
        <f t="shared" si="51"/>
        <v>0</v>
      </c>
      <c r="AI117" s="196">
        <f t="shared" si="52"/>
        <v>0</v>
      </c>
      <c r="AJ117" s="208">
        <f t="shared" si="53"/>
        <v>0</v>
      </c>
      <c r="AK117" s="68"/>
    </row>
    <row r="118" spans="1:37" ht="14.25" customHeight="1" x14ac:dyDescent="0.2">
      <c r="A118" s="34">
        <f t="shared" si="21"/>
        <v>0</v>
      </c>
      <c r="B118" s="72">
        <f t="shared" si="21"/>
        <v>0</v>
      </c>
      <c r="C118" s="79">
        <f t="shared" si="21"/>
        <v>0</v>
      </c>
      <c r="D118" s="44" t="str">
        <f t="shared" si="21"/>
        <v>C</v>
      </c>
      <c r="E118" s="144">
        <f t="shared" si="22"/>
        <v>0</v>
      </c>
      <c r="F118" s="145">
        <f t="shared" si="23"/>
        <v>0</v>
      </c>
      <c r="G118" s="145">
        <f t="shared" si="24"/>
        <v>0</v>
      </c>
      <c r="H118" s="146">
        <f t="shared" si="25"/>
        <v>0</v>
      </c>
      <c r="I118" s="145">
        <f t="shared" si="26"/>
        <v>0</v>
      </c>
      <c r="J118" s="147">
        <f t="shared" si="27"/>
        <v>0</v>
      </c>
      <c r="K118" s="145">
        <f t="shared" si="28"/>
        <v>0</v>
      </c>
      <c r="L118" s="145">
        <f t="shared" si="29"/>
        <v>0</v>
      </c>
      <c r="M118" s="146">
        <f t="shared" si="30"/>
        <v>0</v>
      </c>
      <c r="N118" s="145">
        <f t="shared" si="31"/>
        <v>0</v>
      </c>
      <c r="O118" s="148">
        <f t="shared" si="32"/>
        <v>0</v>
      </c>
      <c r="P118" s="145">
        <f t="shared" si="33"/>
        <v>0</v>
      </c>
      <c r="Q118" s="146">
        <f t="shared" si="34"/>
        <v>0</v>
      </c>
      <c r="R118" s="146">
        <f t="shared" si="35"/>
        <v>0</v>
      </c>
      <c r="S118" s="145">
        <f t="shared" si="36"/>
        <v>0</v>
      </c>
      <c r="T118" s="147">
        <f t="shared" si="37"/>
        <v>0</v>
      </c>
      <c r="U118" s="144">
        <f t="shared" si="38"/>
        <v>0</v>
      </c>
      <c r="V118" s="148">
        <f t="shared" si="39"/>
        <v>0</v>
      </c>
      <c r="W118" s="145">
        <f t="shared" si="40"/>
        <v>0</v>
      </c>
      <c r="X118" s="145">
        <f t="shared" si="41"/>
        <v>0</v>
      </c>
      <c r="Y118" s="146">
        <f t="shared" si="42"/>
        <v>0</v>
      </c>
      <c r="Z118" s="146">
        <f t="shared" si="43"/>
        <v>0</v>
      </c>
      <c r="AA118" s="149">
        <f t="shared" si="44"/>
        <v>0</v>
      </c>
      <c r="AB118" s="98">
        <f t="shared" si="45"/>
        <v>0</v>
      </c>
      <c r="AC118" s="150" t="str">
        <f t="shared" si="46"/>
        <v>C</v>
      </c>
      <c r="AD118" s="99">
        <f t="shared" si="47"/>
        <v>0</v>
      </c>
      <c r="AE118" s="151" t="str">
        <f t="shared" si="48"/>
        <v>C</v>
      </c>
      <c r="AF118" s="98">
        <f t="shared" si="49"/>
        <v>0</v>
      </c>
      <c r="AG118" s="99">
        <f t="shared" si="50"/>
        <v>0</v>
      </c>
      <c r="AH118" s="99">
        <f t="shared" si="51"/>
        <v>0</v>
      </c>
      <c r="AI118" s="115">
        <f t="shared" si="52"/>
        <v>0</v>
      </c>
      <c r="AJ118" s="132">
        <f t="shared" si="53"/>
        <v>0</v>
      </c>
      <c r="AK118" s="68"/>
    </row>
    <row r="119" spans="1:37" ht="14.25" customHeight="1" x14ac:dyDescent="0.2">
      <c r="A119" s="192">
        <f t="shared" si="21"/>
        <v>0</v>
      </c>
      <c r="B119" s="169">
        <f t="shared" si="21"/>
        <v>0</v>
      </c>
      <c r="C119" s="170">
        <f t="shared" si="21"/>
        <v>0</v>
      </c>
      <c r="D119" s="193" t="str">
        <f t="shared" si="21"/>
        <v>C</v>
      </c>
      <c r="E119" s="209">
        <f t="shared" si="22"/>
        <v>0</v>
      </c>
      <c r="F119" s="210">
        <f t="shared" si="23"/>
        <v>0</v>
      </c>
      <c r="G119" s="210">
        <f t="shared" si="24"/>
        <v>0</v>
      </c>
      <c r="H119" s="211">
        <f t="shared" si="25"/>
        <v>0</v>
      </c>
      <c r="I119" s="210">
        <f t="shared" si="26"/>
        <v>0</v>
      </c>
      <c r="J119" s="212">
        <f t="shared" si="27"/>
        <v>0</v>
      </c>
      <c r="K119" s="210">
        <f t="shared" si="28"/>
        <v>0</v>
      </c>
      <c r="L119" s="210">
        <f t="shared" si="29"/>
        <v>0</v>
      </c>
      <c r="M119" s="211">
        <f t="shared" si="30"/>
        <v>0</v>
      </c>
      <c r="N119" s="210">
        <f t="shared" si="31"/>
        <v>0</v>
      </c>
      <c r="O119" s="213">
        <f t="shared" si="32"/>
        <v>0</v>
      </c>
      <c r="P119" s="210">
        <f t="shared" si="33"/>
        <v>0</v>
      </c>
      <c r="Q119" s="211">
        <f t="shared" si="34"/>
        <v>0</v>
      </c>
      <c r="R119" s="211">
        <f t="shared" si="35"/>
        <v>0</v>
      </c>
      <c r="S119" s="210">
        <f t="shared" si="36"/>
        <v>0</v>
      </c>
      <c r="T119" s="212">
        <f t="shared" si="37"/>
        <v>0</v>
      </c>
      <c r="U119" s="209">
        <f t="shared" si="38"/>
        <v>0</v>
      </c>
      <c r="V119" s="213">
        <f t="shared" si="39"/>
        <v>0</v>
      </c>
      <c r="W119" s="210">
        <f t="shared" si="40"/>
        <v>0</v>
      </c>
      <c r="X119" s="210">
        <f t="shared" si="41"/>
        <v>0</v>
      </c>
      <c r="Y119" s="211">
        <f t="shared" si="42"/>
        <v>0</v>
      </c>
      <c r="Z119" s="211">
        <f t="shared" si="43"/>
        <v>0</v>
      </c>
      <c r="AA119" s="214">
        <f t="shared" si="44"/>
        <v>0</v>
      </c>
      <c r="AB119" s="194">
        <f t="shared" si="45"/>
        <v>0</v>
      </c>
      <c r="AC119" s="215" t="str">
        <f t="shared" si="46"/>
        <v>C</v>
      </c>
      <c r="AD119" s="195">
        <f t="shared" si="47"/>
        <v>0</v>
      </c>
      <c r="AE119" s="216" t="str">
        <f t="shared" si="48"/>
        <v>C</v>
      </c>
      <c r="AF119" s="194">
        <f t="shared" si="49"/>
        <v>0</v>
      </c>
      <c r="AG119" s="195">
        <f t="shared" si="50"/>
        <v>0</v>
      </c>
      <c r="AH119" s="195">
        <f t="shared" si="51"/>
        <v>0</v>
      </c>
      <c r="AI119" s="196">
        <f t="shared" si="52"/>
        <v>0</v>
      </c>
      <c r="AJ119" s="208">
        <f t="shared" si="53"/>
        <v>0</v>
      </c>
      <c r="AK119" s="68"/>
    </row>
    <row r="120" spans="1:37" ht="14.25" customHeight="1" x14ac:dyDescent="0.2">
      <c r="A120" s="34">
        <f t="shared" si="21"/>
        <v>0</v>
      </c>
      <c r="B120" s="72">
        <f t="shared" si="21"/>
        <v>0</v>
      </c>
      <c r="C120" s="79">
        <f t="shared" si="21"/>
        <v>0</v>
      </c>
      <c r="D120" s="44" t="str">
        <f t="shared" si="21"/>
        <v>C</v>
      </c>
      <c r="E120" s="144">
        <f t="shared" si="22"/>
        <v>0</v>
      </c>
      <c r="F120" s="145">
        <f t="shared" si="23"/>
        <v>0</v>
      </c>
      <c r="G120" s="145">
        <f t="shared" si="24"/>
        <v>0</v>
      </c>
      <c r="H120" s="146">
        <f t="shared" si="25"/>
        <v>0</v>
      </c>
      <c r="I120" s="145">
        <f t="shared" si="26"/>
        <v>0</v>
      </c>
      <c r="J120" s="147">
        <f t="shared" si="27"/>
        <v>0</v>
      </c>
      <c r="K120" s="145">
        <f t="shared" si="28"/>
        <v>0</v>
      </c>
      <c r="L120" s="145">
        <f t="shared" si="29"/>
        <v>0</v>
      </c>
      <c r="M120" s="146">
        <f t="shared" si="30"/>
        <v>0</v>
      </c>
      <c r="N120" s="145">
        <f t="shared" si="31"/>
        <v>0</v>
      </c>
      <c r="O120" s="148">
        <f t="shared" si="32"/>
        <v>0</v>
      </c>
      <c r="P120" s="145">
        <f t="shared" si="33"/>
        <v>0</v>
      </c>
      <c r="Q120" s="146">
        <f t="shared" si="34"/>
        <v>0</v>
      </c>
      <c r="R120" s="146">
        <f t="shared" si="35"/>
        <v>0</v>
      </c>
      <c r="S120" s="145">
        <f t="shared" si="36"/>
        <v>0</v>
      </c>
      <c r="T120" s="147">
        <f t="shared" si="37"/>
        <v>0</v>
      </c>
      <c r="U120" s="144">
        <f t="shared" si="38"/>
        <v>0</v>
      </c>
      <c r="V120" s="148">
        <f t="shared" si="39"/>
        <v>0</v>
      </c>
      <c r="W120" s="145">
        <f t="shared" si="40"/>
        <v>0</v>
      </c>
      <c r="X120" s="145">
        <f t="shared" si="41"/>
        <v>0</v>
      </c>
      <c r="Y120" s="146">
        <f t="shared" si="42"/>
        <v>0</v>
      </c>
      <c r="Z120" s="146">
        <f t="shared" si="43"/>
        <v>0</v>
      </c>
      <c r="AA120" s="149">
        <f t="shared" si="44"/>
        <v>0</v>
      </c>
      <c r="AB120" s="98">
        <f t="shared" si="45"/>
        <v>0</v>
      </c>
      <c r="AC120" s="150" t="str">
        <f t="shared" si="46"/>
        <v>C</v>
      </c>
      <c r="AD120" s="99">
        <f t="shared" si="47"/>
        <v>0</v>
      </c>
      <c r="AE120" s="151" t="str">
        <f t="shared" si="48"/>
        <v>C</v>
      </c>
      <c r="AF120" s="98">
        <f t="shared" si="49"/>
        <v>0</v>
      </c>
      <c r="AG120" s="99">
        <f t="shared" si="50"/>
        <v>0</v>
      </c>
      <c r="AH120" s="99">
        <f t="shared" si="51"/>
        <v>0</v>
      </c>
      <c r="AI120" s="115">
        <f t="shared" si="52"/>
        <v>0</v>
      </c>
      <c r="AJ120" s="132">
        <f t="shared" si="53"/>
        <v>0</v>
      </c>
      <c r="AK120" s="68"/>
    </row>
    <row r="121" spans="1:37" ht="14.25" customHeight="1" x14ac:dyDescent="0.2">
      <c r="A121" s="192">
        <f t="shared" si="21"/>
        <v>0</v>
      </c>
      <c r="B121" s="169">
        <f t="shared" si="21"/>
        <v>0</v>
      </c>
      <c r="C121" s="170">
        <f t="shared" si="21"/>
        <v>0</v>
      </c>
      <c r="D121" s="193" t="str">
        <f t="shared" si="21"/>
        <v>C</v>
      </c>
      <c r="E121" s="209">
        <f t="shared" si="22"/>
        <v>0</v>
      </c>
      <c r="F121" s="210">
        <f t="shared" si="23"/>
        <v>0</v>
      </c>
      <c r="G121" s="210">
        <f t="shared" si="24"/>
        <v>0</v>
      </c>
      <c r="H121" s="211">
        <f t="shared" si="25"/>
        <v>0</v>
      </c>
      <c r="I121" s="210">
        <f t="shared" si="26"/>
        <v>0</v>
      </c>
      <c r="J121" s="212">
        <f t="shared" si="27"/>
        <v>0</v>
      </c>
      <c r="K121" s="210">
        <f t="shared" si="28"/>
        <v>0</v>
      </c>
      <c r="L121" s="210">
        <f t="shared" si="29"/>
        <v>0</v>
      </c>
      <c r="M121" s="211">
        <f t="shared" si="30"/>
        <v>0</v>
      </c>
      <c r="N121" s="210">
        <f t="shared" si="31"/>
        <v>0</v>
      </c>
      <c r="O121" s="213">
        <f t="shared" si="32"/>
        <v>0</v>
      </c>
      <c r="P121" s="210">
        <f t="shared" si="33"/>
        <v>0</v>
      </c>
      <c r="Q121" s="211">
        <f t="shared" si="34"/>
        <v>0</v>
      </c>
      <c r="R121" s="211">
        <f t="shared" si="35"/>
        <v>0</v>
      </c>
      <c r="S121" s="210">
        <f t="shared" si="36"/>
        <v>0</v>
      </c>
      <c r="T121" s="212">
        <f t="shared" si="37"/>
        <v>0</v>
      </c>
      <c r="U121" s="209">
        <f t="shared" si="38"/>
        <v>0</v>
      </c>
      <c r="V121" s="213">
        <f t="shared" si="39"/>
        <v>0</v>
      </c>
      <c r="W121" s="210">
        <f t="shared" si="40"/>
        <v>0</v>
      </c>
      <c r="X121" s="210">
        <f t="shared" si="41"/>
        <v>0</v>
      </c>
      <c r="Y121" s="211">
        <f t="shared" si="42"/>
        <v>0</v>
      </c>
      <c r="Z121" s="211">
        <f t="shared" si="43"/>
        <v>0</v>
      </c>
      <c r="AA121" s="214">
        <f t="shared" si="44"/>
        <v>0</v>
      </c>
      <c r="AB121" s="194">
        <f t="shared" si="45"/>
        <v>0</v>
      </c>
      <c r="AC121" s="215" t="str">
        <f t="shared" si="46"/>
        <v>C</v>
      </c>
      <c r="AD121" s="195">
        <f t="shared" si="47"/>
        <v>0</v>
      </c>
      <c r="AE121" s="216" t="str">
        <f t="shared" si="48"/>
        <v>C</v>
      </c>
      <c r="AF121" s="194">
        <f t="shared" si="49"/>
        <v>0</v>
      </c>
      <c r="AG121" s="195">
        <f t="shared" si="50"/>
        <v>0</v>
      </c>
      <c r="AH121" s="195">
        <f t="shared" si="51"/>
        <v>0</v>
      </c>
      <c r="AI121" s="196">
        <f t="shared" si="52"/>
        <v>0</v>
      </c>
      <c r="AJ121" s="208">
        <f t="shared" si="53"/>
        <v>0</v>
      </c>
      <c r="AK121" s="68"/>
    </row>
    <row r="122" spans="1:37" ht="14.25" customHeight="1" x14ac:dyDescent="0.2">
      <c r="A122" s="34">
        <f t="shared" si="21"/>
        <v>0</v>
      </c>
      <c r="B122" s="72">
        <f t="shared" si="21"/>
        <v>0</v>
      </c>
      <c r="C122" s="79">
        <f t="shared" si="21"/>
        <v>0</v>
      </c>
      <c r="D122" s="44" t="str">
        <f t="shared" si="21"/>
        <v>C</v>
      </c>
      <c r="E122" s="144">
        <f t="shared" si="22"/>
        <v>0</v>
      </c>
      <c r="F122" s="145">
        <f t="shared" si="23"/>
        <v>0</v>
      </c>
      <c r="G122" s="145">
        <f t="shared" si="24"/>
        <v>0</v>
      </c>
      <c r="H122" s="146">
        <f t="shared" si="25"/>
        <v>0</v>
      </c>
      <c r="I122" s="145">
        <f t="shared" si="26"/>
        <v>0</v>
      </c>
      <c r="J122" s="147">
        <f t="shared" si="27"/>
        <v>0</v>
      </c>
      <c r="K122" s="145">
        <f t="shared" si="28"/>
        <v>0</v>
      </c>
      <c r="L122" s="145">
        <f t="shared" si="29"/>
        <v>0</v>
      </c>
      <c r="M122" s="146">
        <f t="shared" si="30"/>
        <v>0</v>
      </c>
      <c r="N122" s="145">
        <f t="shared" si="31"/>
        <v>0</v>
      </c>
      <c r="O122" s="148">
        <f t="shared" si="32"/>
        <v>0</v>
      </c>
      <c r="P122" s="145">
        <f t="shared" si="33"/>
        <v>0</v>
      </c>
      <c r="Q122" s="146">
        <f t="shared" si="34"/>
        <v>0</v>
      </c>
      <c r="R122" s="146">
        <f t="shared" si="35"/>
        <v>0</v>
      </c>
      <c r="S122" s="145">
        <f t="shared" si="36"/>
        <v>0</v>
      </c>
      <c r="T122" s="147">
        <f t="shared" si="37"/>
        <v>0</v>
      </c>
      <c r="U122" s="144">
        <f t="shared" si="38"/>
        <v>0</v>
      </c>
      <c r="V122" s="148">
        <f t="shared" si="39"/>
        <v>0</v>
      </c>
      <c r="W122" s="145">
        <f t="shared" si="40"/>
        <v>0</v>
      </c>
      <c r="X122" s="145">
        <f t="shared" si="41"/>
        <v>0</v>
      </c>
      <c r="Y122" s="146">
        <f t="shared" si="42"/>
        <v>0</v>
      </c>
      <c r="Z122" s="146">
        <f t="shared" si="43"/>
        <v>0</v>
      </c>
      <c r="AA122" s="149">
        <f t="shared" si="44"/>
        <v>0</v>
      </c>
      <c r="AB122" s="98">
        <f t="shared" si="45"/>
        <v>0</v>
      </c>
      <c r="AC122" s="150" t="str">
        <f t="shared" si="46"/>
        <v>C</v>
      </c>
      <c r="AD122" s="99">
        <f t="shared" si="47"/>
        <v>0</v>
      </c>
      <c r="AE122" s="151" t="str">
        <f t="shared" si="48"/>
        <v>C</v>
      </c>
      <c r="AF122" s="98">
        <f t="shared" si="49"/>
        <v>0</v>
      </c>
      <c r="AG122" s="99">
        <f t="shared" si="50"/>
        <v>0</v>
      </c>
      <c r="AH122" s="99">
        <f t="shared" si="51"/>
        <v>0</v>
      </c>
      <c r="AI122" s="115">
        <f t="shared" si="52"/>
        <v>0</v>
      </c>
      <c r="AJ122" s="132">
        <f t="shared" si="53"/>
        <v>0</v>
      </c>
      <c r="AK122" s="68"/>
    </row>
    <row r="123" spans="1:37" ht="14.25" customHeight="1" x14ac:dyDescent="0.2">
      <c r="A123" s="192">
        <f t="shared" si="21"/>
        <v>0</v>
      </c>
      <c r="B123" s="169">
        <f t="shared" si="21"/>
        <v>0</v>
      </c>
      <c r="C123" s="170">
        <f t="shared" si="21"/>
        <v>0</v>
      </c>
      <c r="D123" s="193" t="str">
        <f t="shared" si="21"/>
        <v>C</v>
      </c>
      <c r="E123" s="209">
        <f t="shared" si="22"/>
        <v>0</v>
      </c>
      <c r="F123" s="210">
        <f t="shared" si="23"/>
        <v>0</v>
      </c>
      <c r="G123" s="210">
        <f t="shared" si="24"/>
        <v>0</v>
      </c>
      <c r="H123" s="211">
        <f t="shared" si="25"/>
        <v>0</v>
      </c>
      <c r="I123" s="210">
        <f t="shared" si="26"/>
        <v>0</v>
      </c>
      <c r="J123" s="212">
        <f t="shared" si="27"/>
        <v>0</v>
      </c>
      <c r="K123" s="210">
        <f t="shared" si="28"/>
        <v>0</v>
      </c>
      <c r="L123" s="210">
        <f t="shared" si="29"/>
        <v>0</v>
      </c>
      <c r="M123" s="211">
        <f t="shared" si="30"/>
        <v>0</v>
      </c>
      <c r="N123" s="210">
        <f t="shared" si="31"/>
        <v>0</v>
      </c>
      <c r="O123" s="213">
        <f t="shared" si="32"/>
        <v>0</v>
      </c>
      <c r="P123" s="210">
        <f t="shared" si="33"/>
        <v>0</v>
      </c>
      <c r="Q123" s="211">
        <f t="shared" si="34"/>
        <v>0</v>
      </c>
      <c r="R123" s="211">
        <f t="shared" si="35"/>
        <v>0</v>
      </c>
      <c r="S123" s="210">
        <f t="shared" si="36"/>
        <v>0</v>
      </c>
      <c r="T123" s="212">
        <f t="shared" si="37"/>
        <v>0</v>
      </c>
      <c r="U123" s="209">
        <f t="shared" si="38"/>
        <v>0</v>
      </c>
      <c r="V123" s="213">
        <f t="shared" si="39"/>
        <v>0</v>
      </c>
      <c r="W123" s="210">
        <f t="shared" si="40"/>
        <v>0</v>
      </c>
      <c r="X123" s="210">
        <f t="shared" si="41"/>
        <v>0</v>
      </c>
      <c r="Y123" s="211">
        <f t="shared" si="42"/>
        <v>0</v>
      </c>
      <c r="Z123" s="211">
        <f t="shared" si="43"/>
        <v>0</v>
      </c>
      <c r="AA123" s="214">
        <f t="shared" si="44"/>
        <v>0</v>
      </c>
      <c r="AB123" s="194">
        <f t="shared" si="45"/>
        <v>0</v>
      </c>
      <c r="AC123" s="215" t="str">
        <f t="shared" si="46"/>
        <v>C</v>
      </c>
      <c r="AD123" s="195">
        <f t="shared" si="47"/>
        <v>0</v>
      </c>
      <c r="AE123" s="216" t="str">
        <f t="shared" si="48"/>
        <v>C</v>
      </c>
      <c r="AF123" s="194">
        <f t="shared" si="49"/>
        <v>0</v>
      </c>
      <c r="AG123" s="195">
        <f t="shared" si="50"/>
        <v>0</v>
      </c>
      <c r="AH123" s="195">
        <f t="shared" si="51"/>
        <v>0</v>
      </c>
      <c r="AI123" s="196">
        <f t="shared" si="52"/>
        <v>0</v>
      </c>
      <c r="AJ123" s="208">
        <f t="shared" si="53"/>
        <v>0</v>
      </c>
      <c r="AK123" s="68"/>
    </row>
    <row r="124" spans="1:37" ht="14.25" customHeight="1" x14ac:dyDescent="0.2">
      <c r="A124" s="34">
        <f t="shared" si="21"/>
        <v>0</v>
      </c>
      <c r="B124" s="72">
        <f t="shared" si="21"/>
        <v>0</v>
      </c>
      <c r="C124" s="79">
        <f t="shared" si="21"/>
        <v>0</v>
      </c>
      <c r="D124" s="44" t="str">
        <f t="shared" si="21"/>
        <v>C</v>
      </c>
      <c r="E124" s="144">
        <f t="shared" si="22"/>
        <v>0</v>
      </c>
      <c r="F124" s="145">
        <f t="shared" si="23"/>
        <v>0</v>
      </c>
      <c r="G124" s="145">
        <f t="shared" si="24"/>
        <v>0</v>
      </c>
      <c r="H124" s="146">
        <f t="shared" si="25"/>
        <v>0</v>
      </c>
      <c r="I124" s="145">
        <f t="shared" si="26"/>
        <v>0</v>
      </c>
      <c r="J124" s="147">
        <f t="shared" si="27"/>
        <v>0</v>
      </c>
      <c r="K124" s="145">
        <f t="shared" si="28"/>
        <v>0</v>
      </c>
      <c r="L124" s="145">
        <f t="shared" si="29"/>
        <v>0</v>
      </c>
      <c r="M124" s="146">
        <f t="shared" si="30"/>
        <v>0</v>
      </c>
      <c r="N124" s="145">
        <f t="shared" si="31"/>
        <v>0</v>
      </c>
      <c r="O124" s="148">
        <f t="shared" si="32"/>
        <v>0</v>
      </c>
      <c r="P124" s="145">
        <f t="shared" si="33"/>
        <v>0</v>
      </c>
      <c r="Q124" s="146">
        <f t="shared" si="34"/>
        <v>0</v>
      </c>
      <c r="R124" s="146">
        <f t="shared" si="35"/>
        <v>0</v>
      </c>
      <c r="S124" s="145">
        <f t="shared" si="36"/>
        <v>0</v>
      </c>
      <c r="T124" s="147">
        <f t="shared" si="37"/>
        <v>0</v>
      </c>
      <c r="U124" s="144">
        <f t="shared" si="38"/>
        <v>0</v>
      </c>
      <c r="V124" s="148">
        <f t="shared" si="39"/>
        <v>0</v>
      </c>
      <c r="W124" s="145">
        <f t="shared" si="40"/>
        <v>0</v>
      </c>
      <c r="X124" s="145">
        <f t="shared" si="41"/>
        <v>0</v>
      </c>
      <c r="Y124" s="146">
        <f t="shared" si="42"/>
        <v>0</v>
      </c>
      <c r="Z124" s="146">
        <f t="shared" si="43"/>
        <v>0</v>
      </c>
      <c r="AA124" s="149">
        <f t="shared" si="44"/>
        <v>0</v>
      </c>
      <c r="AB124" s="98">
        <f t="shared" si="45"/>
        <v>0</v>
      </c>
      <c r="AC124" s="150" t="str">
        <f t="shared" si="46"/>
        <v>C</v>
      </c>
      <c r="AD124" s="99">
        <f t="shared" si="47"/>
        <v>0</v>
      </c>
      <c r="AE124" s="151" t="str">
        <f t="shared" si="48"/>
        <v>C</v>
      </c>
      <c r="AF124" s="98">
        <f t="shared" si="49"/>
        <v>0</v>
      </c>
      <c r="AG124" s="99">
        <f t="shared" si="50"/>
        <v>0</v>
      </c>
      <c r="AH124" s="99">
        <f t="shared" si="51"/>
        <v>0</v>
      </c>
      <c r="AI124" s="115">
        <f t="shared" si="52"/>
        <v>0</v>
      </c>
      <c r="AJ124" s="132">
        <f t="shared" si="53"/>
        <v>0</v>
      </c>
      <c r="AK124" s="68"/>
    </row>
    <row r="125" spans="1:37" ht="14.25" customHeight="1" x14ac:dyDescent="0.2">
      <c r="A125" s="192">
        <f t="shared" si="21"/>
        <v>0</v>
      </c>
      <c r="B125" s="169">
        <f t="shared" si="21"/>
        <v>0</v>
      </c>
      <c r="C125" s="170">
        <f t="shared" si="21"/>
        <v>0</v>
      </c>
      <c r="D125" s="193" t="str">
        <f t="shared" si="21"/>
        <v>C</v>
      </c>
      <c r="E125" s="209">
        <f t="shared" si="22"/>
        <v>0</v>
      </c>
      <c r="F125" s="210">
        <f t="shared" si="23"/>
        <v>0</v>
      </c>
      <c r="G125" s="210">
        <f t="shared" si="24"/>
        <v>0</v>
      </c>
      <c r="H125" s="211">
        <f t="shared" si="25"/>
        <v>0</v>
      </c>
      <c r="I125" s="210">
        <f t="shared" si="26"/>
        <v>0</v>
      </c>
      <c r="J125" s="212">
        <f t="shared" si="27"/>
        <v>0</v>
      </c>
      <c r="K125" s="210">
        <f t="shared" si="28"/>
        <v>0</v>
      </c>
      <c r="L125" s="210">
        <f t="shared" si="29"/>
        <v>0</v>
      </c>
      <c r="M125" s="211">
        <f t="shared" si="30"/>
        <v>0</v>
      </c>
      <c r="N125" s="210">
        <f t="shared" si="31"/>
        <v>0</v>
      </c>
      <c r="O125" s="213">
        <f t="shared" si="32"/>
        <v>0</v>
      </c>
      <c r="P125" s="210">
        <f t="shared" si="33"/>
        <v>0</v>
      </c>
      <c r="Q125" s="211">
        <f t="shared" si="34"/>
        <v>0</v>
      </c>
      <c r="R125" s="211">
        <f t="shared" si="35"/>
        <v>0</v>
      </c>
      <c r="S125" s="210">
        <f t="shared" si="36"/>
        <v>0</v>
      </c>
      <c r="T125" s="212">
        <f t="shared" si="37"/>
        <v>0</v>
      </c>
      <c r="U125" s="209">
        <f t="shared" si="38"/>
        <v>0</v>
      </c>
      <c r="V125" s="213">
        <f t="shared" si="39"/>
        <v>0</v>
      </c>
      <c r="W125" s="210">
        <f t="shared" si="40"/>
        <v>0</v>
      </c>
      <c r="X125" s="210">
        <f t="shared" si="41"/>
        <v>0</v>
      </c>
      <c r="Y125" s="211">
        <f t="shared" si="42"/>
        <v>0</v>
      </c>
      <c r="Z125" s="211">
        <f t="shared" si="43"/>
        <v>0</v>
      </c>
      <c r="AA125" s="214">
        <f t="shared" si="44"/>
        <v>0</v>
      </c>
      <c r="AB125" s="194">
        <f t="shared" si="45"/>
        <v>0</v>
      </c>
      <c r="AC125" s="215" t="str">
        <f t="shared" si="46"/>
        <v>C</v>
      </c>
      <c r="AD125" s="195">
        <f t="shared" si="47"/>
        <v>0</v>
      </c>
      <c r="AE125" s="216" t="str">
        <f t="shared" si="48"/>
        <v>C</v>
      </c>
      <c r="AF125" s="194">
        <f t="shared" si="49"/>
        <v>0</v>
      </c>
      <c r="AG125" s="195">
        <f t="shared" si="50"/>
        <v>0</v>
      </c>
      <c r="AH125" s="195">
        <f t="shared" si="51"/>
        <v>0</v>
      </c>
      <c r="AI125" s="196">
        <f t="shared" si="52"/>
        <v>0</v>
      </c>
      <c r="AJ125" s="208">
        <f t="shared" si="53"/>
        <v>0</v>
      </c>
      <c r="AK125" s="68"/>
    </row>
    <row r="126" spans="1:37" ht="14.25" customHeight="1" x14ac:dyDescent="0.2">
      <c r="A126" s="34">
        <f t="shared" si="21"/>
        <v>0</v>
      </c>
      <c r="B126" s="72">
        <f t="shared" si="21"/>
        <v>0</v>
      </c>
      <c r="C126" s="79">
        <f t="shared" si="21"/>
        <v>0</v>
      </c>
      <c r="D126" s="44" t="str">
        <f t="shared" si="21"/>
        <v>C</v>
      </c>
      <c r="E126" s="144">
        <f t="shared" si="22"/>
        <v>0</v>
      </c>
      <c r="F126" s="145">
        <f t="shared" si="23"/>
        <v>0</v>
      </c>
      <c r="G126" s="145">
        <f t="shared" si="24"/>
        <v>0</v>
      </c>
      <c r="H126" s="146">
        <f t="shared" si="25"/>
        <v>0</v>
      </c>
      <c r="I126" s="145">
        <f t="shared" si="26"/>
        <v>0</v>
      </c>
      <c r="J126" s="147">
        <f t="shared" si="27"/>
        <v>0</v>
      </c>
      <c r="K126" s="145">
        <f t="shared" si="28"/>
        <v>0</v>
      </c>
      <c r="L126" s="145">
        <f t="shared" si="29"/>
        <v>0</v>
      </c>
      <c r="M126" s="146">
        <f t="shared" si="30"/>
        <v>0</v>
      </c>
      <c r="N126" s="145">
        <f t="shared" si="31"/>
        <v>0</v>
      </c>
      <c r="O126" s="148">
        <f t="shared" si="32"/>
        <v>0</v>
      </c>
      <c r="P126" s="145">
        <f t="shared" si="33"/>
        <v>0</v>
      </c>
      <c r="Q126" s="146">
        <f t="shared" si="34"/>
        <v>0</v>
      </c>
      <c r="R126" s="146">
        <f t="shared" si="35"/>
        <v>0</v>
      </c>
      <c r="S126" s="145">
        <f t="shared" si="36"/>
        <v>0</v>
      </c>
      <c r="T126" s="147">
        <f t="shared" si="37"/>
        <v>0</v>
      </c>
      <c r="U126" s="144">
        <f t="shared" si="38"/>
        <v>0</v>
      </c>
      <c r="V126" s="148">
        <f t="shared" si="39"/>
        <v>0</v>
      </c>
      <c r="W126" s="145">
        <f t="shared" si="40"/>
        <v>0</v>
      </c>
      <c r="X126" s="145">
        <f t="shared" si="41"/>
        <v>0</v>
      </c>
      <c r="Y126" s="146">
        <f t="shared" si="42"/>
        <v>0</v>
      </c>
      <c r="Z126" s="146">
        <f t="shared" si="43"/>
        <v>0</v>
      </c>
      <c r="AA126" s="149">
        <f t="shared" si="44"/>
        <v>0</v>
      </c>
      <c r="AB126" s="98">
        <f t="shared" si="45"/>
        <v>0</v>
      </c>
      <c r="AC126" s="150" t="str">
        <f t="shared" si="46"/>
        <v>C</v>
      </c>
      <c r="AD126" s="99">
        <f t="shared" si="47"/>
        <v>0</v>
      </c>
      <c r="AE126" s="151" t="str">
        <f t="shared" si="48"/>
        <v>C</v>
      </c>
      <c r="AF126" s="98">
        <f t="shared" si="49"/>
        <v>0</v>
      </c>
      <c r="AG126" s="99">
        <f t="shared" si="50"/>
        <v>0</v>
      </c>
      <c r="AH126" s="99">
        <f t="shared" si="51"/>
        <v>0</v>
      </c>
      <c r="AI126" s="115">
        <f t="shared" si="52"/>
        <v>0</v>
      </c>
      <c r="AJ126" s="132">
        <f t="shared" si="53"/>
        <v>0</v>
      </c>
      <c r="AK126" s="68"/>
    </row>
    <row r="127" spans="1:37" ht="14.25" customHeight="1" x14ac:dyDescent="0.2">
      <c r="A127" s="192">
        <f t="shared" si="21"/>
        <v>0</v>
      </c>
      <c r="B127" s="169">
        <f t="shared" si="21"/>
        <v>0</v>
      </c>
      <c r="C127" s="170">
        <f t="shared" si="21"/>
        <v>0</v>
      </c>
      <c r="D127" s="193" t="str">
        <f t="shared" si="21"/>
        <v>C</v>
      </c>
      <c r="E127" s="209">
        <f t="shared" si="22"/>
        <v>0</v>
      </c>
      <c r="F127" s="210">
        <f t="shared" si="23"/>
        <v>0</v>
      </c>
      <c r="G127" s="210">
        <f t="shared" si="24"/>
        <v>0</v>
      </c>
      <c r="H127" s="211">
        <f t="shared" si="25"/>
        <v>0</v>
      </c>
      <c r="I127" s="210">
        <f t="shared" si="26"/>
        <v>0</v>
      </c>
      <c r="J127" s="212">
        <f t="shared" si="27"/>
        <v>0</v>
      </c>
      <c r="K127" s="210">
        <f t="shared" si="28"/>
        <v>0</v>
      </c>
      <c r="L127" s="210">
        <f t="shared" si="29"/>
        <v>0</v>
      </c>
      <c r="M127" s="211">
        <f t="shared" si="30"/>
        <v>0</v>
      </c>
      <c r="N127" s="210">
        <f t="shared" si="31"/>
        <v>0</v>
      </c>
      <c r="O127" s="213">
        <f t="shared" si="32"/>
        <v>0</v>
      </c>
      <c r="P127" s="210">
        <f t="shared" si="33"/>
        <v>0</v>
      </c>
      <c r="Q127" s="211">
        <f t="shared" si="34"/>
        <v>0</v>
      </c>
      <c r="R127" s="211">
        <f t="shared" si="35"/>
        <v>0</v>
      </c>
      <c r="S127" s="210">
        <f t="shared" si="36"/>
        <v>0</v>
      </c>
      <c r="T127" s="212">
        <f t="shared" si="37"/>
        <v>0</v>
      </c>
      <c r="U127" s="209">
        <f t="shared" si="38"/>
        <v>0</v>
      </c>
      <c r="V127" s="213">
        <f t="shared" si="39"/>
        <v>0</v>
      </c>
      <c r="W127" s="210">
        <f t="shared" si="40"/>
        <v>0</v>
      </c>
      <c r="X127" s="210">
        <f t="shared" si="41"/>
        <v>0</v>
      </c>
      <c r="Y127" s="211">
        <f t="shared" si="42"/>
        <v>0</v>
      </c>
      <c r="Z127" s="211">
        <f t="shared" si="43"/>
        <v>0</v>
      </c>
      <c r="AA127" s="214">
        <f t="shared" si="44"/>
        <v>0</v>
      </c>
      <c r="AB127" s="194">
        <f t="shared" si="45"/>
        <v>0</v>
      </c>
      <c r="AC127" s="215" t="str">
        <f t="shared" si="46"/>
        <v>C</v>
      </c>
      <c r="AD127" s="195">
        <f t="shared" si="47"/>
        <v>0</v>
      </c>
      <c r="AE127" s="216" t="str">
        <f t="shared" si="48"/>
        <v>C</v>
      </c>
      <c r="AF127" s="194">
        <f t="shared" si="49"/>
        <v>0</v>
      </c>
      <c r="AG127" s="195">
        <f t="shared" si="50"/>
        <v>0</v>
      </c>
      <c r="AH127" s="195">
        <f t="shared" si="51"/>
        <v>0</v>
      </c>
      <c r="AI127" s="196">
        <f t="shared" si="52"/>
        <v>0</v>
      </c>
      <c r="AJ127" s="208">
        <f t="shared" si="53"/>
        <v>0</v>
      </c>
      <c r="AK127" s="68"/>
    </row>
    <row r="128" spans="1:37" ht="14.25" customHeight="1" x14ac:dyDescent="0.2">
      <c r="A128" s="34">
        <f t="shared" si="21"/>
        <v>0</v>
      </c>
      <c r="B128" s="72">
        <f t="shared" si="21"/>
        <v>0</v>
      </c>
      <c r="C128" s="79">
        <f t="shared" si="21"/>
        <v>0</v>
      </c>
      <c r="D128" s="44" t="str">
        <f t="shared" si="21"/>
        <v>C</v>
      </c>
      <c r="E128" s="144">
        <f t="shared" si="22"/>
        <v>0</v>
      </c>
      <c r="F128" s="145">
        <f t="shared" si="23"/>
        <v>0</v>
      </c>
      <c r="G128" s="145">
        <f t="shared" si="24"/>
        <v>0</v>
      </c>
      <c r="H128" s="146">
        <f t="shared" si="25"/>
        <v>0</v>
      </c>
      <c r="I128" s="145">
        <f t="shared" si="26"/>
        <v>0</v>
      </c>
      <c r="J128" s="147">
        <f t="shared" si="27"/>
        <v>0</v>
      </c>
      <c r="K128" s="145">
        <f t="shared" si="28"/>
        <v>0</v>
      </c>
      <c r="L128" s="145">
        <f t="shared" si="29"/>
        <v>0</v>
      </c>
      <c r="M128" s="146">
        <f t="shared" si="30"/>
        <v>0</v>
      </c>
      <c r="N128" s="145">
        <f t="shared" si="31"/>
        <v>0</v>
      </c>
      <c r="O128" s="148">
        <f t="shared" si="32"/>
        <v>0</v>
      </c>
      <c r="P128" s="145">
        <f t="shared" si="33"/>
        <v>0</v>
      </c>
      <c r="Q128" s="146">
        <f t="shared" si="34"/>
        <v>0</v>
      </c>
      <c r="R128" s="146">
        <f t="shared" si="35"/>
        <v>0</v>
      </c>
      <c r="S128" s="145">
        <f t="shared" si="36"/>
        <v>0</v>
      </c>
      <c r="T128" s="147">
        <f t="shared" si="37"/>
        <v>0</v>
      </c>
      <c r="U128" s="144">
        <f t="shared" si="38"/>
        <v>0</v>
      </c>
      <c r="V128" s="148">
        <f t="shared" si="39"/>
        <v>0</v>
      </c>
      <c r="W128" s="145">
        <f t="shared" si="40"/>
        <v>0</v>
      </c>
      <c r="X128" s="145">
        <f t="shared" si="41"/>
        <v>0</v>
      </c>
      <c r="Y128" s="146">
        <f t="shared" si="42"/>
        <v>0</v>
      </c>
      <c r="Z128" s="146">
        <f t="shared" si="43"/>
        <v>0</v>
      </c>
      <c r="AA128" s="149">
        <f t="shared" si="44"/>
        <v>0</v>
      </c>
      <c r="AB128" s="98">
        <f t="shared" si="45"/>
        <v>0</v>
      </c>
      <c r="AC128" s="150" t="str">
        <f t="shared" si="46"/>
        <v>C</v>
      </c>
      <c r="AD128" s="99">
        <f t="shared" si="47"/>
        <v>0</v>
      </c>
      <c r="AE128" s="151" t="str">
        <f t="shared" si="48"/>
        <v>C</v>
      </c>
      <c r="AF128" s="98">
        <f t="shared" si="49"/>
        <v>0</v>
      </c>
      <c r="AG128" s="99">
        <f t="shared" si="50"/>
        <v>0</v>
      </c>
      <c r="AH128" s="99">
        <f t="shared" si="51"/>
        <v>0</v>
      </c>
      <c r="AI128" s="115">
        <f t="shared" si="52"/>
        <v>0</v>
      </c>
      <c r="AJ128" s="132">
        <f t="shared" si="53"/>
        <v>0</v>
      </c>
      <c r="AK128" s="68"/>
    </row>
    <row r="129" spans="1:37" ht="14.25" customHeight="1" x14ac:dyDescent="0.2">
      <c r="A129" s="192">
        <f t="shared" si="21"/>
        <v>0</v>
      </c>
      <c r="B129" s="169">
        <f t="shared" si="21"/>
        <v>0</v>
      </c>
      <c r="C129" s="170">
        <f t="shared" si="21"/>
        <v>0</v>
      </c>
      <c r="D129" s="193" t="str">
        <f t="shared" si="21"/>
        <v>C</v>
      </c>
      <c r="E129" s="209">
        <f t="shared" si="22"/>
        <v>0</v>
      </c>
      <c r="F129" s="210">
        <f t="shared" si="23"/>
        <v>0</v>
      </c>
      <c r="G129" s="210">
        <f t="shared" si="24"/>
        <v>0</v>
      </c>
      <c r="H129" s="211">
        <f t="shared" si="25"/>
        <v>0</v>
      </c>
      <c r="I129" s="210">
        <f t="shared" si="26"/>
        <v>0</v>
      </c>
      <c r="J129" s="212">
        <f t="shared" si="27"/>
        <v>0</v>
      </c>
      <c r="K129" s="210">
        <f t="shared" si="28"/>
        <v>0</v>
      </c>
      <c r="L129" s="210">
        <f t="shared" si="29"/>
        <v>0</v>
      </c>
      <c r="M129" s="211">
        <f t="shared" si="30"/>
        <v>0</v>
      </c>
      <c r="N129" s="210">
        <f t="shared" si="31"/>
        <v>0</v>
      </c>
      <c r="O129" s="213">
        <f t="shared" si="32"/>
        <v>0</v>
      </c>
      <c r="P129" s="210">
        <f t="shared" si="33"/>
        <v>0</v>
      </c>
      <c r="Q129" s="211">
        <f t="shared" si="34"/>
        <v>0</v>
      </c>
      <c r="R129" s="211">
        <f t="shared" si="35"/>
        <v>0</v>
      </c>
      <c r="S129" s="210">
        <f t="shared" si="36"/>
        <v>0</v>
      </c>
      <c r="T129" s="212">
        <f t="shared" si="37"/>
        <v>0</v>
      </c>
      <c r="U129" s="209">
        <f t="shared" si="38"/>
        <v>0</v>
      </c>
      <c r="V129" s="213">
        <f t="shared" si="39"/>
        <v>0</v>
      </c>
      <c r="W129" s="210">
        <f t="shared" si="40"/>
        <v>0</v>
      </c>
      <c r="X129" s="210">
        <f t="shared" si="41"/>
        <v>0</v>
      </c>
      <c r="Y129" s="211">
        <f t="shared" si="42"/>
        <v>0</v>
      </c>
      <c r="Z129" s="211">
        <f t="shared" si="43"/>
        <v>0</v>
      </c>
      <c r="AA129" s="214">
        <f t="shared" si="44"/>
        <v>0</v>
      </c>
      <c r="AB129" s="194">
        <f t="shared" si="45"/>
        <v>0</v>
      </c>
      <c r="AC129" s="215" t="str">
        <f t="shared" si="46"/>
        <v>C</v>
      </c>
      <c r="AD129" s="195">
        <f t="shared" si="47"/>
        <v>0</v>
      </c>
      <c r="AE129" s="216" t="str">
        <f t="shared" si="48"/>
        <v>C</v>
      </c>
      <c r="AF129" s="194">
        <f t="shared" si="49"/>
        <v>0</v>
      </c>
      <c r="AG129" s="195">
        <f t="shared" si="50"/>
        <v>0</v>
      </c>
      <c r="AH129" s="195">
        <f t="shared" si="51"/>
        <v>0</v>
      </c>
      <c r="AI129" s="196">
        <f t="shared" si="52"/>
        <v>0</v>
      </c>
      <c r="AJ129" s="208">
        <f t="shared" si="53"/>
        <v>0</v>
      </c>
      <c r="AK129" s="68"/>
    </row>
    <row r="130" spans="1:37" ht="14.25" customHeight="1" x14ac:dyDescent="0.2">
      <c r="A130" s="34">
        <f t="shared" si="21"/>
        <v>0</v>
      </c>
      <c r="B130" s="72">
        <f t="shared" si="21"/>
        <v>0</v>
      </c>
      <c r="C130" s="79">
        <f t="shared" si="21"/>
        <v>0</v>
      </c>
      <c r="D130" s="44" t="str">
        <f t="shared" si="21"/>
        <v>C</v>
      </c>
      <c r="E130" s="144">
        <f t="shared" si="22"/>
        <v>0</v>
      </c>
      <c r="F130" s="145">
        <f t="shared" si="23"/>
        <v>0</v>
      </c>
      <c r="G130" s="145">
        <f t="shared" si="24"/>
        <v>0</v>
      </c>
      <c r="H130" s="146">
        <f t="shared" si="25"/>
        <v>0</v>
      </c>
      <c r="I130" s="145">
        <f t="shared" si="26"/>
        <v>0</v>
      </c>
      <c r="J130" s="147">
        <f t="shared" si="27"/>
        <v>0</v>
      </c>
      <c r="K130" s="145">
        <f t="shared" si="28"/>
        <v>0</v>
      </c>
      <c r="L130" s="145">
        <f t="shared" si="29"/>
        <v>0</v>
      </c>
      <c r="M130" s="146">
        <f t="shared" si="30"/>
        <v>0</v>
      </c>
      <c r="N130" s="145">
        <f t="shared" si="31"/>
        <v>0</v>
      </c>
      <c r="O130" s="148">
        <f t="shared" si="32"/>
        <v>0</v>
      </c>
      <c r="P130" s="145">
        <f t="shared" si="33"/>
        <v>0</v>
      </c>
      <c r="Q130" s="146">
        <f t="shared" si="34"/>
        <v>0</v>
      </c>
      <c r="R130" s="146">
        <f t="shared" si="35"/>
        <v>0</v>
      </c>
      <c r="S130" s="145">
        <f t="shared" si="36"/>
        <v>0</v>
      </c>
      <c r="T130" s="147">
        <f t="shared" si="37"/>
        <v>0</v>
      </c>
      <c r="U130" s="144">
        <f t="shared" si="38"/>
        <v>0</v>
      </c>
      <c r="V130" s="148">
        <f t="shared" si="39"/>
        <v>0</v>
      </c>
      <c r="W130" s="145">
        <f t="shared" si="40"/>
        <v>0</v>
      </c>
      <c r="X130" s="145">
        <f t="shared" si="41"/>
        <v>0</v>
      </c>
      <c r="Y130" s="146">
        <f t="shared" si="42"/>
        <v>0</v>
      </c>
      <c r="Z130" s="146">
        <f t="shared" si="43"/>
        <v>0</v>
      </c>
      <c r="AA130" s="149">
        <f t="shared" si="44"/>
        <v>0</v>
      </c>
      <c r="AB130" s="98">
        <f t="shared" si="45"/>
        <v>0</v>
      </c>
      <c r="AC130" s="150" t="str">
        <f t="shared" si="46"/>
        <v>C</v>
      </c>
      <c r="AD130" s="99">
        <f t="shared" si="47"/>
        <v>0</v>
      </c>
      <c r="AE130" s="151" t="str">
        <f t="shared" si="48"/>
        <v>C</v>
      </c>
      <c r="AF130" s="98">
        <f t="shared" si="49"/>
        <v>0</v>
      </c>
      <c r="AG130" s="99">
        <f t="shared" si="50"/>
        <v>0</v>
      </c>
      <c r="AH130" s="99">
        <f t="shared" si="51"/>
        <v>0</v>
      </c>
      <c r="AI130" s="115">
        <f t="shared" si="52"/>
        <v>0</v>
      </c>
      <c r="AJ130" s="132">
        <f t="shared" si="53"/>
        <v>0</v>
      </c>
      <c r="AK130" s="68"/>
    </row>
    <row r="131" spans="1:37" ht="14.25" customHeight="1" thickBot="1" x14ac:dyDescent="0.25">
      <c r="A131" s="206">
        <f t="shared" si="21"/>
        <v>0</v>
      </c>
      <c r="B131" s="207">
        <f t="shared" si="21"/>
        <v>0</v>
      </c>
      <c r="C131" s="170">
        <f t="shared" si="21"/>
        <v>0</v>
      </c>
      <c r="D131" s="193" t="str">
        <f t="shared" si="21"/>
        <v>C</v>
      </c>
      <c r="E131" s="209">
        <f t="shared" si="22"/>
        <v>0</v>
      </c>
      <c r="F131" s="210">
        <f t="shared" si="23"/>
        <v>0</v>
      </c>
      <c r="G131" s="210">
        <f t="shared" si="24"/>
        <v>0</v>
      </c>
      <c r="H131" s="211">
        <f t="shared" si="25"/>
        <v>0</v>
      </c>
      <c r="I131" s="210">
        <f t="shared" si="26"/>
        <v>0</v>
      </c>
      <c r="J131" s="212">
        <f t="shared" si="27"/>
        <v>0</v>
      </c>
      <c r="K131" s="210">
        <f t="shared" si="28"/>
        <v>0</v>
      </c>
      <c r="L131" s="210">
        <f t="shared" si="29"/>
        <v>0</v>
      </c>
      <c r="M131" s="211">
        <f t="shared" si="30"/>
        <v>0</v>
      </c>
      <c r="N131" s="210">
        <f t="shared" si="31"/>
        <v>0</v>
      </c>
      <c r="O131" s="213">
        <f t="shared" si="32"/>
        <v>0</v>
      </c>
      <c r="P131" s="210">
        <f t="shared" si="33"/>
        <v>0</v>
      </c>
      <c r="Q131" s="211">
        <f t="shared" si="34"/>
        <v>0</v>
      </c>
      <c r="R131" s="211">
        <f t="shared" si="35"/>
        <v>0</v>
      </c>
      <c r="S131" s="210">
        <f t="shared" si="36"/>
        <v>0</v>
      </c>
      <c r="T131" s="212">
        <f t="shared" si="37"/>
        <v>0</v>
      </c>
      <c r="U131" s="209">
        <f t="shared" si="38"/>
        <v>0</v>
      </c>
      <c r="V131" s="213">
        <f t="shared" si="39"/>
        <v>0</v>
      </c>
      <c r="W131" s="210">
        <f t="shared" si="40"/>
        <v>0</v>
      </c>
      <c r="X131" s="210">
        <f t="shared" si="41"/>
        <v>0</v>
      </c>
      <c r="Y131" s="211">
        <f t="shared" si="42"/>
        <v>0</v>
      </c>
      <c r="Z131" s="211">
        <f t="shared" si="43"/>
        <v>0</v>
      </c>
      <c r="AA131" s="214">
        <f t="shared" si="44"/>
        <v>0</v>
      </c>
      <c r="AB131" s="194">
        <f t="shared" si="45"/>
        <v>0</v>
      </c>
      <c r="AC131" s="215" t="str">
        <f t="shared" si="46"/>
        <v>C</v>
      </c>
      <c r="AD131" s="195">
        <f t="shared" si="47"/>
        <v>0</v>
      </c>
      <c r="AE131" s="216" t="str">
        <f t="shared" si="48"/>
        <v>C</v>
      </c>
      <c r="AF131" s="194">
        <f t="shared" si="49"/>
        <v>0</v>
      </c>
      <c r="AG131" s="195">
        <f t="shared" si="50"/>
        <v>0</v>
      </c>
      <c r="AH131" s="195">
        <f t="shared" si="51"/>
        <v>0</v>
      </c>
      <c r="AI131" s="196">
        <f t="shared" si="52"/>
        <v>0</v>
      </c>
      <c r="AJ131" s="208">
        <f t="shared" si="53"/>
        <v>0</v>
      </c>
      <c r="AK131" s="68"/>
    </row>
    <row r="132" spans="1:37" ht="14.25" customHeight="1" thickBot="1" x14ac:dyDescent="0.25">
      <c r="A132" s="452" t="s">
        <v>46</v>
      </c>
      <c r="B132" s="453"/>
      <c r="C132" s="36"/>
      <c r="D132" s="37"/>
      <c r="E132" s="152" t="e">
        <f>E66</f>
        <v>#DIV/0!</v>
      </c>
      <c r="F132" s="153" t="e">
        <f t="shared" ref="F132:AJ132" si="54">F66</f>
        <v>#DIV/0!</v>
      </c>
      <c r="G132" s="153" t="e">
        <f t="shared" si="54"/>
        <v>#DIV/0!</v>
      </c>
      <c r="H132" s="153" t="e">
        <f t="shared" si="54"/>
        <v>#DIV/0!</v>
      </c>
      <c r="I132" s="153" t="e">
        <f t="shared" si="54"/>
        <v>#DIV/0!</v>
      </c>
      <c r="J132" s="153" t="e">
        <f t="shared" si="54"/>
        <v>#DIV/0!</v>
      </c>
      <c r="K132" s="153" t="e">
        <f t="shared" si="54"/>
        <v>#DIV/0!</v>
      </c>
      <c r="L132" s="153" t="e">
        <f t="shared" si="54"/>
        <v>#DIV/0!</v>
      </c>
      <c r="M132" s="153" t="e">
        <f t="shared" si="54"/>
        <v>#DIV/0!</v>
      </c>
      <c r="N132" s="153" t="e">
        <f t="shared" si="54"/>
        <v>#DIV/0!</v>
      </c>
      <c r="O132" s="153" t="e">
        <f t="shared" si="54"/>
        <v>#DIV/0!</v>
      </c>
      <c r="P132" s="153" t="e">
        <f t="shared" si="54"/>
        <v>#DIV/0!</v>
      </c>
      <c r="Q132" s="153" t="e">
        <f t="shared" si="54"/>
        <v>#DIV/0!</v>
      </c>
      <c r="R132" s="153" t="e">
        <f t="shared" si="54"/>
        <v>#DIV/0!</v>
      </c>
      <c r="S132" s="153" t="e">
        <f t="shared" si="54"/>
        <v>#DIV/0!</v>
      </c>
      <c r="T132" s="154" t="e">
        <f t="shared" si="54"/>
        <v>#DIV/0!</v>
      </c>
      <c r="U132" s="152" t="e">
        <f t="shared" si="54"/>
        <v>#DIV/0!</v>
      </c>
      <c r="V132" s="153" t="e">
        <f t="shared" si="54"/>
        <v>#DIV/0!</v>
      </c>
      <c r="W132" s="153" t="e">
        <f t="shared" si="54"/>
        <v>#DIV/0!</v>
      </c>
      <c r="X132" s="153" t="e">
        <f t="shared" si="54"/>
        <v>#DIV/0!</v>
      </c>
      <c r="Y132" s="153" t="e">
        <f t="shared" si="54"/>
        <v>#DIV/0!</v>
      </c>
      <c r="Z132" s="153" t="e">
        <f t="shared" si="54"/>
        <v>#DIV/0!</v>
      </c>
      <c r="AA132" s="154" t="e">
        <f t="shared" si="54"/>
        <v>#DIV/0!</v>
      </c>
      <c r="AB132" s="155" t="e">
        <f t="shared" si="54"/>
        <v>#DIV/0!</v>
      </c>
      <c r="AC132" s="156"/>
      <c r="AD132" s="156" t="e">
        <f t="shared" si="54"/>
        <v>#DIV/0!</v>
      </c>
      <c r="AE132" s="157"/>
      <c r="AF132" s="155" t="e">
        <f t="shared" si="54"/>
        <v>#DIV/0!</v>
      </c>
      <c r="AG132" s="156" t="e">
        <f t="shared" si="54"/>
        <v>#DIV/0!</v>
      </c>
      <c r="AH132" s="156" t="e">
        <f t="shared" si="54"/>
        <v>#DIV/0!</v>
      </c>
      <c r="AI132" s="157" t="e">
        <f t="shared" si="54"/>
        <v>#DIV/0!</v>
      </c>
      <c r="AJ132" s="158" t="e">
        <f t="shared" si="54"/>
        <v>#DIV/0!</v>
      </c>
      <c r="AK132" s="68"/>
    </row>
    <row r="133" spans="1:37" ht="13.8" thickBot="1" x14ac:dyDescent="0.25">
      <c r="A133" s="331" t="s">
        <v>74</v>
      </c>
      <c r="B133" s="332"/>
      <c r="C133" s="75"/>
      <c r="D133" s="76"/>
      <c r="E133" s="159">
        <f>E67</f>
        <v>59.1</v>
      </c>
      <c r="F133" s="160">
        <f t="shared" ref="F133:AB133" si="55">F67</f>
        <v>54.2</v>
      </c>
      <c r="G133" s="160">
        <f t="shared" si="55"/>
        <v>72.7</v>
      </c>
      <c r="H133" s="160">
        <f t="shared" si="55"/>
        <v>52</v>
      </c>
      <c r="I133" s="160">
        <f t="shared" si="55"/>
        <v>72.5</v>
      </c>
      <c r="J133" s="160">
        <f t="shared" si="55"/>
        <v>60</v>
      </c>
      <c r="K133" s="160">
        <f t="shared" si="55"/>
        <v>67.7</v>
      </c>
      <c r="L133" s="160">
        <f t="shared" si="55"/>
        <v>61.1</v>
      </c>
      <c r="M133" s="160">
        <f t="shared" si="55"/>
        <v>80.8</v>
      </c>
      <c r="N133" s="160">
        <f t="shared" si="55"/>
        <v>59.9</v>
      </c>
      <c r="O133" s="160">
        <f t="shared" si="55"/>
        <v>61.6</v>
      </c>
      <c r="P133" s="160">
        <f t="shared" si="55"/>
        <v>45.4</v>
      </c>
      <c r="Q133" s="160">
        <f t="shared" si="55"/>
        <v>73</v>
      </c>
      <c r="R133" s="160">
        <f t="shared" si="55"/>
        <v>39.5</v>
      </c>
      <c r="S133" s="160">
        <f t="shared" si="55"/>
        <v>73.7</v>
      </c>
      <c r="T133" s="161">
        <f t="shared" si="55"/>
        <v>48.1</v>
      </c>
      <c r="U133" s="159">
        <f t="shared" si="55"/>
        <v>70.400000000000006</v>
      </c>
      <c r="V133" s="160">
        <f t="shared" si="55"/>
        <v>24.2</v>
      </c>
      <c r="W133" s="160">
        <f t="shared" si="55"/>
        <v>58.6</v>
      </c>
      <c r="X133" s="160">
        <f t="shared" si="55"/>
        <v>62.7</v>
      </c>
      <c r="Y133" s="160">
        <f t="shared" si="55"/>
        <v>57.6</v>
      </c>
      <c r="Z133" s="160">
        <f t="shared" si="55"/>
        <v>46.1</v>
      </c>
      <c r="AA133" s="161">
        <f t="shared" si="55"/>
        <v>20.399999999999999</v>
      </c>
      <c r="AB133" s="159">
        <f t="shared" si="55"/>
        <v>60.6</v>
      </c>
      <c r="AC133" s="160"/>
      <c r="AD133" s="160">
        <f>AD67</f>
        <v>57.2</v>
      </c>
      <c r="AE133" s="161"/>
      <c r="AF133" s="159">
        <f>AF67</f>
        <v>57.4</v>
      </c>
      <c r="AG133" s="160">
        <f>AG67</f>
        <v>60.1</v>
      </c>
      <c r="AH133" s="160">
        <f>AH67</f>
        <v>67</v>
      </c>
      <c r="AI133" s="161">
        <f>AI67</f>
        <v>53.6</v>
      </c>
      <c r="AJ133" s="158">
        <f>AJ67</f>
        <v>59.5</v>
      </c>
    </row>
    <row r="134" spans="1:37" ht="13.8" thickBot="1" x14ac:dyDescent="0.25">
      <c r="A134" s="331" t="s">
        <v>76</v>
      </c>
      <c r="B134" s="332"/>
      <c r="C134" s="75"/>
      <c r="D134" s="76"/>
      <c r="E134" s="217" t="e">
        <f>E66-E67</f>
        <v>#DIV/0!</v>
      </c>
      <c r="F134" s="218" t="e">
        <f t="shared" ref="F134:AJ134" si="56">F66-F67</f>
        <v>#DIV/0!</v>
      </c>
      <c r="G134" s="218" t="e">
        <f t="shared" si="56"/>
        <v>#DIV/0!</v>
      </c>
      <c r="H134" s="218" t="e">
        <f t="shared" si="56"/>
        <v>#DIV/0!</v>
      </c>
      <c r="I134" s="218" t="e">
        <f t="shared" si="56"/>
        <v>#DIV/0!</v>
      </c>
      <c r="J134" s="218" t="e">
        <f t="shared" si="56"/>
        <v>#DIV/0!</v>
      </c>
      <c r="K134" s="218" t="e">
        <f t="shared" si="56"/>
        <v>#DIV/0!</v>
      </c>
      <c r="L134" s="218" t="e">
        <f t="shared" si="56"/>
        <v>#DIV/0!</v>
      </c>
      <c r="M134" s="218" t="e">
        <f t="shared" si="56"/>
        <v>#DIV/0!</v>
      </c>
      <c r="N134" s="218" t="e">
        <f t="shared" si="56"/>
        <v>#DIV/0!</v>
      </c>
      <c r="O134" s="218" t="e">
        <f t="shared" si="56"/>
        <v>#DIV/0!</v>
      </c>
      <c r="P134" s="218" t="e">
        <f t="shared" si="56"/>
        <v>#DIV/0!</v>
      </c>
      <c r="Q134" s="218" t="e">
        <f t="shared" si="56"/>
        <v>#DIV/0!</v>
      </c>
      <c r="R134" s="218" t="e">
        <f t="shared" si="56"/>
        <v>#DIV/0!</v>
      </c>
      <c r="S134" s="218" t="e">
        <f t="shared" si="56"/>
        <v>#DIV/0!</v>
      </c>
      <c r="T134" s="219" t="e">
        <f t="shared" si="56"/>
        <v>#DIV/0!</v>
      </c>
      <c r="U134" s="217" t="e">
        <f t="shared" si="56"/>
        <v>#DIV/0!</v>
      </c>
      <c r="V134" s="218" t="e">
        <f t="shared" si="56"/>
        <v>#DIV/0!</v>
      </c>
      <c r="W134" s="218" t="e">
        <f t="shared" si="56"/>
        <v>#DIV/0!</v>
      </c>
      <c r="X134" s="218" t="e">
        <f t="shared" si="56"/>
        <v>#DIV/0!</v>
      </c>
      <c r="Y134" s="218" t="e">
        <f t="shared" si="56"/>
        <v>#DIV/0!</v>
      </c>
      <c r="Z134" s="218" t="e">
        <f t="shared" si="56"/>
        <v>#DIV/0!</v>
      </c>
      <c r="AA134" s="219" t="e">
        <f t="shared" si="56"/>
        <v>#DIV/0!</v>
      </c>
      <c r="AB134" s="217" t="e">
        <f t="shared" si="56"/>
        <v>#DIV/0!</v>
      </c>
      <c r="AC134" s="218"/>
      <c r="AD134" s="218" t="e">
        <f t="shared" si="56"/>
        <v>#DIV/0!</v>
      </c>
      <c r="AE134" s="219"/>
      <c r="AF134" s="217" t="e">
        <f t="shared" si="56"/>
        <v>#DIV/0!</v>
      </c>
      <c r="AG134" s="218" t="e">
        <f t="shared" si="56"/>
        <v>#DIV/0!</v>
      </c>
      <c r="AH134" s="218" t="e">
        <f t="shared" si="56"/>
        <v>#DIV/0!</v>
      </c>
      <c r="AI134" s="219" t="e">
        <f t="shared" si="56"/>
        <v>#DIV/0!</v>
      </c>
      <c r="AJ134" s="220" t="e">
        <f t="shared" si="56"/>
        <v>#DIV/0!</v>
      </c>
    </row>
    <row r="135" spans="1:37" x14ac:dyDescent="0.2">
      <c r="A135" s="73"/>
      <c r="B135" s="73"/>
      <c r="C135" s="451" t="s">
        <v>77</v>
      </c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  <c r="O135" s="451"/>
      <c r="P135" s="451"/>
      <c r="Q135" s="451"/>
      <c r="R135" s="451"/>
      <c r="S135" s="451"/>
      <c r="T135" s="451"/>
      <c r="U135" s="451"/>
      <c r="V135" s="451"/>
      <c r="W135" s="451"/>
      <c r="X135" s="451"/>
      <c r="Y135" s="451"/>
      <c r="Z135" s="451"/>
      <c r="AA135" s="451"/>
      <c r="AB135" s="451"/>
      <c r="AC135" s="451"/>
      <c r="AD135" s="451"/>
      <c r="AE135" s="451"/>
      <c r="AF135" s="451"/>
      <c r="AG135" s="451"/>
      <c r="AH135" s="451"/>
      <c r="AI135" s="451"/>
      <c r="AJ135" s="451"/>
      <c r="AK135" s="451"/>
    </row>
  </sheetData>
  <mergeCells count="136">
    <mergeCell ref="Q86:Q87"/>
    <mergeCell ref="R86:R87"/>
    <mergeCell ref="S86:S87"/>
    <mergeCell ref="T86:T87"/>
    <mergeCell ref="U86:U87"/>
    <mergeCell ref="V86:V87"/>
    <mergeCell ref="W86:W87"/>
    <mergeCell ref="X86:X87"/>
    <mergeCell ref="Y86:Y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BH19:BJ20"/>
    <mergeCell ref="AR20:AS21"/>
    <mergeCell ref="AT20:AU21"/>
    <mergeCell ref="AM22:AM23"/>
    <mergeCell ref="AN22:AN23"/>
    <mergeCell ref="AO22:AO23"/>
    <mergeCell ref="AP22:AP23"/>
    <mergeCell ref="AR22:AS23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Y18:Y19"/>
    <mergeCell ref="Z18:Z19"/>
    <mergeCell ref="AA18:AA19"/>
    <mergeCell ref="AI13:AI22"/>
    <mergeCell ref="AC13:AC22"/>
    <mergeCell ref="AE13:AE22"/>
    <mergeCell ref="BM41:BT43"/>
    <mergeCell ref="AM65:AP67"/>
    <mergeCell ref="AU31:AV31"/>
    <mergeCell ref="AY31:AZ31"/>
    <mergeCell ref="AU32:AV32"/>
    <mergeCell ref="AY32:BB32"/>
    <mergeCell ref="AR35:AT35"/>
    <mergeCell ref="BK22:BK23"/>
    <mergeCell ref="BM24:BO24"/>
    <mergeCell ref="AR25:AS25"/>
    <mergeCell ref="AR26:AS26"/>
    <mergeCell ref="AU28:AV28"/>
    <mergeCell ref="AY28:AZ28"/>
    <mergeCell ref="BG65:BK66"/>
    <mergeCell ref="AT22:AU23"/>
    <mergeCell ref="BG22:BG23"/>
    <mergeCell ref="BH22:BH23"/>
    <mergeCell ref="BI22:BI23"/>
    <mergeCell ref="BJ22:BJ23"/>
    <mergeCell ref="A66:B66"/>
    <mergeCell ref="A13:A23"/>
    <mergeCell ref="B13:B23"/>
    <mergeCell ref="AR2:BB4"/>
    <mergeCell ref="AN4:AN5"/>
    <mergeCell ref="AO4:AP5"/>
    <mergeCell ref="AN6:AN9"/>
    <mergeCell ref="AO6:AP9"/>
    <mergeCell ref="AZ7:BE8"/>
    <mergeCell ref="AQ11:AX13"/>
    <mergeCell ref="AZ11:BE12"/>
    <mergeCell ref="AN19:AO20"/>
    <mergeCell ref="AU29:AV29"/>
    <mergeCell ref="AY29:AZ29"/>
    <mergeCell ref="AU30:AV30"/>
    <mergeCell ref="AY30:AZ30"/>
    <mergeCell ref="AK13:AK22"/>
    <mergeCell ref="AK64:AK67"/>
    <mergeCell ref="W18:W19"/>
    <mergeCell ref="A67:B67"/>
    <mergeCell ref="AJ13:AJ22"/>
    <mergeCell ref="C14:C22"/>
    <mergeCell ref="AB14:AB22"/>
    <mergeCell ref="AD14:AD22"/>
    <mergeCell ref="A64:B64"/>
    <mergeCell ref="A65:B65"/>
    <mergeCell ref="D13:D22"/>
    <mergeCell ref="E13:T14"/>
    <mergeCell ref="X18:X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AA74:AJ75"/>
    <mergeCell ref="AA76:AJ77"/>
    <mergeCell ref="AA78:AJ79"/>
    <mergeCell ref="C2:U4"/>
    <mergeCell ref="E8:Y10"/>
    <mergeCell ref="AA6:AJ7"/>
    <mergeCell ref="AA8:AJ9"/>
    <mergeCell ref="AA10:AJ11"/>
    <mergeCell ref="AF13:AF22"/>
    <mergeCell ref="AG13:AG22"/>
    <mergeCell ref="AH13:AH22"/>
    <mergeCell ref="C70:U72"/>
    <mergeCell ref="C76:Y78"/>
    <mergeCell ref="U13:AA14"/>
    <mergeCell ref="AG81:AG90"/>
    <mergeCell ref="U81:AA82"/>
    <mergeCell ref="AE81:AE90"/>
    <mergeCell ref="AF81:AF90"/>
    <mergeCell ref="Z86:Z87"/>
    <mergeCell ref="AA86:AA87"/>
    <mergeCell ref="C135:AK135"/>
    <mergeCell ref="A133:B133"/>
    <mergeCell ref="A134:B134"/>
    <mergeCell ref="A132:B132"/>
    <mergeCell ref="AI81:AI90"/>
    <mergeCell ref="AJ81:AJ90"/>
    <mergeCell ref="C82:C90"/>
    <mergeCell ref="AB82:AB90"/>
    <mergeCell ref="AD82:AD90"/>
    <mergeCell ref="AH81:AH90"/>
    <mergeCell ref="A81:A91"/>
    <mergeCell ref="B81:B91"/>
    <mergeCell ref="D81:D90"/>
    <mergeCell ref="E81:T82"/>
    <mergeCell ref="AC81:AC90"/>
    <mergeCell ref="E86:E87"/>
    <mergeCell ref="F86:F87"/>
    <mergeCell ref="G86:G87"/>
  </mergeCells>
  <phoneticPr fontId="1"/>
  <pageMargins left="0.11811023622047245" right="0" top="0.31496062992125984" bottom="0.27559055118110237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135"/>
  <sheetViews>
    <sheetView tabSelected="1" view="pageLayout" topLeftCell="A55" zoomScale="130" zoomScaleNormal="115" zoomScalePageLayoutView="130" workbookViewId="0">
      <selection activeCell="D64" sqref="D64"/>
    </sheetView>
  </sheetViews>
  <sheetFormatPr defaultRowHeight="13.2" x14ac:dyDescent="0.2"/>
  <cols>
    <col min="1" max="1" width="3.109375" customWidth="1"/>
    <col min="2" max="2" width="11.44140625" customWidth="1"/>
    <col min="3" max="3" width="3.6640625" customWidth="1"/>
    <col min="4" max="4" width="2.109375" customWidth="1"/>
    <col min="5" max="24" width="2.44140625" customWidth="1"/>
    <col min="25" max="25" width="3" customWidth="1"/>
    <col min="26" max="26" width="2.109375" customWidth="1"/>
    <col min="27" max="27" width="3.109375" customWidth="1"/>
    <col min="28" max="28" width="2.109375" customWidth="1"/>
    <col min="29" max="33" width="2.77734375" customWidth="1"/>
    <col min="34" max="34" width="3.6640625" style="64" customWidth="1"/>
    <col min="35" max="35" width="3" style="64" customWidth="1"/>
    <col min="36" max="36" width="3.88671875" customWidth="1"/>
    <col min="37" max="37" width="3.6640625" style="64" customWidth="1"/>
    <col min="38" max="38" width="10.88671875" style="64" customWidth="1"/>
    <col min="39" max="40" width="5.88671875" style="64" customWidth="1"/>
    <col min="41" max="41" width="4" style="64" customWidth="1"/>
    <col min="42" max="42" width="6.88671875" customWidth="1"/>
    <col min="43" max="53" width="4.21875" customWidth="1"/>
    <col min="54" max="54" width="4.77734375" customWidth="1"/>
    <col min="55" max="55" width="9.6640625" customWidth="1"/>
    <col min="56" max="56" width="3.6640625" customWidth="1"/>
    <col min="57" max="57" width="3.77734375" customWidth="1"/>
    <col min="58" max="58" width="9.6640625" customWidth="1"/>
    <col min="59" max="60" width="6.21875" customWidth="1"/>
    <col min="61" max="61" width="9.88671875" customWidth="1"/>
    <col min="62" max="62" width="2.6640625" customWidth="1"/>
    <col min="64" max="64" width="7.77734375" customWidth="1"/>
    <col min="65" max="65" width="6.44140625" customWidth="1"/>
    <col min="66" max="66" width="7.109375" customWidth="1"/>
    <col min="67" max="67" width="6.88671875" customWidth="1"/>
    <col min="68" max="68" width="6.44140625" customWidth="1"/>
    <col min="70" max="70" width="5.21875" customWidth="1"/>
  </cols>
  <sheetData>
    <row r="1" spans="1:63" ht="7.5" customHeight="1" x14ac:dyDescent="0.2"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BE1" s="64"/>
      <c r="BF1" s="225"/>
      <c r="BG1" s="64"/>
      <c r="BH1" s="64"/>
      <c r="BI1" s="64"/>
    </row>
    <row r="2" spans="1:63" ht="7.5" customHeight="1" x14ac:dyDescent="0.2">
      <c r="B2" s="23" t="s">
        <v>15</v>
      </c>
      <c r="C2" s="365" t="s">
        <v>20</v>
      </c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23"/>
      <c r="W2" s="23"/>
      <c r="X2" s="23"/>
      <c r="Y2" s="23"/>
      <c r="AJ2" s="71"/>
      <c r="AK2" s="71"/>
      <c r="AL2" s="71"/>
      <c r="AM2" s="71"/>
      <c r="AN2" s="226"/>
      <c r="AO2" s="71"/>
      <c r="AP2" s="421" t="s">
        <v>79</v>
      </c>
      <c r="AQ2" s="421"/>
      <c r="AR2" s="421"/>
      <c r="AS2" s="421"/>
      <c r="AT2" s="421"/>
      <c r="AU2" s="421"/>
      <c r="AV2" s="421"/>
      <c r="AW2" s="421"/>
      <c r="AX2" s="421"/>
      <c r="AY2" s="421"/>
      <c r="AZ2" s="421"/>
      <c r="BA2" s="227"/>
      <c r="BE2" s="64"/>
      <c r="BF2" s="225"/>
      <c r="BG2" s="64"/>
      <c r="BH2" s="64"/>
      <c r="BI2" s="64"/>
    </row>
    <row r="3" spans="1:63" ht="7.5" customHeight="1" x14ac:dyDescent="0.2">
      <c r="B3" s="23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23"/>
      <c r="W3" s="23"/>
      <c r="X3" s="23"/>
      <c r="Y3" s="23"/>
      <c r="AJ3" s="71"/>
      <c r="AK3" s="71"/>
      <c r="AL3" s="71"/>
      <c r="AM3" s="71"/>
      <c r="AN3" s="71"/>
      <c r="AO3" s="71"/>
      <c r="AP3" s="421"/>
      <c r="AQ3" s="421"/>
      <c r="AR3" s="421"/>
      <c r="AS3" s="421"/>
      <c r="AT3" s="421"/>
      <c r="AU3" s="421"/>
      <c r="AV3" s="421"/>
      <c r="AW3" s="421"/>
      <c r="AX3" s="421"/>
      <c r="AY3" s="421"/>
      <c r="AZ3" s="421"/>
      <c r="BA3" s="227"/>
      <c r="BE3" s="64"/>
      <c r="BF3" s="225"/>
      <c r="BG3" s="64"/>
      <c r="BH3" s="64"/>
      <c r="BI3" s="64"/>
    </row>
    <row r="4" spans="1:63" ht="7.5" customHeight="1" x14ac:dyDescent="0.2">
      <c r="B4" s="23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23"/>
      <c r="W4" s="23"/>
      <c r="X4" s="23"/>
      <c r="Y4" s="23"/>
      <c r="AJ4" s="71"/>
      <c r="AK4" s="71"/>
      <c r="AL4" s="390" t="s">
        <v>80</v>
      </c>
      <c r="AM4" s="393" t="s">
        <v>81</v>
      </c>
      <c r="AN4" s="394"/>
      <c r="AP4" s="421"/>
      <c r="AQ4" s="421"/>
      <c r="AR4" s="421"/>
      <c r="AS4" s="421"/>
      <c r="AT4" s="421"/>
      <c r="AU4" s="421"/>
      <c r="AV4" s="421"/>
      <c r="AW4" s="421"/>
      <c r="AX4" s="421"/>
      <c r="AY4" s="421"/>
      <c r="AZ4" s="421"/>
      <c r="BA4" s="227"/>
      <c r="BE4" s="64"/>
      <c r="BF4" s="225"/>
      <c r="BG4" s="64"/>
      <c r="BH4" s="64"/>
      <c r="BI4" s="64"/>
    </row>
    <row r="5" spans="1:63" ht="7.5" customHeight="1" x14ac:dyDescent="0.2">
      <c r="AJ5" s="71"/>
      <c r="AK5" s="71"/>
      <c r="AL5" s="392"/>
      <c r="AM5" s="397"/>
      <c r="AN5" s="398"/>
      <c r="AP5" s="71"/>
      <c r="AQ5" s="71"/>
      <c r="AR5" s="71"/>
      <c r="AS5" s="71"/>
      <c r="AT5" s="71"/>
      <c r="AU5" s="71"/>
      <c r="AV5" s="71"/>
      <c r="BE5" s="64"/>
      <c r="BF5" s="225"/>
      <c r="BG5" s="64"/>
      <c r="BH5" s="64"/>
      <c r="BI5" s="64"/>
    </row>
    <row r="6" spans="1:63" ht="7.5" customHeight="1" x14ac:dyDescent="0.2">
      <c r="Y6" s="366" t="s">
        <v>17</v>
      </c>
      <c r="Z6" s="366"/>
      <c r="AA6" s="366"/>
      <c r="AB6" s="366"/>
      <c r="AC6" s="366"/>
      <c r="AD6" s="366"/>
      <c r="AE6" s="366"/>
      <c r="AF6" s="366"/>
      <c r="AG6" s="366"/>
      <c r="AH6" s="366"/>
      <c r="AI6" s="65"/>
      <c r="AJ6" s="71"/>
      <c r="AK6" s="71"/>
      <c r="AL6" s="390"/>
      <c r="AM6" s="393"/>
      <c r="AN6" s="394"/>
      <c r="AP6" s="71"/>
      <c r="AQ6" s="71"/>
      <c r="AR6" s="71"/>
      <c r="AS6" s="71"/>
      <c r="AT6" s="71"/>
      <c r="AU6" s="71"/>
      <c r="AV6" s="71"/>
      <c r="BE6" s="64"/>
      <c r="BF6" s="225"/>
      <c r="BG6" s="64"/>
    </row>
    <row r="7" spans="1:63" ht="7.5" customHeight="1" x14ac:dyDescent="0.2"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65"/>
      <c r="AJ7" s="71"/>
      <c r="AK7" s="71"/>
      <c r="AL7" s="391"/>
      <c r="AM7" s="395"/>
      <c r="AN7" s="396"/>
      <c r="AP7" s="71"/>
      <c r="AQ7" s="71"/>
      <c r="AR7" s="71"/>
      <c r="AS7" s="71"/>
      <c r="AT7" s="71"/>
      <c r="AU7" s="71"/>
      <c r="AV7" s="71"/>
      <c r="AX7" s="399" t="s">
        <v>82</v>
      </c>
      <c r="AY7" s="399"/>
      <c r="AZ7" s="399"/>
      <c r="BA7" s="399"/>
      <c r="BB7" s="399"/>
      <c r="BC7" s="399"/>
      <c r="BE7" s="64"/>
      <c r="BF7" s="225"/>
      <c r="BG7" s="64"/>
    </row>
    <row r="8" spans="1:63" ht="8.25" customHeight="1" x14ac:dyDescent="0.15">
      <c r="E8" s="369" t="s">
        <v>4</v>
      </c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7" t="s">
        <v>42</v>
      </c>
      <c r="Z8" s="367"/>
      <c r="AA8" s="367"/>
      <c r="AB8" s="367"/>
      <c r="AC8" s="367"/>
      <c r="AD8" s="367"/>
      <c r="AE8" s="367"/>
      <c r="AF8" s="367"/>
      <c r="AG8" s="367"/>
      <c r="AH8" s="367"/>
      <c r="AI8" s="66"/>
      <c r="AJ8" s="71"/>
      <c r="AK8" s="71"/>
      <c r="AL8" s="391"/>
      <c r="AM8" s="395"/>
      <c r="AN8" s="396"/>
      <c r="AP8" s="71"/>
      <c r="AQ8" s="71"/>
      <c r="AR8" s="71"/>
      <c r="AS8" s="71"/>
      <c r="AT8" s="71"/>
      <c r="AU8" s="71"/>
      <c r="AV8" s="71"/>
      <c r="AX8" s="399"/>
      <c r="AY8" s="399"/>
      <c r="AZ8" s="399"/>
      <c r="BA8" s="399"/>
      <c r="BB8" s="399"/>
      <c r="BC8" s="399"/>
      <c r="BE8" s="64"/>
      <c r="BF8" s="225"/>
      <c r="BG8" s="64"/>
      <c r="BH8" s="228"/>
      <c r="BI8" s="228"/>
      <c r="BJ8" s="229"/>
      <c r="BK8" s="229"/>
    </row>
    <row r="9" spans="1:63" ht="8.25" customHeight="1" x14ac:dyDescent="0.15"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66"/>
      <c r="AJ9" s="71"/>
      <c r="AK9" s="71"/>
      <c r="AL9" s="392"/>
      <c r="AM9" s="397"/>
      <c r="AN9" s="398"/>
      <c r="BE9" s="64"/>
      <c r="BF9" s="225"/>
      <c r="BG9" s="64"/>
      <c r="BH9" s="229"/>
      <c r="BI9" s="229"/>
      <c r="BJ9" s="229"/>
      <c r="BK9" s="229"/>
    </row>
    <row r="10" spans="1:63" ht="8.25" customHeight="1" x14ac:dyDescent="0.15"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  <c r="Y10" s="367" t="s">
        <v>6</v>
      </c>
      <c r="Z10" s="367"/>
      <c r="AA10" s="367"/>
      <c r="AB10" s="367"/>
      <c r="AC10" s="367"/>
      <c r="AD10" s="367"/>
      <c r="AE10" s="367"/>
      <c r="AF10" s="367"/>
      <c r="AG10" s="367"/>
      <c r="AH10" s="367"/>
      <c r="AI10" s="66"/>
      <c r="AJ10" s="71"/>
      <c r="AK10" s="71"/>
      <c r="AL10" s="71"/>
      <c r="AM10" s="71"/>
      <c r="AN10" s="71"/>
      <c r="AO10" s="71"/>
      <c r="BE10" s="64"/>
      <c r="BF10" s="225"/>
      <c r="BG10" s="64"/>
    </row>
    <row r="11" spans="1:63" ht="8.25" customHeight="1" x14ac:dyDescent="0.15"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66"/>
      <c r="AJ11" s="71"/>
      <c r="AK11" s="71"/>
      <c r="AL11" s="71"/>
      <c r="AM11" s="71"/>
      <c r="AN11" s="71"/>
      <c r="AO11" s="400" t="s">
        <v>83</v>
      </c>
      <c r="AP11" s="400"/>
      <c r="AQ11" s="400"/>
      <c r="AR11" s="400"/>
      <c r="AS11" s="400"/>
      <c r="AT11" s="400"/>
      <c r="AU11" s="400"/>
      <c r="AV11" s="400"/>
      <c r="AW11" s="230"/>
      <c r="AX11" s="399" t="s">
        <v>84</v>
      </c>
      <c r="AY11" s="399"/>
      <c r="AZ11" s="399"/>
      <c r="BA11" s="399"/>
      <c r="BB11" s="399"/>
      <c r="BC11" s="399"/>
      <c r="BE11" s="64"/>
      <c r="BF11" s="225"/>
      <c r="BG11" s="64"/>
    </row>
    <row r="12" spans="1:63" ht="8.25" customHeight="1" thickBot="1" x14ac:dyDescent="0.25">
      <c r="B12" s="1"/>
      <c r="AJ12" s="71"/>
      <c r="AK12" s="71"/>
      <c r="AL12" s="71"/>
      <c r="AM12" s="71"/>
      <c r="AN12" s="71"/>
      <c r="AO12" s="400"/>
      <c r="AP12" s="400"/>
      <c r="AQ12" s="400"/>
      <c r="AR12" s="400"/>
      <c r="AS12" s="400"/>
      <c r="AT12" s="400"/>
      <c r="AU12" s="400"/>
      <c r="AV12" s="400"/>
      <c r="AW12" s="230"/>
      <c r="AX12" s="399"/>
      <c r="AY12" s="399"/>
      <c r="AZ12" s="399"/>
      <c r="BA12" s="399"/>
      <c r="BB12" s="399"/>
      <c r="BC12" s="399"/>
      <c r="BE12" s="64"/>
      <c r="BF12" s="225"/>
      <c r="BG12" s="64"/>
      <c r="BH12" s="64"/>
      <c r="BI12" s="64"/>
    </row>
    <row r="13" spans="1:63" ht="10.5" customHeight="1" x14ac:dyDescent="0.2">
      <c r="A13" s="358" t="s">
        <v>3</v>
      </c>
      <c r="B13" s="360" t="s">
        <v>26</v>
      </c>
      <c r="C13" s="14">
        <v>1</v>
      </c>
      <c r="D13" s="363" t="s">
        <v>28</v>
      </c>
      <c r="E13" s="337" t="s">
        <v>7</v>
      </c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479" t="s">
        <v>38</v>
      </c>
      <c r="V13" s="480"/>
      <c r="W13" s="480"/>
      <c r="X13" s="480"/>
      <c r="Y13" s="13">
        <v>2</v>
      </c>
      <c r="Z13" s="486" t="s">
        <v>30</v>
      </c>
      <c r="AA13" s="12">
        <v>3</v>
      </c>
      <c r="AB13" s="443" t="s">
        <v>31</v>
      </c>
      <c r="AC13" s="483" t="s">
        <v>120</v>
      </c>
      <c r="AD13" s="475" t="s">
        <v>11</v>
      </c>
      <c r="AE13" s="475" t="s">
        <v>12</v>
      </c>
      <c r="AF13" s="475" t="s">
        <v>13</v>
      </c>
      <c r="AG13" s="454" t="s">
        <v>14</v>
      </c>
      <c r="AH13" s="345" t="s">
        <v>18</v>
      </c>
      <c r="AI13" s="345" t="s">
        <v>68</v>
      </c>
      <c r="AJ13" s="71"/>
      <c r="AK13" s="71"/>
      <c r="AL13" s="71"/>
      <c r="AM13" s="71"/>
      <c r="AN13" s="71"/>
      <c r="AO13" s="400"/>
      <c r="AP13" s="400"/>
      <c r="AQ13" s="400"/>
      <c r="AR13" s="400"/>
      <c r="AS13" s="400"/>
      <c r="AT13" s="400"/>
      <c r="AU13" s="400"/>
      <c r="AV13" s="400"/>
      <c r="AW13" s="230"/>
      <c r="BE13" s="64"/>
      <c r="BF13" s="225"/>
      <c r="BG13" s="64"/>
      <c r="BH13" s="64"/>
      <c r="BI13" s="64"/>
    </row>
    <row r="14" spans="1:63" ht="10.5" customHeight="1" x14ac:dyDescent="0.2">
      <c r="A14" s="359"/>
      <c r="B14" s="361"/>
      <c r="C14" s="352" t="s">
        <v>27</v>
      </c>
      <c r="D14" s="364"/>
      <c r="E14" s="339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481"/>
      <c r="V14" s="482"/>
      <c r="W14" s="482"/>
      <c r="X14" s="482"/>
      <c r="Y14" s="457" t="s">
        <v>8</v>
      </c>
      <c r="Z14" s="487"/>
      <c r="AA14" s="459" t="s">
        <v>9</v>
      </c>
      <c r="AB14" s="444"/>
      <c r="AC14" s="465"/>
      <c r="AD14" s="477"/>
      <c r="AE14" s="449"/>
      <c r="AF14" s="449"/>
      <c r="AG14" s="455"/>
      <c r="AH14" s="346"/>
      <c r="AI14" s="346"/>
      <c r="AJ14" s="71"/>
      <c r="AK14" s="71"/>
      <c r="AN14" s="71"/>
      <c r="AO14" s="71"/>
    </row>
    <row r="15" spans="1:63" ht="10.5" customHeight="1" x14ac:dyDescent="0.2">
      <c r="A15" s="359"/>
      <c r="B15" s="361"/>
      <c r="C15" s="353"/>
      <c r="D15" s="364"/>
      <c r="E15" s="311"/>
      <c r="F15" s="314"/>
      <c r="G15" s="314"/>
      <c r="H15" s="315"/>
      <c r="I15" s="314"/>
      <c r="J15" s="308"/>
      <c r="K15" s="308"/>
      <c r="L15" s="314"/>
      <c r="M15" s="314"/>
      <c r="N15" s="314"/>
      <c r="O15" s="314"/>
      <c r="P15" s="314"/>
      <c r="Q15" s="314"/>
      <c r="R15" s="314"/>
      <c r="S15" s="314"/>
      <c r="T15" s="308"/>
      <c r="U15" s="311"/>
      <c r="V15" s="314"/>
      <c r="W15" s="314"/>
      <c r="X15" s="325"/>
      <c r="Y15" s="458"/>
      <c r="Z15" s="487"/>
      <c r="AA15" s="460"/>
      <c r="AB15" s="444"/>
      <c r="AC15" s="465"/>
      <c r="AD15" s="477"/>
      <c r="AE15" s="449"/>
      <c r="AF15" s="449"/>
      <c r="AG15" s="455"/>
      <c r="AH15" s="346"/>
      <c r="AI15" s="346"/>
      <c r="AJ15" s="71"/>
      <c r="AO15" s="71"/>
    </row>
    <row r="16" spans="1:63" ht="10.5" customHeight="1" x14ac:dyDescent="0.2">
      <c r="A16" s="359"/>
      <c r="B16" s="361"/>
      <c r="C16" s="353"/>
      <c r="D16" s="364"/>
      <c r="E16" s="312"/>
      <c r="F16" s="309"/>
      <c r="G16" s="309"/>
      <c r="H16" s="316"/>
      <c r="I16" s="309"/>
      <c r="J16" s="309"/>
      <c r="K16" s="309"/>
      <c r="L16" s="308"/>
      <c r="M16" s="308"/>
      <c r="N16" s="308"/>
      <c r="O16" s="308"/>
      <c r="P16" s="308"/>
      <c r="Q16" s="308"/>
      <c r="R16" s="308"/>
      <c r="S16" s="308"/>
      <c r="T16" s="309"/>
      <c r="U16" s="312"/>
      <c r="V16" s="308"/>
      <c r="W16" s="308"/>
      <c r="X16" s="323"/>
      <c r="Y16" s="458"/>
      <c r="Z16" s="487"/>
      <c r="AA16" s="460"/>
      <c r="AB16" s="444"/>
      <c r="AC16" s="465"/>
      <c r="AD16" s="477"/>
      <c r="AE16" s="449"/>
      <c r="AF16" s="449"/>
      <c r="AG16" s="455"/>
      <c r="AH16" s="346"/>
      <c r="AI16" s="346"/>
      <c r="AJ16" s="71"/>
      <c r="AO16" s="71"/>
      <c r="BE16" s="64"/>
      <c r="BI16" s="64"/>
    </row>
    <row r="17" spans="1:68" ht="10.5" customHeight="1" x14ac:dyDescent="0.2">
      <c r="A17" s="359"/>
      <c r="B17" s="361"/>
      <c r="C17" s="353"/>
      <c r="D17" s="364"/>
      <c r="E17" s="312"/>
      <c r="F17" s="309"/>
      <c r="G17" s="309"/>
      <c r="H17" s="316"/>
      <c r="I17" s="309"/>
      <c r="J17" s="309"/>
      <c r="K17" s="309"/>
      <c r="L17" s="308"/>
      <c r="M17" s="308"/>
      <c r="N17" s="308"/>
      <c r="O17" s="308"/>
      <c r="P17" s="308"/>
      <c r="Q17" s="308"/>
      <c r="R17" s="308"/>
      <c r="S17" s="308"/>
      <c r="T17" s="309"/>
      <c r="U17" s="312"/>
      <c r="V17" s="308"/>
      <c r="W17" s="308"/>
      <c r="X17" s="323"/>
      <c r="Y17" s="458"/>
      <c r="Z17" s="487"/>
      <c r="AA17" s="460"/>
      <c r="AB17" s="444"/>
      <c r="AC17" s="465"/>
      <c r="AD17" s="477"/>
      <c r="AE17" s="449"/>
      <c r="AF17" s="449"/>
      <c r="AG17" s="455"/>
      <c r="AH17" s="346"/>
      <c r="AI17" s="346"/>
      <c r="AJ17" s="71"/>
      <c r="AK17" s="71"/>
      <c r="AN17" s="71"/>
      <c r="AO17" s="71"/>
      <c r="AP17" s="71"/>
      <c r="AQ17" s="231"/>
      <c r="AR17" s="231"/>
      <c r="AS17" s="231"/>
      <c r="AT17" s="231"/>
      <c r="AU17" s="231"/>
      <c r="BE17" s="64"/>
      <c r="BF17" s="225"/>
      <c r="BG17" s="64"/>
      <c r="BH17" s="64"/>
      <c r="BI17" s="64"/>
    </row>
    <row r="18" spans="1:68" ht="10.5" customHeight="1" x14ac:dyDescent="0.2">
      <c r="A18" s="359"/>
      <c r="B18" s="361"/>
      <c r="C18" s="353"/>
      <c r="D18" s="364"/>
      <c r="E18" s="465">
        <v>1</v>
      </c>
      <c r="F18" s="449">
        <v>2</v>
      </c>
      <c r="G18" s="449">
        <v>3</v>
      </c>
      <c r="H18" s="449">
        <v>4</v>
      </c>
      <c r="I18" s="449">
        <v>5</v>
      </c>
      <c r="J18" s="449">
        <v>6</v>
      </c>
      <c r="K18" s="449">
        <v>7</v>
      </c>
      <c r="L18" s="477">
        <v>8</v>
      </c>
      <c r="M18" s="477">
        <v>9</v>
      </c>
      <c r="N18" s="477">
        <v>10</v>
      </c>
      <c r="O18" s="477">
        <v>11</v>
      </c>
      <c r="P18" s="477">
        <v>12</v>
      </c>
      <c r="Q18" s="477">
        <v>13</v>
      </c>
      <c r="R18" s="477">
        <v>14</v>
      </c>
      <c r="S18" s="477">
        <v>15</v>
      </c>
      <c r="T18" s="450">
        <v>16</v>
      </c>
      <c r="U18" s="465">
        <v>17</v>
      </c>
      <c r="V18" s="477">
        <v>18</v>
      </c>
      <c r="W18" s="477">
        <v>19</v>
      </c>
      <c r="X18" s="478">
        <v>20</v>
      </c>
      <c r="Y18" s="458"/>
      <c r="Z18" s="487"/>
      <c r="AA18" s="460"/>
      <c r="AB18" s="444"/>
      <c r="AC18" s="465"/>
      <c r="AD18" s="477"/>
      <c r="AE18" s="449"/>
      <c r="AF18" s="449"/>
      <c r="AG18" s="455"/>
      <c r="AH18" s="346"/>
      <c r="AI18" s="346"/>
      <c r="AJ18" s="71"/>
      <c r="AK18" s="71"/>
      <c r="AN18" s="71"/>
      <c r="AO18" s="71"/>
      <c r="AP18" s="71"/>
      <c r="AQ18" s="231"/>
      <c r="AR18" s="231"/>
      <c r="AS18" s="231"/>
      <c r="AT18" s="231"/>
      <c r="AU18" s="231"/>
      <c r="BE18" s="64"/>
      <c r="BI18" s="64"/>
    </row>
    <row r="19" spans="1:68" ht="10.5" customHeight="1" x14ac:dyDescent="0.2">
      <c r="A19" s="359"/>
      <c r="B19" s="361"/>
      <c r="C19" s="353"/>
      <c r="D19" s="364"/>
      <c r="E19" s="465"/>
      <c r="F19" s="449"/>
      <c r="G19" s="449"/>
      <c r="H19" s="449"/>
      <c r="I19" s="449"/>
      <c r="J19" s="449"/>
      <c r="K19" s="449"/>
      <c r="L19" s="477"/>
      <c r="M19" s="477"/>
      <c r="N19" s="477"/>
      <c r="O19" s="477"/>
      <c r="P19" s="477"/>
      <c r="Q19" s="477"/>
      <c r="R19" s="477"/>
      <c r="S19" s="477"/>
      <c r="T19" s="450"/>
      <c r="U19" s="465"/>
      <c r="V19" s="477"/>
      <c r="W19" s="477"/>
      <c r="X19" s="478"/>
      <c r="Y19" s="458"/>
      <c r="Z19" s="487"/>
      <c r="AA19" s="460"/>
      <c r="AB19" s="444"/>
      <c r="AC19" s="465"/>
      <c r="AD19" s="477"/>
      <c r="AE19" s="449"/>
      <c r="AF19" s="449"/>
      <c r="AG19" s="455"/>
      <c r="AH19" s="346"/>
      <c r="AI19" s="346"/>
      <c r="AJ19" s="71"/>
      <c r="AK19" s="232" t="s">
        <v>85</v>
      </c>
      <c r="AL19" s="401" t="s">
        <v>121</v>
      </c>
      <c r="AM19" s="402"/>
      <c r="AN19" s="233"/>
      <c r="AO19" s="234"/>
      <c r="AP19" s="235"/>
      <c r="AQ19" s="235"/>
      <c r="AR19" s="235"/>
      <c r="AS19" s="235"/>
      <c r="AT19" s="235"/>
      <c r="AU19" s="236"/>
      <c r="BE19" s="64"/>
      <c r="BF19" s="403" t="s">
        <v>86</v>
      </c>
      <c r="BG19" s="404"/>
      <c r="BH19" s="404"/>
      <c r="BI19" s="64"/>
    </row>
    <row r="20" spans="1:68" ht="10.5" customHeight="1" x14ac:dyDescent="0.2">
      <c r="A20" s="359"/>
      <c r="B20" s="361"/>
      <c r="C20" s="353"/>
      <c r="D20" s="364"/>
      <c r="E20" s="312"/>
      <c r="F20" s="309"/>
      <c r="G20" s="309"/>
      <c r="H20" s="316"/>
      <c r="I20" s="309"/>
      <c r="J20" s="309"/>
      <c r="K20" s="309"/>
      <c r="L20" s="308"/>
      <c r="M20" s="308"/>
      <c r="N20" s="308"/>
      <c r="O20" s="308"/>
      <c r="P20" s="308"/>
      <c r="Q20" s="308"/>
      <c r="R20" s="308"/>
      <c r="S20" s="308"/>
      <c r="T20" s="309"/>
      <c r="U20" s="312"/>
      <c r="V20" s="308"/>
      <c r="W20" s="308"/>
      <c r="X20" s="323"/>
      <c r="Y20" s="458"/>
      <c r="Z20" s="487"/>
      <c r="AA20" s="460"/>
      <c r="AB20" s="444"/>
      <c r="AC20" s="465"/>
      <c r="AD20" s="477"/>
      <c r="AE20" s="449"/>
      <c r="AF20" s="449"/>
      <c r="AG20" s="455"/>
      <c r="AH20" s="346"/>
      <c r="AI20" s="346"/>
      <c r="AK20" s="232"/>
      <c r="AL20" s="402"/>
      <c r="AM20" s="402"/>
      <c r="AN20" s="233"/>
      <c r="AO20" s="234"/>
      <c r="AP20" s="405" t="s">
        <v>87</v>
      </c>
      <c r="AQ20" s="405"/>
      <c r="AR20" s="406" t="e">
        <f>AH66</f>
        <v>#DIV/0!</v>
      </c>
      <c r="AS20" s="406"/>
      <c r="AT20" s="235"/>
      <c r="AU20" s="236"/>
      <c r="BE20" s="64"/>
      <c r="BF20" s="404"/>
      <c r="BG20" s="404"/>
      <c r="BH20" s="404"/>
      <c r="BI20" s="64"/>
    </row>
    <row r="21" spans="1:68" ht="10.5" customHeight="1" thickBot="1" x14ac:dyDescent="0.25">
      <c r="A21" s="359"/>
      <c r="B21" s="361"/>
      <c r="C21" s="353"/>
      <c r="D21" s="364"/>
      <c r="E21" s="312"/>
      <c r="F21" s="309"/>
      <c r="G21" s="309"/>
      <c r="H21" s="316"/>
      <c r="I21" s="309"/>
      <c r="J21" s="309"/>
      <c r="K21" s="309"/>
      <c r="L21" s="308"/>
      <c r="M21" s="308"/>
      <c r="N21" s="308"/>
      <c r="O21" s="308"/>
      <c r="P21" s="308"/>
      <c r="Q21" s="308"/>
      <c r="R21" s="308"/>
      <c r="S21" s="308"/>
      <c r="T21" s="309"/>
      <c r="U21" s="312"/>
      <c r="V21" s="308"/>
      <c r="W21" s="308"/>
      <c r="X21" s="323"/>
      <c r="Y21" s="458"/>
      <c r="Z21" s="487"/>
      <c r="AA21" s="460"/>
      <c r="AB21" s="444"/>
      <c r="AC21" s="465"/>
      <c r="AD21" s="477"/>
      <c r="AE21" s="449"/>
      <c r="AF21" s="449"/>
      <c r="AG21" s="455"/>
      <c r="AH21" s="346"/>
      <c r="AI21" s="346"/>
      <c r="AO21" s="237"/>
      <c r="AP21" s="405"/>
      <c r="AQ21" s="405"/>
      <c r="AR21" s="406"/>
      <c r="AS21" s="406"/>
      <c r="AT21" s="235"/>
      <c r="AU21" s="237"/>
    </row>
    <row r="22" spans="1:68" ht="10.5" customHeight="1" x14ac:dyDescent="0.2">
      <c r="A22" s="359"/>
      <c r="B22" s="361"/>
      <c r="C22" s="354"/>
      <c r="D22" s="364"/>
      <c r="E22" s="313"/>
      <c r="F22" s="310"/>
      <c r="G22" s="310"/>
      <c r="H22" s="317"/>
      <c r="I22" s="310"/>
      <c r="J22" s="310"/>
      <c r="K22" s="310"/>
      <c r="L22" s="318"/>
      <c r="M22" s="318"/>
      <c r="N22" s="318"/>
      <c r="O22" s="318"/>
      <c r="P22" s="318"/>
      <c r="Q22" s="318"/>
      <c r="R22" s="318"/>
      <c r="S22" s="318"/>
      <c r="T22" s="310"/>
      <c r="U22" s="313"/>
      <c r="V22" s="318"/>
      <c r="W22" s="318"/>
      <c r="X22" s="326"/>
      <c r="Y22" s="458"/>
      <c r="Z22" s="488"/>
      <c r="AA22" s="461"/>
      <c r="AB22" s="445"/>
      <c r="AC22" s="484"/>
      <c r="AD22" s="485"/>
      <c r="AE22" s="476"/>
      <c r="AF22" s="476"/>
      <c r="AG22" s="456"/>
      <c r="AH22" s="347"/>
      <c r="AI22" s="347"/>
      <c r="AK22" s="407" t="s">
        <v>91</v>
      </c>
      <c r="AL22" s="407" t="s">
        <v>122</v>
      </c>
      <c r="AM22" s="409" t="s">
        <v>88</v>
      </c>
      <c r="AN22" s="411" t="s">
        <v>89</v>
      </c>
      <c r="AO22" s="237"/>
      <c r="AP22" s="405" t="s">
        <v>90</v>
      </c>
      <c r="AQ22" s="405"/>
      <c r="AR22" s="406" t="e">
        <f>BP28</f>
        <v>#DIV/0!</v>
      </c>
      <c r="AS22" s="406"/>
      <c r="AT22" s="235"/>
      <c r="AU22" s="237"/>
      <c r="BE22" s="413" t="s">
        <v>91</v>
      </c>
      <c r="BF22" s="415" t="s">
        <v>92</v>
      </c>
      <c r="BG22" s="417" t="s">
        <v>73</v>
      </c>
      <c r="BH22" s="419" t="s">
        <v>93</v>
      </c>
      <c r="BI22" s="427" t="s">
        <v>94</v>
      </c>
    </row>
    <row r="23" spans="1:68" ht="10.5" customHeight="1" thickBot="1" x14ac:dyDescent="0.25">
      <c r="A23" s="359"/>
      <c r="B23" s="362"/>
      <c r="C23" s="15">
        <v>10</v>
      </c>
      <c r="D23" s="3"/>
      <c r="E23" s="4">
        <v>4</v>
      </c>
      <c r="F23" s="2">
        <v>4</v>
      </c>
      <c r="G23" s="2">
        <v>2</v>
      </c>
      <c r="H23" s="7">
        <v>4</v>
      </c>
      <c r="I23" s="2">
        <v>4</v>
      </c>
      <c r="J23" s="9">
        <v>2</v>
      </c>
      <c r="K23" s="2">
        <v>6</v>
      </c>
      <c r="L23" s="2">
        <v>4</v>
      </c>
      <c r="M23" s="2">
        <v>4</v>
      </c>
      <c r="N23" s="2">
        <v>6</v>
      </c>
      <c r="O23" s="2">
        <v>4</v>
      </c>
      <c r="P23" s="2">
        <v>6</v>
      </c>
      <c r="Q23" s="2">
        <v>4</v>
      </c>
      <c r="R23" s="2">
        <v>6</v>
      </c>
      <c r="S23" s="2">
        <v>4</v>
      </c>
      <c r="T23" s="2">
        <v>6</v>
      </c>
      <c r="U23" s="4">
        <v>6</v>
      </c>
      <c r="V23" s="31">
        <v>10</v>
      </c>
      <c r="W23" s="9">
        <v>6</v>
      </c>
      <c r="X23" s="20">
        <v>8</v>
      </c>
      <c r="Y23" s="16">
        <v>70</v>
      </c>
      <c r="Z23" s="7"/>
      <c r="AA23" s="49">
        <v>30</v>
      </c>
      <c r="AB23" s="3"/>
      <c r="AC23" s="25">
        <v>28</v>
      </c>
      <c r="AD23" s="27">
        <v>24</v>
      </c>
      <c r="AE23" s="28">
        <v>20</v>
      </c>
      <c r="AF23" s="28">
        <v>14</v>
      </c>
      <c r="AG23" s="26">
        <v>14</v>
      </c>
      <c r="AH23" s="8">
        <v>100</v>
      </c>
      <c r="AI23" s="8"/>
      <c r="AJ23" s="238"/>
      <c r="AK23" s="408"/>
      <c r="AL23" s="408"/>
      <c r="AM23" s="410"/>
      <c r="AN23" s="412"/>
      <c r="AO23" s="239"/>
      <c r="AP23" s="405"/>
      <c r="AQ23" s="405"/>
      <c r="AR23" s="406"/>
      <c r="AS23" s="406"/>
      <c r="AT23" s="64"/>
      <c r="AU23" s="64"/>
      <c r="BE23" s="414"/>
      <c r="BF23" s="416"/>
      <c r="BG23" s="418"/>
      <c r="BH23" s="420"/>
      <c r="BI23" s="428"/>
    </row>
    <row r="24" spans="1:68" ht="14.25" customHeight="1" x14ac:dyDescent="0.2">
      <c r="A24" s="78"/>
      <c r="B24" s="72"/>
      <c r="C24" s="79"/>
      <c r="D24" s="45" t="str">
        <f>IF(C24&gt;=10,"A",IF(C24&gt;=4,"B","C"))</f>
        <v>C</v>
      </c>
      <c r="E24" s="81"/>
      <c r="F24" s="82"/>
      <c r="G24" s="82"/>
      <c r="H24" s="83"/>
      <c r="I24" s="82"/>
      <c r="J24" s="84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1"/>
      <c r="V24" s="85"/>
      <c r="W24" s="82"/>
      <c r="X24" s="82"/>
      <c r="Y24" s="81">
        <f>SUM(E24:T24)</f>
        <v>0</v>
      </c>
      <c r="Z24" s="87" t="str">
        <f>IF(Y24&gt;=62,"A",IF(Y24&gt;=34,"B","C"))</f>
        <v>C</v>
      </c>
      <c r="AA24" s="82">
        <f>SUM(U24:X24)</f>
        <v>0</v>
      </c>
      <c r="AB24" s="88" t="str">
        <f>IF(AA24&gt;=24,"A",IF(AA24&gt;=12,"B","C"))</f>
        <v>C</v>
      </c>
      <c r="AC24" s="81">
        <f>F24+I24+R24+S24+V24</f>
        <v>0</v>
      </c>
      <c r="AD24" s="84">
        <f>E24+O24+P24+Q24+U24</f>
        <v>0</v>
      </c>
      <c r="AE24" s="82">
        <f>H24+M24+T24+W24</f>
        <v>0</v>
      </c>
      <c r="AF24" s="82">
        <f>K24+X24</f>
        <v>0</v>
      </c>
      <c r="AG24" s="83">
        <f>G24+J24+L24+N24</f>
        <v>0</v>
      </c>
      <c r="AH24" s="89">
        <f>Y24+AA24</f>
        <v>0</v>
      </c>
      <c r="AI24" s="67">
        <f>(AH24-72.6)/18.35*10+50</f>
        <v>10.435967302452326</v>
      </c>
      <c r="AJ24" s="238"/>
      <c r="AK24" s="240">
        <v>1</v>
      </c>
      <c r="AL24" s="276">
        <f>B24</f>
        <v>0</v>
      </c>
      <c r="AM24" s="277">
        <f>AH24</f>
        <v>0</v>
      </c>
      <c r="AN24" s="278">
        <f>AI24</f>
        <v>10.435967302452326</v>
      </c>
      <c r="AO24" s="239"/>
      <c r="AP24" s="64"/>
      <c r="AQ24" s="64"/>
      <c r="AR24" s="64"/>
      <c r="AS24" s="64"/>
      <c r="AT24" s="64"/>
      <c r="AU24" s="64"/>
      <c r="BE24" s="243">
        <v>1</v>
      </c>
      <c r="BF24" s="282">
        <f>B24</f>
        <v>0</v>
      </c>
      <c r="BG24" s="283">
        <f>AH24</f>
        <v>0</v>
      </c>
      <c r="BH24" s="288" t="e">
        <f>AH24-$AH$66</f>
        <v>#DIV/0!</v>
      </c>
      <c r="BI24" s="292" t="e">
        <f>BH24^2</f>
        <v>#DIV/0!</v>
      </c>
      <c r="BK24" s="429" t="s">
        <v>95</v>
      </c>
      <c r="BL24" s="429"/>
      <c r="BM24" s="429"/>
      <c r="BN24" s="248"/>
      <c r="BO24" s="248"/>
      <c r="BP24" s="248"/>
    </row>
    <row r="25" spans="1:68" ht="14.25" customHeight="1" x14ac:dyDescent="0.2">
      <c r="A25" s="168"/>
      <c r="B25" s="169"/>
      <c r="C25" s="170"/>
      <c r="D25" s="171" t="str">
        <f t="shared" ref="D25:D63" si="0">IF(C25&gt;=10,"A",IF(C25&gt;=4,"B","C"))</f>
        <v>C</v>
      </c>
      <c r="E25" s="172"/>
      <c r="F25" s="173"/>
      <c r="G25" s="173"/>
      <c r="H25" s="174"/>
      <c r="I25" s="173"/>
      <c r="J25" s="175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2"/>
      <c r="V25" s="176"/>
      <c r="W25" s="173"/>
      <c r="X25" s="173"/>
      <c r="Y25" s="172">
        <f>SUM(E25:T25)</f>
        <v>0</v>
      </c>
      <c r="Z25" s="178" t="str">
        <f t="shared" ref="Z25:Z63" si="1">IF(Y25&gt;=62,"A",IF(Y25&gt;=34,"B","C"))</f>
        <v>C</v>
      </c>
      <c r="AA25" s="173">
        <f>SUM(U25:X25)</f>
        <v>0</v>
      </c>
      <c r="AB25" s="179" t="str">
        <f t="shared" ref="AB25:AB63" si="2">IF(AA25&gt;=24,"A",IF(AA25&gt;=12,"B","C"))</f>
        <v>C</v>
      </c>
      <c r="AC25" s="172">
        <f t="shared" ref="AC25:AC63" si="3">F25+I25+R25+S25+V25</f>
        <v>0</v>
      </c>
      <c r="AD25" s="175">
        <f t="shared" ref="AD25:AD63" si="4">E25+O25+P25+Q25+U25</f>
        <v>0</v>
      </c>
      <c r="AE25" s="173">
        <f t="shared" ref="AE25:AE63" si="5">H25+M25+T25+W25</f>
        <v>0</v>
      </c>
      <c r="AF25" s="173">
        <f t="shared" ref="AF25:AF63" si="6">K25+X25</f>
        <v>0</v>
      </c>
      <c r="AG25" s="174">
        <f t="shared" ref="AG25:AG63" si="7">G25+J25+L25+N25</f>
        <v>0</v>
      </c>
      <c r="AH25" s="180">
        <f>Y25+AA25</f>
        <v>0</v>
      </c>
      <c r="AI25" s="181">
        <f t="shared" ref="AI25:AI63" si="8">(AH25-72.6)/18.35*10+50</f>
        <v>10.435967302452326</v>
      </c>
      <c r="AJ25" s="64"/>
      <c r="AK25" s="249">
        <v>2</v>
      </c>
      <c r="AL25" s="241">
        <f t="shared" ref="AL25:AL63" si="9">B25</f>
        <v>0</v>
      </c>
      <c r="AM25" s="242">
        <f t="shared" ref="AM25:AM63" si="10">AH25</f>
        <v>0</v>
      </c>
      <c r="AN25" s="275">
        <f t="shared" ref="AN25:AN63" si="11">AI25</f>
        <v>10.435967302452326</v>
      </c>
      <c r="AO25" s="239"/>
      <c r="AP25" s="430" t="s">
        <v>96</v>
      </c>
      <c r="AQ25" s="431"/>
      <c r="AR25" s="328">
        <v>5</v>
      </c>
      <c r="AS25" s="250">
        <v>15</v>
      </c>
      <c r="AT25" s="250">
        <v>25</v>
      </c>
      <c r="AU25" s="250">
        <v>35</v>
      </c>
      <c r="AV25" s="250">
        <v>45</v>
      </c>
      <c r="AW25" s="2">
        <v>55</v>
      </c>
      <c r="AX25" s="250">
        <v>65</v>
      </c>
      <c r="AY25" s="250">
        <v>75</v>
      </c>
      <c r="AZ25" s="250">
        <v>85</v>
      </c>
      <c r="BA25" s="250">
        <v>95</v>
      </c>
      <c r="BE25" s="251">
        <v>2</v>
      </c>
      <c r="BF25" s="244">
        <f t="shared" ref="BF25:BF63" si="12">B25</f>
        <v>0</v>
      </c>
      <c r="BG25" s="245">
        <f t="shared" ref="BG25:BG63" si="13">AH25</f>
        <v>0</v>
      </c>
      <c r="BH25" s="246" t="e">
        <f t="shared" ref="BH25:BH63" si="14">AH25-$AH$66</f>
        <v>#DIV/0!</v>
      </c>
      <c r="BI25" s="290" t="e">
        <f t="shared" ref="BI25:BI63" si="15">BH25^2</f>
        <v>#DIV/0!</v>
      </c>
      <c r="BK25" s="248"/>
      <c r="BL25" s="248"/>
      <c r="BM25" s="248"/>
      <c r="BN25" s="248"/>
      <c r="BO25" s="248"/>
      <c r="BP25" s="248"/>
    </row>
    <row r="26" spans="1:68" ht="14.25" customHeight="1" x14ac:dyDescent="0.2">
      <c r="A26" s="78"/>
      <c r="B26" s="72"/>
      <c r="C26" s="79"/>
      <c r="D26" s="45" t="str">
        <f t="shared" si="0"/>
        <v>C</v>
      </c>
      <c r="E26" s="81"/>
      <c r="F26" s="82"/>
      <c r="G26" s="82"/>
      <c r="H26" s="83"/>
      <c r="I26" s="82"/>
      <c r="J26" s="84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1"/>
      <c r="V26" s="85"/>
      <c r="W26" s="82"/>
      <c r="X26" s="82"/>
      <c r="Y26" s="81">
        <f>SUM(E26:T26)</f>
        <v>0</v>
      </c>
      <c r="Z26" s="87" t="str">
        <f t="shared" si="1"/>
        <v>C</v>
      </c>
      <c r="AA26" s="82">
        <f>SUM(U26:X26)</f>
        <v>0</v>
      </c>
      <c r="AB26" s="88" t="str">
        <f t="shared" si="2"/>
        <v>C</v>
      </c>
      <c r="AC26" s="81">
        <f t="shared" si="3"/>
        <v>0</v>
      </c>
      <c r="AD26" s="84">
        <f t="shared" si="4"/>
        <v>0</v>
      </c>
      <c r="AE26" s="82">
        <f t="shared" si="5"/>
        <v>0</v>
      </c>
      <c r="AF26" s="82">
        <f t="shared" si="6"/>
        <v>0</v>
      </c>
      <c r="AG26" s="83">
        <f t="shared" si="7"/>
        <v>0</v>
      </c>
      <c r="AH26" s="89">
        <f>Y26+AA26</f>
        <v>0</v>
      </c>
      <c r="AI26" s="67">
        <f t="shared" si="8"/>
        <v>10.435967302452326</v>
      </c>
      <c r="AJ26" s="252"/>
      <c r="AK26" s="253">
        <v>3</v>
      </c>
      <c r="AL26" s="241">
        <f t="shared" si="9"/>
        <v>0</v>
      </c>
      <c r="AM26" s="242">
        <f t="shared" si="10"/>
        <v>0</v>
      </c>
      <c r="AN26" s="275">
        <f t="shared" si="11"/>
        <v>10.435967302452326</v>
      </c>
      <c r="AO26" s="239"/>
      <c r="AP26" s="432" t="s">
        <v>97</v>
      </c>
      <c r="AQ26" s="433"/>
      <c r="AR26" s="250"/>
      <c r="AS26" s="254"/>
      <c r="AT26" s="254"/>
      <c r="AU26" s="254"/>
      <c r="AV26" s="254"/>
      <c r="AW26" s="255"/>
      <c r="AX26" s="2"/>
      <c r="AY26" s="2"/>
      <c r="AZ26" s="2"/>
      <c r="BA26" s="2"/>
      <c r="BE26" s="251">
        <v>3</v>
      </c>
      <c r="BF26" s="244">
        <f t="shared" si="12"/>
        <v>0</v>
      </c>
      <c r="BG26" s="245">
        <f t="shared" si="13"/>
        <v>0</v>
      </c>
      <c r="BH26" s="246" t="e">
        <f t="shared" si="14"/>
        <v>#DIV/0!</v>
      </c>
      <c r="BI26" s="290" t="e">
        <f t="shared" si="15"/>
        <v>#DIV/0!</v>
      </c>
      <c r="BK26" s="247" t="s">
        <v>98</v>
      </c>
      <c r="BL26" s="247"/>
      <c r="BM26" s="247"/>
      <c r="BN26" s="247"/>
      <c r="BO26" s="256" t="e">
        <f>SUM(BI24:BI63)/$D$65</f>
        <v>#DIV/0!</v>
      </c>
    </row>
    <row r="27" spans="1:68" ht="14.25" customHeight="1" x14ac:dyDescent="0.2">
      <c r="A27" s="168"/>
      <c r="B27" s="169"/>
      <c r="C27" s="170"/>
      <c r="D27" s="171" t="str">
        <f t="shared" si="0"/>
        <v>C</v>
      </c>
      <c r="E27" s="172"/>
      <c r="F27" s="173"/>
      <c r="G27" s="173"/>
      <c r="H27" s="174"/>
      <c r="I27" s="173"/>
      <c r="J27" s="175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2"/>
      <c r="V27" s="176"/>
      <c r="W27" s="173"/>
      <c r="X27" s="173"/>
      <c r="Y27" s="172">
        <f t="shared" ref="Y27:Y63" si="16">SUM(E27:T27)</f>
        <v>0</v>
      </c>
      <c r="Z27" s="178" t="str">
        <f t="shared" si="1"/>
        <v>C</v>
      </c>
      <c r="AA27" s="173">
        <f t="shared" ref="AA27:AA63" si="17">SUM(U27:X27)</f>
        <v>0</v>
      </c>
      <c r="AB27" s="179" t="str">
        <f t="shared" si="2"/>
        <v>C</v>
      </c>
      <c r="AC27" s="172">
        <f t="shared" si="3"/>
        <v>0</v>
      </c>
      <c r="AD27" s="175">
        <f t="shared" si="4"/>
        <v>0</v>
      </c>
      <c r="AE27" s="173">
        <f t="shared" si="5"/>
        <v>0</v>
      </c>
      <c r="AF27" s="173">
        <f t="shared" si="6"/>
        <v>0</v>
      </c>
      <c r="AG27" s="174">
        <f t="shared" si="7"/>
        <v>0</v>
      </c>
      <c r="AH27" s="180">
        <f t="shared" ref="AH27:AH63" si="18">Y27+AA27</f>
        <v>0</v>
      </c>
      <c r="AI27" s="181">
        <f t="shared" si="8"/>
        <v>10.435967302452326</v>
      </c>
      <c r="AJ27" s="252"/>
      <c r="AK27" s="253">
        <v>4</v>
      </c>
      <c r="AL27" s="241">
        <f t="shared" si="9"/>
        <v>0</v>
      </c>
      <c r="AM27" s="242">
        <f t="shared" si="10"/>
        <v>0</v>
      </c>
      <c r="AN27" s="275">
        <f t="shared" si="11"/>
        <v>10.435967302452326</v>
      </c>
      <c r="AO27" s="239"/>
      <c r="AP27" s="257"/>
      <c r="AQ27" s="257"/>
      <c r="AR27" s="257"/>
      <c r="AS27" s="257"/>
      <c r="AT27" s="257"/>
      <c r="AU27" s="257"/>
      <c r="BE27" s="251">
        <v>4</v>
      </c>
      <c r="BF27" s="244">
        <f t="shared" si="12"/>
        <v>0</v>
      </c>
      <c r="BG27" s="245">
        <f t="shared" si="13"/>
        <v>0</v>
      </c>
      <c r="BH27" s="246" t="e">
        <f t="shared" si="14"/>
        <v>#DIV/0!</v>
      </c>
      <c r="BI27" s="290" t="e">
        <f t="shared" si="15"/>
        <v>#DIV/0!</v>
      </c>
      <c r="BK27" s="248"/>
      <c r="BL27" s="248"/>
      <c r="BM27" s="248"/>
      <c r="BN27" s="248"/>
      <c r="BO27" s="248"/>
      <c r="BP27" s="248"/>
    </row>
    <row r="28" spans="1:68" ht="14.25" customHeight="1" x14ac:dyDescent="0.2">
      <c r="A28" s="78"/>
      <c r="B28" s="72"/>
      <c r="C28" s="79"/>
      <c r="D28" s="45" t="str">
        <f t="shared" si="0"/>
        <v>C</v>
      </c>
      <c r="E28" s="81"/>
      <c r="F28" s="82"/>
      <c r="G28" s="82"/>
      <c r="H28" s="83"/>
      <c r="I28" s="82"/>
      <c r="J28" s="84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1"/>
      <c r="V28" s="85"/>
      <c r="W28" s="82"/>
      <c r="X28" s="82"/>
      <c r="Y28" s="81">
        <f t="shared" si="16"/>
        <v>0</v>
      </c>
      <c r="Z28" s="87" t="str">
        <f t="shared" si="1"/>
        <v>C</v>
      </c>
      <c r="AA28" s="82">
        <f t="shared" si="17"/>
        <v>0</v>
      </c>
      <c r="AB28" s="88" t="str">
        <f t="shared" si="2"/>
        <v>C</v>
      </c>
      <c r="AC28" s="81">
        <f t="shared" si="3"/>
        <v>0</v>
      </c>
      <c r="AD28" s="84">
        <f t="shared" si="4"/>
        <v>0</v>
      </c>
      <c r="AE28" s="82">
        <f t="shared" si="5"/>
        <v>0</v>
      </c>
      <c r="AF28" s="82">
        <f t="shared" si="6"/>
        <v>0</v>
      </c>
      <c r="AG28" s="83">
        <f t="shared" si="7"/>
        <v>0</v>
      </c>
      <c r="AH28" s="89">
        <f t="shared" si="18"/>
        <v>0</v>
      </c>
      <c r="AI28" s="67">
        <f t="shared" si="8"/>
        <v>10.435967302452326</v>
      </c>
      <c r="AJ28" s="252"/>
      <c r="AK28" s="253">
        <v>5</v>
      </c>
      <c r="AL28" s="241">
        <f t="shared" si="9"/>
        <v>0</v>
      </c>
      <c r="AM28" s="242">
        <f t="shared" si="10"/>
        <v>0</v>
      </c>
      <c r="AN28" s="275">
        <f t="shared" si="11"/>
        <v>10.435967302452326</v>
      </c>
      <c r="AO28" s="239"/>
      <c r="AP28" s="258" t="s">
        <v>99</v>
      </c>
      <c r="AQ28" s="257"/>
      <c r="AR28" s="257">
        <v>5</v>
      </c>
      <c r="AS28" s="434" t="s">
        <v>100</v>
      </c>
      <c r="AT28" s="434"/>
      <c r="AU28" s="257"/>
      <c r="AV28" s="62">
        <v>55</v>
      </c>
      <c r="AW28" s="435" t="s">
        <v>101</v>
      </c>
      <c r="AX28" s="435"/>
      <c r="BE28" s="251">
        <v>5</v>
      </c>
      <c r="BF28" s="244">
        <f t="shared" si="12"/>
        <v>0</v>
      </c>
      <c r="BG28" s="245">
        <f t="shared" si="13"/>
        <v>0</v>
      </c>
      <c r="BH28" s="246" t="e">
        <f t="shared" si="14"/>
        <v>#DIV/0!</v>
      </c>
      <c r="BI28" s="290" t="e">
        <f t="shared" si="15"/>
        <v>#DIV/0!</v>
      </c>
      <c r="BK28" s="247" t="s">
        <v>102</v>
      </c>
      <c r="BL28" s="247"/>
      <c r="BM28" s="247"/>
      <c r="BN28" s="247"/>
      <c r="BO28" s="247"/>
      <c r="BP28" s="327" t="e">
        <f>BO26^(1/2)</f>
        <v>#DIV/0!</v>
      </c>
    </row>
    <row r="29" spans="1:68" ht="14.25" customHeight="1" x14ac:dyDescent="0.2">
      <c r="A29" s="168"/>
      <c r="B29" s="169"/>
      <c r="C29" s="170"/>
      <c r="D29" s="171" t="str">
        <f t="shared" si="0"/>
        <v>C</v>
      </c>
      <c r="E29" s="172"/>
      <c r="F29" s="173"/>
      <c r="G29" s="173"/>
      <c r="H29" s="174"/>
      <c r="I29" s="173"/>
      <c r="J29" s="175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2"/>
      <c r="V29" s="176"/>
      <c r="W29" s="173"/>
      <c r="X29" s="173"/>
      <c r="Y29" s="172">
        <f t="shared" si="16"/>
        <v>0</v>
      </c>
      <c r="Z29" s="178" t="str">
        <f t="shared" si="1"/>
        <v>C</v>
      </c>
      <c r="AA29" s="173">
        <f t="shared" si="17"/>
        <v>0</v>
      </c>
      <c r="AB29" s="179" t="str">
        <f t="shared" si="2"/>
        <v>C</v>
      </c>
      <c r="AC29" s="172">
        <f t="shared" si="3"/>
        <v>0</v>
      </c>
      <c r="AD29" s="175">
        <f t="shared" si="4"/>
        <v>0</v>
      </c>
      <c r="AE29" s="173">
        <f t="shared" si="5"/>
        <v>0</v>
      </c>
      <c r="AF29" s="173">
        <f t="shared" si="6"/>
        <v>0</v>
      </c>
      <c r="AG29" s="174">
        <f t="shared" si="7"/>
        <v>0</v>
      </c>
      <c r="AH29" s="180">
        <f t="shared" si="18"/>
        <v>0</v>
      </c>
      <c r="AI29" s="181">
        <f t="shared" si="8"/>
        <v>10.435967302452326</v>
      </c>
      <c r="AJ29" s="252"/>
      <c r="AK29" s="253">
        <v>6</v>
      </c>
      <c r="AL29" s="241">
        <f t="shared" si="9"/>
        <v>0</v>
      </c>
      <c r="AM29" s="242">
        <f t="shared" si="10"/>
        <v>0</v>
      </c>
      <c r="AN29" s="275">
        <f t="shared" si="11"/>
        <v>10.435967302452326</v>
      </c>
      <c r="AO29" s="239"/>
      <c r="AP29" s="257"/>
      <c r="AQ29" s="257"/>
      <c r="AR29" s="257">
        <v>15</v>
      </c>
      <c r="AS29" s="434" t="s">
        <v>103</v>
      </c>
      <c r="AT29" s="434"/>
      <c r="AU29" s="257"/>
      <c r="AV29" s="62">
        <v>65</v>
      </c>
      <c r="AW29" s="438" t="s">
        <v>104</v>
      </c>
      <c r="AX29" s="438"/>
      <c r="BE29" s="251">
        <v>6</v>
      </c>
      <c r="BF29" s="244">
        <f t="shared" si="12"/>
        <v>0</v>
      </c>
      <c r="BG29" s="245">
        <f t="shared" si="13"/>
        <v>0</v>
      </c>
      <c r="BH29" s="246" t="e">
        <f t="shared" si="14"/>
        <v>#DIV/0!</v>
      </c>
      <c r="BI29" s="290" t="e">
        <f t="shared" si="15"/>
        <v>#DIV/0!</v>
      </c>
    </row>
    <row r="30" spans="1:68" ht="14.25" customHeight="1" x14ac:dyDescent="0.2">
      <c r="A30" s="78"/>
      <c r="B30" s="72"/>
      <c r="C30" s="79"/>
      <c r="D30" s="45" t="str">
        <f t="shared" si="0"/>
        <v>C</v>
      </c>
      <c r="E30" s="81"/>
      <c r="F30" s="82"/>
      <c r="G30" s="82"/>
      <c r="H30" s="83"/>
      <c r="I30" s="82"/>
      <c r="J30" s="84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1"/>
      <c r="V30" s="85"/>
      <c r="W30" s="82"/>
      <c r="X30" s="82"/>
      <c r="Y30" s="81">
        <f t="shared" si="16"/>
        <v>0</v>
      </c>
      <c r="Z30" s="87" t="str">
        <f t="shared" si="1"/>
        <v>C</v>
      </c>
      <c r="AA30" s="82">
        <f t="shared" si="17"/>
        <v>0</v>
      </c>
      <c r="AB30" s="88" t="str">
        <f t="shared" si="2"/>
        <v>C</v>
      </c>
      <c r="AC30" s="81">
        <f t="shared" si="3"/>
        <v>0</v>
      </c>
      <c r="AD30" s="84">
        <f t="shared" si="4"/>
        <v>0</v>
      </c>
      <c r="AE30" s="82">
        <f t="shared" si="5"/>
        <v>0</v>
      </c>
      <c r="AF30" s="82">
        <f t="shared" si="6"/>
        <v>0</v>
      </c>
      <c r="AG30" s="83">
        <f t="shared" si="7"/>
        <v>0</v>
      </c>
      <c r="AH30" s="89">
        <f t="shared" si="18"/>
        <v>0</v>
      </c>
      <c r="AI30" s="67">
        <f t="shared" si="8"/>
        <v>10.435967302452326</v>
      </c>
      <c r="AJ30" s="252"/>
      <c r="AK30" s="253">
        <v>7</v>
      </c>
      <c r="AL30" s="241">
        <f t="shared" si="9"/>
        <v>0</v>
      </c>
      <c r="AM30" s="242">
        <f t="shared" si="10"/>
        <v>0</v>
      </c>
      <c r="AN30" s="275">
        <f t="shared" si="11"/>
        <v>10.435967302452326</v>
      </c>
      <c r="AO30" s="239"/>
      <c r="AP30" s="257"/>
      <c r="AQ30" s="257"/>
      <c r="AR30" s="257">
        <v>25</v>
      </c>
      <c r="AS30" s="434" t="s">
        <v>105</v>
      </c>
      <c r="AT30" s="434"/>
      <c r="AU30" s="257"/>
      <c r="AV30" s="62">
        <v>75</v>
      </c>
      <c r="AW30" s="438" t="s">
        <v>106</v>
      </c>
      <c r="AX30" s="438"/>
      <c r="BE30" s="251">
        <v>7</v>
      </c>
      <c r="BF30" s="244">
        <f t="shared" si="12"/>
        <v>0</v>
      </c>
      <c r="BG30" s="245">
        <f t="shared" si="13"/>
        <v>0</v>
      </c>
      <c r="BH30" s="246" t="e">
        <f t="shared" si="14"/>
        <v>#DIV/0!</v>
      </c>
      <c r="BI30" s="290" t="e">
        <f t="shared" si="15"/>
        <v>#DIV/0!</v>
      </c>
      <c r="BL30" s="259" t="s">
        <v>107</v>
      </c>
      <c r="BM30" s="260" t="s">
        <v>108</v>
      </c>
      <c r="BN30" s="261" t="s">
        <v>109</v>
      </c>
    </row>
    <row r="31" spans="1:68" ht="14.25" customHeight="1" x14ac:dyDescent="0.2">
      <c r="A31" s="168"/>
      <c r="B31" s="169"/>
      <c r="C31" s="170"/>
      <c r="D31" s="171" t="str">
        <f t="shared" si="0"/>
        <v>C</v>
      </c>
      <c r="E31" s="172"/>
      <c r="F31" s="173"/>
      <c r="G31" s="173"/>
      <c r="H31" s="174"/>
      <c r="I31" s="173"/>
      <c r="J31" s="175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2"/>
      <c r="V31" s="176"/>
      <c r="W31" s="173"/>
      <c r="X31" s="173"/>
      <c r="Y31" s="172">
        <f t="shared" si="16"/>
        <v>0</v>
      </c>
      <c r="Z31" s="178" t="str">
        <f t="shared" si="1"/>
        <v>C</v>
      </c>
      <c r="AA31" s="173">
        <f t="shared" si="17"/>
        <v>0</v>
      </c>
      <c r="AB31" s="179" t="str">
        <f t="shared" si="2"/>
        <v>C</v>
      </c>
      <c r="AC31" s="172">
        <f t="shared" si="3"/>
        <v>0</v>
      </c>
      <c r="AD31" s="175">
        <f t="shared" si="4"/>
        <v>0</v>
      </c>
      <c r="AE31" s="173">
        <f t="shared" si="5"/>
        <v>0</v>
      </c>
      <c r="AF31" s="173">
        <f t="shared" si="6"/>
        <v>0</v>
      </c>
      <c r="AG31" s="174">
        <f t="shared" si="7"/>
        <v>0</v>
      </c>
      <c r="AH31" s="180">
        <f t="shared" si="18"/>
        <v>0</v>
      </c>
      <c r="AI31" s="181">
        <f t="shared" si="8"/>
        <v>10.435967302452326</v>
      </c>
      <c r="AJ31" s="252"/>
      <c r="AK31" s="253">
        <v>8</v>
      </c>
      <c r="AL31" s="241">
        <f t="shared" si="9"/>
        <v>0</v>
      </c>
      <c r="AM31" s="242">
        <f t="shared" si="10"/>
        <v>0</v>
      </c>
      <c r="AN31" s="275">
        <f t="shared" si="11"/>
        <v>10.435967302452326</v>
      </c>
      <c r="AO31" s="239"/>
      <c r="AP31" s="257"/>
      <c r="AQ31" s="262"/>
      <c r="AR31" s="257">
        <v>35</v>
      </c>
      <c r="AS31" s="434" t="s">
        <v>110</v>
      </c>
      <c r="AT31" s="434"/>
      <c r="AU31" s="257"/>
      <c r="AV31" s="62">
        <v>85</v>
      </c>
      <c r="AW31" s="438" t="s">
        <v>111</v>
      </c>
      <c r="AX31" s="439"/>
      <c r="BE31" s="251">
        <v>8</v>
      </c>
      <c r="BF31" s="244">
        <f t="shared" si="12"/>
        <v>0</v>
      </c>
      <c r="BG31" s="245">
        <f t="shared" si="13"/>
        <v>0</v>
      </c>
      <c r="BH31" s="246" t="e">
        <f t="shared" si="14"/>
        <v>#DIV/0!</v>
      </c>
      <c r="BI31" s="290" t="e">
        <f t="shared" si="15"/>
        <v>#DIV/0!</v>
      </c>
    </row>
    <row r="32" spans="1:68" ht="14.25" customHeight="1" x14ac:dyDescent="0.2">
      <c r="A32" s="78"/>
      <c r="B32" s="72"/>
      <c r="C32" s="79"/>
      <c r="D32" s="45" t="str">
        <f t="shared" si="0"/>
        <v>C</v>
      </c>
      <c r="E32" s="81"/>
      <c r="F32" s="82"/>
      <c r="G32" s="82"/>
      <c r="H32" s="83"/>
      <c r="I32" s="82"/>
      <c r="J32" s="84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1"/>
      <c r="V32" s="85"/>
      <c r="W32" s="82"/>
      <c r="X32" s="82"/>
      <c r="Y32" s="81">
        <f t="shared" si="16"/>
        <v>0</v>
      </c>
      <c r="Z32" s="87" t="str">
        <f t="shared" si="1"/>
        <v>C</v>
      </c>
      <c r="AA32" s="82">
        <f t="shared" si="17"/>
        <v>0</v>
      </c>
      <c r="AB32" s="88" t="str">
        <f t="shared" si="2"/>
        <v>C</v>
      </c>
      <c r="AC32" s="81">
        <f t="shared" si="3"/>
        <v>0</v>
      </c>
      <c r="AD32" s="84">
        <f t="shared" si="4"/>
        <v>0</v>
      </c>
      <c r="AE32" s="82">
        <f t="shared" si="5"/>
        <v>0</v>
      </c>
      <c r="AF32" s="82">
        <f t="shared" si="6"/>
        <v>0</v>
      </c>
      <c r="AG32" s="83">
        <f t="shared" si="7"/>
        <v>0</v>
      </c>
      <c r="AH32" s="89">
        <f t="shared" si="18"/>
        <v>0</v>
      </c>
      <c r="AI32" s="67">
        <f t="shared" si="8"/>
        <v>10.435967302452326</v>
      </c>
      <c r="AJ32" s="252"/>
      <c r="AK32" s="253">
        <v>9</v>
      </c>
      <c r="AL32" s="241">
        <f t="shared" si="9"/>
        <v>0</v>
      </c>
      <c r="AM32" s="242">
        <f t="shared" si="10"/>
        <v>0</v>
      </c>
      <c r="AN32" s="275">
        <f t="shared" si="11"/>
        <v>10.435967302452326</v>
      </c>
      <c r="AO32" s="239"/>
      <c r="AP32" s="257"/>
      <c r="AQ32" s="257"/>
      <c r="AR32" s="257">
        <v>45</v>
      </c>
      <c r="AS32" s="422" t="s">
        <v>112</v>
      </c>
      <c r="AT32" s="422"/>
      <c r="AU32" s="257"/>
      <c r="AV32" s="62">
        <v>95</v>
      </c>
      <c r="AW32" s="423" t="s">
        <v>113</v>
      </c>
      <c r="AX32" s="423"/>
      <c r="AY32" s="423"/>
      <c r="AZ32" s="423"/>
      <c r="BE32" s="251">
        <v>9</v>
      </c>
      <c r="BF32" s="244">
        <f t="shared" si="12"/>
        <v>0</v>
      </c>
      <c r="BG32" s="245">
        <f t="shared" si="13"/>
        <v>0</v>
      </c>
      <c r="BH32" s="246" t="e">
        <f t="shared" si="14"/>
        <v>#DIV/0!</v>
      </c>
      <c r="BI32" s="290" t="e">
        <f t="shared" si="15"/>
        <v>#DIV/0!</v>
      </c>
    </row>
    <row r="33" spans="1:70" ht="14.25" customHeight="1" x14ac:dyDescent="0.2">
      <c r="A33" s="168"/>
      <c r="B33" s="169"/>
      <c r="C33" s="170"/>
      <c r="D33" s="171" t="str">
        <f t="shared" si="0"/>
        <v>C</v>
      </c>
      <c r="E33" s="172"/>
      <c r="F33" s="173"/>
      <c r="G33" s="173"/>
      <c r="H33" s="174"/>
      <c r="I33" s="173"/>
      <c r="J33" s="175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2"/>
      <c r="V33" s="176"/>
      <c r="W33" s="173"/>
      <c r="X33" s="173"/>
      <c r="Y33" s="172">
        <f t="shared" si="16"/>
        <v>0</v>
      </c>
      <c r="Z33" s="178" t="str">
        <f t="shared" si="1"/>
        <v>C</v>
      </c>
      <c r="AA33" s="173">
        <f t="shared" si="17"/>
        <v>0</v>
      </c>
      <c r="AB33" s="179" t="str">
        <f t="shared" si="2"/>
        <v>C</v>
      </c>
      <c r="AC33" s="172">
        <f t="shared" si="3"/>
        <v>0</v>
      </c>
      <c r="AD33" s="175">
        <f t="shared" si="4"/>
        <v>0</v>
      </c>
      <c r="AE33" s="173">
        <f t="shared" si="5"/>
        <v>0</v>
      </c>
      <c r="AF33" s="173">
        <f t="shared" si="6"/>
        <v>0</v>
      </c>
      <c r="AG33" s="174">
        <f t="shared" si="7"/>
        <v>0</v>
      </c>
      <c r="AH33" s="180">
        <f t="shared" si="18"/>
        <v>0</v>
      </c>
      <c r="AI33" s="181">
        <f t="shared" si="8"/>
        <v>10.435967302452326</v>
      </c>
      <c r="AJ33" s="252"/>
      <c r="AK33" s="253">
        <v>10</v>
      </c>
      <c r="AL33" s="241">
        <f t="shared" si="9"/>
        <v>0</v>
      </c>
      <c r="AM33" s="242">
        <f t="shared" si="10"/>
        <v>0</v>
      </c>
      <c r="AN33" s="275">
        <f t="shared" si="11"/>
        <v>10.435967302452326</v>
      </c>
      <c r="AO33" s="80"/>
      <c r="BE33" s="251">
        <v>10</v>
      </c>
      <c r="BF33" s="244">
        <f t="shared" si="12"/>
        <v>0</v>
      </c>
      <c r="BG33" s="245">
        <f t="shared" si="13"/>
        <v>0</v>
      </c>
      <c r="BH33" s="246" t="e">
        <f t="shared" si="14"/>
        <v>#DIV/0!</v>
      </c>
      <c r="BI33" s="290" t="e">
        <f t="shared" si="15"/>
        <v>#DIV/0!</v>
      </c>
    </row>
    <row r="34" spans="1:70" ht="14.25" customHeight="1" x14ac:dyDescent="0.2">
      <c r="A34" s="78"/>
      <c r="B34" s="72"/>
      <c r="C34" s="79"/>
      <c r="D34" s="45" t="str">
        <f t="shared" si="0"/>
        <v>C</v>
      </c>
      <c r="E34" s="81"/>
      <c r="F34" s="82"/>
      <c r="G34" s="82"/>
      <c r="H34" s="83"/>
      <c r="I34" s="82"/>
      <c r="J34" s="84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1"/>
      <c r="V34" s="85"/>
      <c r="W34" s="82"/>
      <c r="X34" s="82"/>
      <c r="Y34" s="81">
        <f t="shared" si="16"/>
        <v>0</v>
      </c>
      <c r="Z34" s="87" t="str">
        <f t="shared" si="1"/>
        <v>C</v>
      </c>
      <c r="AA34" s="82">
        <f t="shared" si="17"/>
        <v>0</v>
      </c>
      <c r="AB34" s="88" t="str">
        <f t="shared" si="2"/>
        <v>C</v>
      </c>
      <c r="AC34" s="81">
        <f t="shared" si="3"/>
        <v>0</v>
      </c>
      <c r="AD34" s="84">
        <f t="shared" si="4"/>
        <v>0</v>
      </c>
      <c r="AE34" s="82">
        <f t="shared" si="5"/>
        <v>0</v>
      </c>
      <c r="AF34" s="82">
        <f t="shared" si="6"/>
        <v>0</v>
      </c>
      <c r="AG34" s="83">
        <f t="shared" si="7"/>
        <v>0</v>
      </c>
      <c r="AH34" s="89">
        <f t="shared" si="18"/>
        <v>0</v>
      </c>
      <c r="AI34" s="67">
        <f t="shared" si="8"/>
        <v>10.435967302452326</v>
      </c>
      <c r="AJ34" s="252"/>
      <c r="AK34" s="253">
        <v>11</v>
      </c>
      <c r="AL34" s="241">
        <f t="shared" si="9"/>
        <v>0</v>
      </c>
      <c r="AM34" s="242">
        <f t="shared" si="10"/>
        <v>0</v>
      </c>
      <c r="AN34" s="275">
        <f t="shared" si="11"/>
        <v>10.435967302452326</v>
      </c>
      <c r="AO34" s="80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E34" s="243">
        <v>11</v>
      </c>
      <c r="BF34" s="244">
        <f t="shared" si="12"/>
        <v>0</v>
      </c>
      <c r="BG34" s="245">
        <f t="shared" si="13"/>
        <v>0</v>
      </c>
      <c r="BH34" s="246" t="e">
        <f t="shared" si="14"/>
        <v>#DIV/0!</v>
      </c>
      <c r="BI34" s="290" t="e">
        <f t="shared" si="15"/>
        <v>#DIV/0!</v>
      </c>
    </row>
    <row r="35" spans="1:70" ht="14.25" customHeight="1" x14ac:dyDescent="0.2">
      <c r="A35" s="168"/>
      <c r="B35" s="169"/>
      <c r="C35" s="170"/>
      <c r="D35" s="171" t="str">
        <f t="shared" si="0"/>
        <v>C</v>
      </c>
      <c r="E35" s="172"/>
      <c r="F35" s="173"/>
      <c r="G35" s="173"/>
      <c r="H35" s="174"/>
      <c r="I35" s="173"/>
      <c r="J35" s="175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2"/>
      <c r="V35" s="176"/>
      <c r="W35" s="173"/>
      <c r="X35" s="173"/>
      <c r="Y35" s="172">
        <f t="shared" si="16"/>
        <v>0</v>
      </c>
      <c r="Z35" s="178" t="str">
        <f t="shared" si="1"/>
        <v>C</v>
      </c>
      <c r="AA35" s="173">
        <f t="shared" si="17"/>
        <v>0</v>
      </c>
      <c r="AB35" s="179" t="str">
        <f t="shared" si="2"/>
        <v>C</v>
      </c>
      <c r="AC35" s="172">
        <f t="shared" si="3"/>
        <v>0</v>
      </c>
      <c r="AD35" s="175">
        <f t="shared" si="4"/>
        <v>0</v>
      </c>
      <c r="AE35" s="173">
        <f t="shared" si="5"/>
        <v>0</v>
      </c>
      <c r="AF35" s="173">
        <f t="shared" si="6"/>
        <v>0</v>
      </c>
      <c r="AG35" s="174">
        <f t="shared" si="7"/>
        <v>0</v>
      </c>
      <c r="AH35" s="180">
        <f t="shared" si="18"/>
        <v>0</v>
      </c>
      <c r="AI35" s="181">
        <f t="shared" si="8"/>
        <v>10.435967302452326</v>
      </c>
      <c r="AJ35" s="252"/>
      <c r="AK35" s="253">
        <v>12</v>
      </c>
      <c r="AL35" s="241">
        <f t="shared" si="9"/>
        <v>0</v>
      </c>
      <c r="AM35" s="242">
        <f t="shared" si="10"/>
        <v>0</v>
      </c>
      <c r="AN35" s="275">
        <f t="shared" si="11"/>
        <v>10.435967302452326</v>
      </c>
      <c r="AO35" s="80"/>
      <c r="AP35" s="424" t="s">
        <v>114</v>
      </c>
      <c r="AQ35" s="424"/>
      <c r="AR35" s="424"/>
      <c r="AS35" s="71"/>
      <c r="AT35" s="71"/>
      <c r="AU35" s="71"/>
      <c r="AV35" s="71"/>
      <c r="AW35" s="71"/>
      <c r="AX35" s="71"/>
      <c r="AY35" s="71"/>
      <c r="AZ35" s="71"/>
      <c r="BE35" s="251">
        <v>12</v>
      </c>
      <c r="BF35" s="244">
        <f t="shared" si="12"/>
        <v>0</v>
      </c>
      <c r="BG35" s="245">
        <f t="shared" si="13"/>
        <v>0</v>
      </c>
      <c r="BH35" s="246" t="e">
        <f t="shared" si="14"/>
        <v>#DIV/0!</v>
      </c>
      <c r="BI35" s="290" t="e">
        <f t="shared" si="15"/>
        <v>#DIV/0!</v>
      </c>
      <c r="BK35" s="263" t="s">
        <v>115</v>
      </c>
    </row>
    <row r="36" spans="1:70" ht="14.25" customHeight="1" x14ac:dyDescent="0.2">
      <c r="A36" s="78"/>
      <c r="B36" s="72"/>
      <c r="C36" s="79"/>
      <c r="D36" s="45" t="str">
        <f t="shared" si="0"/>
        <v>C</v>
      </c>
      <c r="E36" s="81"/>
      <c r="F36" s="82"/>
      <c r="G36" s="82"/>
      <c r="H36" s="83"/>
      <c r="I36" s="82"/>
      <c r="J36" s="84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1"/>
      <c r="V36" s="85"/>
      <c r="W36" s="82"/>
      <c r="X36" s="82"/>
      <c r="Y36" s="81">
        <f t="shared" si="16"/>
        <v>0</v>
      </c>
      <c r="Z36" s="87" t="str">
        <f t="shared" si="1"/>
        <v>C</v>
      </c>
      <c r="AA36" s="82">
        <f t="shared" si="17"/>
        <v>0</v>
      </c>
      <c r="AB36" s="88" t="str">
        <f t="shared" si="2"/>
        <v>C</v>
      </c>
      <c r="AC36" s="81">
        <f t="shared" si="3"/>
        <v>0</v>
      </c>
      <c r="AD36" s="84">
        <f t="shared" si="4"/>
        <v>0</v>
      </c>
      <c r="AE36" s="82">
        <f t="shared" si="5"/>
        <v>0</v>
      </c>
      <c r="AF36" s="82">
        <f t="shared" si="6"/>
        <v>0</v>
      </c>
      <c r="AG36" s="83">
        <f t="shared" si="7"/>
        <v>0</v>
      </c>
      <c r="AH36" s="89">
        <f t="shared" si="18"/>
        <v>0</v>
      </c>
      <c r="AI36" s="67">
        <f t="shared" si="8"/>
        <v>10.435967302452326</v>
      </c>
      <c r="AJ36" s="252"/>
      <c r="AK36" s="253">
        <v>13</v>
      </c>
      <c r="AL36" s="241">
        <f t="shared" si="9"/>
        <v>0</v>
      </c>
      <c r="AM36" s="242">
        <f t="shared" si="10"/>
        <v>0</v>
      </c>
      <c r="AN36" s="275">
        <f t="shared" si="11"/>
        <v>10.435967302452326</v>
      </c>
      <c r="AO36" s="80"/>
      <c r="AP36" s="264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E36" s="251">
        <v>13</v>
      </c>
      <c r="BF36" s="244">
        <f t="shared" si="12"/>
        <v>0</v>
      </c>
      <c r="BG36" s="245">
        <f t="shared" si="13"/>
        <v>0</v>
      </c>
      <c r="BH36" s="246" t="e">
        <f t="shared" si="14"/>
        <v>#DIV/0!</v>
      </c>
      <c r="BI36" s="290" t="e">
        <f t="shared" si="15"/>
        <v>#DIV/0!</v>
      </c>
      <c r="BK36" s="258" t="s">
        <v>116</v>
      </c>
    </row>
    <row r="37" spans="1:70" ht="14.25" customHeight="1" x14ac:dyDescent="0.2">
      <c r="A37" s="168"/>
      <c r="B37" s="169"/>
      <c r="C37" s="170"/>
      <c r="D37" s="171" t="str">
        <f t="shared" si="0"/>
        <v>C</v>
      </c>
      <c r="E37" s="172"/>
      <c r="F37" s="173"/>
      <c r="G37" s="173"/>
      <c r="H37" s="174"/>
      <c r="I37" s="173"/>
      <c r="J37" s="175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2"/>
      <c r="V37" s="176"/>
      <c r="W37" s="173"/>
      <c r="X37" s="173"/>
      <c r="Y37" s="172">
        <f t="shared" si="16"/>
        <v>0</v>
      </c>
      <c r="Z37" s="178" t="str">
        <f t="shared" si="1"/>
        <v>C</v>
      </c>
      <c r="AA37" s="173">
        <f t="shared" si="17"/>
        <v>0</v>
      </c>
      <c r="AB37" s="179" t="str">
        <f t="shared" si="2"/>
        <v>C</v>
      </c>
      <c r="AC37" s="172">
        <f t="shared" si="3"/>
        <v>0</v>
      </c>
      <c r="AD37" s="175">
        <f t="shared" si="4"/>
        <v>0</v>
      </c>
      <c r="AE37" s="173">
        <f t="shared" si="5"/>
        <v>0</v>
      </c>
      <c r="AF37" s="173">
        <f t="shared" si="6"/>
        <v>0</v>
      </c>
      <c r="AG37" s="174">
        <f t="shared" si="7"/>
        <v>0</v>
      </c>
      <c r="AH37" s="180">
        <f t="shared" si="18"/>
        <v>0</v>
      </c>
      <c r="AI37" s="181">
        <f t="shared" si="8"/>
        <v>10.435967302452326</v>
      </c>
      <c r="AJ37" s="252"/>
      <c r="AK37" s="253">
        <v>14</v>
      </c>
      <c r="AL37" s="241">
        <f t="shared" si="9"/>
        <v>0</v>
      </c>
      <c r="AM37" s="242">
        <f t="shared" si="10"/>
        <v>0</v>
      </c>
      <c r="AN37" s="275">
        <f t="shared" si="11"/>
        <v>10.435967302452326</v>
      </c>
      <c r="AO37" s="80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E37" s="251">
        <v>14</v>
      </c>
      <c r="BF37" s="244">
        <f t="shared" si="12"/>
        <v>0</v>
      </c>
      <c r="BG37" s="245">
        <f t="shared" si="13"/>
        <v>0</v>
      </c>
      <c r="BH37" s="246" t="e">
        <f t="shared" si="14"/>
        <v>#DIV/0!</v>
      </c>
      <c r="BI37" s="290" t="e">
        <f t="shared" si="15"/>
        <v>#DIV/0!</v>
      </c>
    </row>
    <row r="38" spans="1:70" ht="14.25" customHeight="1" x14ac:dyDescent="0.2">
      <c r="A38" s="78"/>
      <c r="B38" s="72"/>
      <c r="C38" s="79"/>
      <c r="D38" s="45" t="str">
        <f t="shared" si="0"/>
        <v>C</v>
      </c>
      <c r="E38" s="81"/>
      <c r="F38" s="82"/>
      <c r="G38" s="82"/>
      <c r="H38" s="83"/>
      <c r="I38" s="82"/>
      <c r="J38" s="84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1"/>
      <c r="V38" s="85"/>
      <c r="W38" s="82"/>
      <c r="X38" s="82"/>
      <c r="Y38" s="81">
        <f t="shared" si="16"/>
        <v>0</v>
      </c>
      <c r="Z38" s="87" t="str">
        <f t="shared" si="1"/>
        <v>C</v>
      </c>
      <c r="AA38" s="82">
        <f t="shared" si="17"/>
        <v>0</v>
      </c>
      <c r="AB38" s="88" t="str">
        <f t="shared" si="2"/>
        <v>C</v>
      </c>
      <c r="AC38" s="81">
        <f t="shared" si="3"/>
        <v>0</v>
      </c>
      <c r="AD38" s="84">
        <f t="shared" si="4"/>
        <v>0</v>
      </c>
      <c r="AE38" s="82">
        <f t="shared" si="5"/>
        <v>0</v>
      </c>
      <c r="AF38" s="82">
        <f t="shared" si="6"/>
        <v>0</v>
      </c>
      <c r="AG38" s="83">
        <f t="shared" si="7"/>
        <v>0</v>
      </c>
      <c r="AH38" s="89">
        <f t="shared" si="18"/>
        <v>0</v>
      </c>
      <c r="AI38" s="67">
        <f t="shared" si="8"/>
        <v>10.435967302452326</v>
      </c>
      <c r="AJ38" s="252"/>
      <c r="AK38" s="253">
        <v>15</v>
      </c>
      <c r="AL38" s="241">
        <f t="shared" si="9"/>
        <v>0</v>
      </c>
      <c r="AM38" s="242">
        <f t="shared" si="10"/>
        <v>0</v>
      </c>
      <c r="AN38" s="275">
        <f t="shared" si="11"/>
        <v>10.435967302452326</v>
      </c>
      <c r="AO38" s="80"/>
      <c r="BE38" s="251">
        <v>15</v>
      </c>
      <c r="BF38" s="244">
        <f t="shared" si="12"/>
        <v>0</v>
      </c>
      <c r="BG38" s="245">
        <f t="shared" si="13"/>
        <v>0</v>
      </c>
      <c r="BH38" s="246" t="e">
        <f t="shared" si="14"/>
        <v>#DIV/0!</v>
      </c>
      <c r="BI38" s="290" t="e">
        <f t="shared" si="15"/>
        <v>#DIV/0!</v>
      </c>
    </row>
    <row r="39" spans="1:70" ht="14.25" customHeight="1" x14ac:dyDescent="0.2">
      <c r="A39" s="168"/>
      <c r="B39" s="169"/>
      <c r="C39" s="170"/>
      <c r="D39" s="171" t="str">
        <f t="shared" si="0"/>
        <v>C</v>
      </c>
      <c r="E39" s="172"/>
      <c r="F39" s="173"/>
      <c r="G39" s="173"/>
      <c r="H39" s="174"/>
      <c r="I39" s="173"/>
      <c r="J39" s="175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2"/>
      <c r="V39" s="176"/>
      <c r="W39" s="173"/>
      <c r="X39" s="173"/>
      <c r="Y39" s="172">
        <f t="shared" si="16"/>
        <v>0</v>
      </c>
      <c r="Z39" s="178" t="str">
        <f t="shared" si="1"/>
        <v>C</v>
      </c>
      <c r="AA39" s="173">
        <f t="shared" si="17"/>
        <v>0</v>
      </c>
      <c r="AB39" s="179" t="str">
        <f t="shared" si="2"/>
        <v>C</v>
      </c>
      <c r="AC39" s="172">
        <f t="shared" si="3"/>
        <v>0</v>
      </c>
      <c r="AD39" s="175">
        <f t="shared" si="4"/>
        <v>0</v>
      </c>
      <c r="AE39" s="173">
        <f t="shared" si="5"/>
        <v>0</v>
      </c>
      <c r="AF39" s="173">
        <f t="shared" si="6"/>
        <v>0</v>
      </c>
      <c r="AG39" s="174">
        <f t="shared" si="7"/>
        <v>0</v>
      </c>
      <c r="AH39" s="180">
        <f t="shared" si="18"/>
        <v>0</v>
      </c>
      <c r="AI39" s="181">
        <f t="shared" si="8"/>
        <v>10.435967302452326</v>
      </c>
      <c r="AJ39" s="252"/>
      <c r="AK39" s="253">
        <v>16</v>
      </c>
      <c r="AL39" s="241">
        <f t="shared" si="9"/>
        <v>0</v>
      </c>
      <c r="AM39" s="242">
        <f t="shared" si="10"/>
        <v>0</v>
      </c>
      <c r="AN39" s="275">
        <f t="shared" si="11"/>
        <v>10.435967302452326</v>
      </c>
      <c r="AO39" s="80"/>
      <c r="AS39" s="238"/>
      <c r="BE39" s="251">
        <v>16</v>
      </c>
      <c r="BF39" s="244">
        <f t="shared" si="12"/>
        <v>0</v>
      </c>
      <c r="BG39" s="245">
        <f t="shared" si="13"/>
        <v>0</v>
      </c>
      <c r="BH39" s="246" t="e">
        <f t="shared" si="14"/>
        <v>#DIV/0!</v>
      </c>
      <c r="BI39" s="290" t="e">
        <f t="shared" si="15"/>
        <v>#DIV/0!</v>
      </c>
    </row>
    <row r="40" spans="1:70" ht="14.25" customHeight="1" x14ac:dyDescent="0.2">
      <c r="A40" s="78"/>
      <c r="B40" s="72"/>
      <c r="C40" s="79"/>
      <c r="D40" s="45" t="str">
        <f t="shared" si="0"/>
        <v>C</v>
      </c>
      <c r="E40" s="81"/>
      <c r="F40" s="82"/>
      <c r="G40" s="82"/>
      <c r="H40" s="83"/>
      <c r="I40" s="82"/>
      <c r="J40" s="84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1"/>
      <c r="V40" s="85"/>
      <c r="W40" s="82"/>
      <c r="X40" s="82"/>
      <c r="Y40" s="81">
        <f t="shared" si="16"/>
        <v>0</v>
      </c>
      <c r="Z40" s="87" t="str">
        <f t="shared" si="1"/>
        <v>C</v>
      </c>
      <c r="AA40" s="82">
        <f t="shared" si="17"/>
        <v>0</v>
      </c>
      <c r="AB40" s="88" t="str">
        <f t="shared" si="2"/>
        <v>C</v>
      </c>
      <c r="AC40" s="81">
        <f t="shared" si="3"/>
        <v>0</v>
      </c>
      <c r="AD40" s="84">
        <f t="shared" si="4"/>
        <v>0</v>
      </c>
      <c r="AE40" s="82">
        <f t="shared" si="5"/>
        <v>0</v>
      </c>
      <c r="AF40" s="82">
        <f t="shared" si="6"/>
        <v>0</v>
      </c>
      <c r="AG40" s="83">
        <f t="shared" si="7"/>
        <v>0</v>
      </c>
      <c r="AH40" s="89">
        <f t="shared" si="18"/>
        <v>0</v>
      </c>
      <c r="AI40" s="67">
        <f t="shared" si="8"/>
        <v>10.435967302452326</v>
      </c>
      <c r="AJ40" s="252"/>
      <c r="AK40" s="253">
        <v>17</v>
      </c>
      <c r="AL40" s="241">
        <f t="shared" si="9"/>
        <v>0</v>
      </c>
      <c r="AM40" s="242">
        <f t="shared" si="10"/>
        <v>0</v>
      </c>
      <c r="AN40" s="275">
        <f t="shared" si="11"/>
        <v>10.435967302452326</v>
      </c>
      <c r="AO40" s="80"/>
      <c r="BE40" s="251">
        <v>17</v>
      </c>
      <c r="BF40" s="244">
        <f t="shared" si="12"/>
        <v>0</v>
      </c>
      <c r="BG40" s="245">
        <f t="shared" si="13"/>
        <v>0</v>
      </c>
      <c r="BH40" s="246" t="e">
        <f t="shared" si="14"/>
        <v>#DIV/0!</v>
      </c>
      <c r="BI40" s="290" t="e">
        <f t="shared" si="15"/>
        <v>#DIV/0!</v>
      </c>
    </row>
    <row r="41" spans="1:70" ht="14.25" customHeight="1" x14ac:dyDescent="0.2">
      <c r="A41" s="168"/>
      <c r="B41" s="169"/>
      <c r="C41" s="170"/>
      <c r="D41" s="171" t="str">
        <f t="shared" si="0"/>
        <v>C</v>
      </c>
      <c r="E41" s="172"/>
      <c r="F41" s="173"/>
      <c r="G41" s="173"/>
      <c r="H41" s="174"/>
      <c r="I41" s="173"/>
      <c r="J41" s="175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2"/>
      <c r="V41" s="176"/>
      <c r="W41" s="173"/>
      <c r="X41" s="173"/>
      <c r="Y41" s="172">
        <f t="shared" si="16"/>
        <v>0</v>
      </c>
      <c r="Z41" s="178" t="str">
        <f t="shared" si="1"/>
        <v>C</v>
      </c>
      <c r="AA41" s="173">
        <f t="shared" si="17"/>
        <v>0</v>
      </c>
      <c r="AB41" s="179" t="str">
        <f t="shared" si="2"/>
        <v>C</v>
      </c>
      <c r="AC41" s="172">
        <f t="shared" si="3"/>
        <v>0</v>
      </c>
      <c r="AD41" s="175">
        <f t="shared" si="4"/>
        <v>0</v>
      </c>
      <c r="AE41" s="173">
        <f t="shared" si="5"/>
        <v>0</v>
      </c>
      <c r="AF41" s="173">
        <f t="shared" si="6"/>
        <v>0</v>
      </c>
      <c r="AG41" s="174">
        <f t="shared" si="7"/>
        <v>0</v>
      </c>
      <c r="AH41" s="180">
        <f t="shared" si="18"/>
        <v>0</v>
      </c>
      <c r="AI41" s="181">
        <f t="shared" si="8"/>
        <v>10.435967302452326</v>
      </c>
      <c r="AJ41" s="252"/>
      <c r="AK41" s="253">
        <v>18</v>
      </c>
      <c r="AL41" s="241">
        <f t="shared" si="9"/>
        <v>0</v>
      </c>
      <c r="AM41" s="242">
        <f t="shared" si="10"/>
        <v>0</v>
      </c>
      <c r="AN41" s="275">
        <f t="shared" si="11"/>
        <v>10.435967302452326</v>
      </c>
      <c r="AO41" s="80"/>
      <c r="BE41" s="243">
        <v>18</v>
      </c>
      <c r="BF41" s="244">
        <f t="shared" si="12"/>
        <v>0</v>
      </c>
      <c r="BG41" s="245">
        <f t="shared" si="13"/>
        <v>0</v>
      </c>
      <c r="BH41" s="246" t="e">
        <f t="shared" si="14"/>
        <v>#DIV/0!</v>
      </c>
      <c r="BI41" s="290" t="e">
        <f t="shared" si="15"/>
        <v>#DIV/0!</v>
      </c>
      <c r="BK41" s="425" t="s">
        <v>118</v>
      </c>
      <c r="BL41" s="425"/>
      <c r="BM41" s="425"/>
      <c r="BN41" s="425"/>
      <c r="BO41" s="425"/>
      <c r="BP41" s="425"/>
      <c r="BQ41" s="425"/>
      <c r="BR41" s="425"/>
    </row>
    <row r="42" spans="1:70" ht="14.25" customHeight="1" x14ac:dyDescent="0.2">
      <c r="A42" s="78"/>
      <c r="B42" s="72"/>
      <c r="C42" s="79"/>
      <c r="D42" s="45" t="str">
        <f t="shared" si="0"/>
        <v>C</v>
      </c>
      <c r="E42" s="81"/>
      <c r="F42" s="82"/>
      <c r="G42" s="82"/>
      <c r="H42" s="83"/>
      <c r="I42" s="82"/>
      <c r="J42" s="84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1"/>
      <c r="V42" s="85"/>
      <c r="W42" s="82"/>
      <c r="X42" s="82"/>
      <c r="Y42" s="81">
        <f t="shared" si="16"/>
        <v>0</v>
      </c>
      <c r="Z42" s="87" t="str">
        <f t="shared" si="1"/>
        <v>C</v>
      </c>
      <c r="AA42" s="82">
        <f t="shared" si="17"/>
        <v>0</v>
      </c>
      <c r="AB42" s="88" t="str">
        <f t="shared" si="2"/>
        <v>C</v>
      </c>
      <c r="AC42" s="81">
        <f t="shared" si="3"/>
        <v>0</v>
      </c>
      <c r="AD42" s="84">
        <f t="shared" si="4"/>
        <v>0</v>
      </c>
      <c r="AE42" s="82">
        <f t="shared" si="5"/>
        <v>0</v>
      </c>
      <c r="AF42" s="82">
        <f t="shared" si="6"/>
        <v>0</v>
      </c>
      <c r="AG42" s="83">
        <f t="shared" si="7"/>
        <v>0</v>
      </c>
      <c r="AH42" s="89">
        <f t="shared" si="18"/>
        <v>0</v>
      </c>
      <c r="AI42" s="67">
        <f t="shared" si="8"/>
        <v>10.435967302452326</v>
      </c>
      <c r="AJ42" s="252"/>
      <c r="AK42" s="253">
        <v>19</v>
      </c>
      <c r="AL42" s="241">
        <f t="shared" si="9"/>
        <v>0</v>
      </c>
      <c r="AM42" s="242">
        <f t="shared" si="10"/>
        <v>0</v>
      </c>
      <c r="AN42" s="275">
        <f t="shared" si="11"/>
        <v>10.435967302452326</v>
      </c>
      <c r="AO42" s="80"/>
      <c r="BE42" s="251">
        <v>19</v>
      </c>
      <c r="BF42" s="244">
        <f t="shared" si="12"/>
        <v>0</v>
      </c>
      <c r="BG42" s="245">
        <f t="shared" si="13"/>
        <v>0</v>
      </c>
      <c r="BH42" s="246" t="e">
        <f t="shared" si="14"/>
        <v>#DIV/0!</v>
      </c>
      <c r="BI42" s="290" t="e">
        <f t="shared" si="15"/>
        <v>#DIV/0!</v>
      </c>
      <c r="BK42" s="425"/>
      <c r="BL42" s="425"/>
      <c r="BM42" s="425"/>
      <c r="BN42" s="425"/>
      <c r="BO42" s="425"/>
      <c r="BP42" s="425"/>
      <c r="BQ42" s="425"/>
      <c r="BR42" s="425"/>
    </row>
    <row r="43" spans="1:70" ht="14.25" customHeight="1" x14ac:dyDescent="0.2">
      <c r="A43" s="168"/>
      <c r="B43" s="169"/>
      <c r="C43" s="170"/>
      <c r="D43" s="171" t="str">
        <f t="shared" si="0"/>
        <v>C</v>
      </c>
      <c r="E43" s="172"/>
      <c r="F43" s="173"/>
      <c r="G43" s="173"/>
      <c r="H43" s="174"/>
      <c r="I43" s="173"/>
      <c r="J43" s="175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2"/>
      <c r="V43" s="176"/>
      <c r="W43" s="173"/>
      <c r="X43" s="173"/>
      <c r="Y43" s="172">
        <f t="shared" si="16"/>
        <v>0</v>
      </c>
      <c r="Z43" s="178" t="str">
        <f t="shared" si="1"/>
        <v>C</v>
      </c>
      <c r="AA43" s="173">
        <f t="shared" si="17"/>
        <v>0</v>
      </c>
      <c r="AB43" s="179" t="str">
        <f t="shared" si="2"/>
        <v>C</v>
      </c>
      <c r="AC43" s="172">
        <f t="shared" si="3"/>
        <v>0</v>
      </c>
      <c r="AD43" s="175">
        <f t="shared" si="4"/>
        <v>0</v>
      </c>
      <c r="AE43" s="173">
        <f t="shared" si="5"/>
        <v>0</v>
      </c>
      <c r="AF43" s="173">
        <f t="shared" si="6"/>
        <v>0</v>
      </c>
      <c r="AG43" s="174">
        <f t="shared" si="7"/>
        <v>0</v>
      </c>
      <c r="AH43" s="180">
        <f t="shared" si="18"/>
        <v>0</v>
      </c>
      <c r="AI43" s="181">
        <f t="shared" si="8"/>
        <v>10.435967302452326</v>
      </c>
      <c r="AJ43" s="252"/>
      <c r="AK43" s="253">
        <v>20</v>
      </c>
      <c r="AL43" s="241">
        <f t="shared" si="9"/>
        <v>0</v>
      </c>
      <c r="AM43" s="242">
        <f t="shared" si="10"/>
        <v>0</v>
      </c>
      <c r="AN43" s="275">
        <f t="shared" si="11"/>
        <v>10.435967302452326</v>
      </c>
      <c r="AO43" s="80"/>
      <c r="BE43" s="251">
        <v>20</v>
      </c>
      <c r="BF43" s="244">
        <f t="shared" si="12"/>
        <v>0</v>
      </c>
      <c r="BG43" s="245">
        <f t="shared" si="13"/>
        <v>0</v>
      </c>
      <c r="BH43" s="246" t="e">
        <f t="shared" si="14"/>
        <v>#DIV/0!</v>
      </c>
      <c r="BI43" s="290" t="e">
        <f t="shared" si="15"/>
        <v>#DIV/0!</v>
      </c>
      <c r="BK43" s="425"/>
      <c r="BL43" s="425"/>
      <c r="BM43" s="425"/>
      <c r="BN43" s="425"/>
      <c r="BO43" s="425"/>
      <c r="BP43" s="425"/>
      <c r="BQ43" s="425"/>
      <c r="BR43" s="425"/>
    </row>
    <row r="44" spans="1:70" ht="14.25" customHeight="1" x14ac:dyDescent="0.2">
      <c r="A44" s="78"/>
      <c r="B44" s="72"/>
      <c r="C44" s="79"/>
      <c r="D44" s="45" t="str">
        <f t="shared" si="0"/>
        <v>C</v>
      </c>
      <c r="E44" s="81"/>
      <c r="F44" s="82"/>
      <c r="G44" s="82"/>
      <c r="H44" s="83"/>
      <c r="I44" s="82"/>
      <c r="J44" s="84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1"/>
      <c r="V44" s="85"/>
      <c r="W44" s="82"/>
      <c r="X44" s="82"/>
      <c r="Y44" s="81">
        <f t="shared" si="16"/>
        <v>0</v>
      </c>
      <c r="Z44" s="87" t="str">
        <f t="shared" si="1"/>
        <v>C</v>
      </c>
      <c r="AA44" s="82">
        <f t="shared" si="17"/>
        <v>0</v>
      </c>
      <c r="AB44" s="88" t="str">
        <f t="shared" si="2"/>
        <v>C</v>
      </c>
      <c r="AC44" s="81">
        <f t="shared" si="3"/>
        <v>0</v>
      </c>
      <c r="AD44" s="84">
        <f t="shared" si="4"/>
        <v>0</v>
      </c>
      <c r="AE44" s="82">
        <f t="shared" si="5"/>
        <v>0</v>
      </c>
      <c r="AF44" s="82">
        <f t="shared" si="6"/>
        <v>0</v>
      </c>
      <c r="AG44" s="83">
        <f t="shared" si="7"/>
        <v>0</v>
      </c>
      <c r="AH44" s="89">
        <f t="shared" si="18"/>
        <v>0</v>
      </c>
      <c r="AI44" s="67">
        <f t="shared" si="8"/>
        <v>10.435967302452326</v>
      </c>
      <c r="AJ44" s="252"/>
      <c r="AK44" s="253">
        <v>21</v>
      </c>
      <c r="AL44" s="241">
        <f t="shared" si="9"/>
        <v>0</v>
      </c>
      <c r="AM44" s="242">
        <f t="shared" si="10"/>
        <v>0</v>
      </c>
      <c r="AN44" s="275">
        <f t="shared" si="11"/>
        <v>10.435967302452326</v>
      </c>
      <c r="AO44" s="80"/>
      <c r="BE44" s="251">
        <v>21</v>
      </c>
      <c r="BF44" s="244">
        <f t="shared" si="12"/>
        <v>0</v>
      </c>
      <c r="BG44" s="245">
        <f t="shared" si="13"/>
        <v>0</v>
      </c>
      <c r="BH44" s="246" t="e">
        <f t="shared" si="14"/>
        <v>#DIV/0!</v>
      </c>
      <c r="BI44" s="290" t="e">
        <f t="shared" si="15"/>
        <v>#DIV/0!</v>
      </c>
    </row>
    <row r="45" spans="1:70" ht="14.25" customHeight="1" x14ac:dyDescent="0.2">
      <c r="A45" s="168"/>
      <c r="B45" s="169"/>
      <c r="C45" s="170"/>
      <c r="D45" s="171" t="str">
        <f t="shared" si="0"/>
        <v>C</v>
      </c>
      <c r="E45" s="172"/>
      <c r="F45" s="173"/>
      <c r="G45" s="173"/>
      <c r="H45" s="174"/>
      <c r="I45" s="173"/>
      <c r="J45" s="175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2"/>
      <c r="V45" s="176"/>
      <c r="W45" s="173"/>
      <c r="X45" s="173"/>
      <c r="Y45" s="172">
        <f t="shared" si="16"/>
        <v>0</v>
      </c>
      <c r="Z45" s="178" t="str">
        <f t="shared" si="1"/>
        <v>C</v>
      </c>
      <c r="AA45" s="173">
        <f t="shared" si="17"/>
        <v>0</v>
      </c>
      <c r="AB45" s="179" t="str">
        <f t="shared" si="2"/>
        <v>C</v>
      </c>
      <c r="AC45" s="172">
        <f t="shared" si="3"/>
        <v>0</v>
      </c>
      <c r="AD45" s="175">
        <f t="shared" si="4"/>
        <v>0</v>
      </c>
      <c r="AE45" s="173">
        <f t="shared" si="5"/>
        <v>0</v>
      </c>
      <c r="AF45" s="173">
        <f t="shared" si="6"/>
        <v>0</v>
      </c>
      <c r="AG45" s="174">
        <f t="shared" si="7"/>
        <v>0</v>
      </c>
      <c r="AH45" s="180">
        <f t="shared" si="18"/>
        <v>0</v>
      </c>
      <c r="AI45" s="181">
        <f t="shared" si="8"/>
        <v>10.435967302452326</v>
      </c>
      <c r="AJ45" s="252"/>
      <c r="AK45" s="253">
        <v>22</v>
      </c>
      <c r="AL45" s="241">
        <f t="shared" si="9"/>
        <v>0</v>
      </c>
      <c r="AM45" s="242">
        <f t="shared" si="10"/>
        <v>0</v>
      </c>
      <c r="AN45" s="275">
        <f t="shared" si="11"/>
        <v>10.435967302452326</v>
      </c>
      <c r="AO45" s="80"/>
      <c r="BE45" s="251">
        <v>22</v>
      </c>
      <c r="BF45" s="244">
        <f t="shared" si="12"/>
        <v>0</v>
      </c>
      <c r="BG45" s="245">
        <f t="shared" si="13"/>
        <v>0</v>
      </c>
      <c r="BH45" s="246" t="e">
        <f t="shared" si="14"/>
        <v>#DIV/0!</v>
      </c>
      <c r="BI45" s="290" t="e">
        <f t="shared" si="15"/>
        <v>#DIV/0!</v>
      </c>
    </row>
    <row r="46" spans="1:70" ht="14.25" customHeight="1" x14ac:dyDescent="0.2">
      <c r="A46" s="78"/>
      <c r="B46" s="72"/>
      <c r="C46" s="79"/>
      <c r="D46" s="45" t="str">
        <f t="shared" si="0"/>
        <v>C</v>
      </c>
      <c r="E46" s="81"/>
      <c r="F46" s="82"/>
      <c r="G46" s="82"/>
      <c r="H46" s="83"/>
      <c r="I46" s="82"/>
      <c r="J46" s="84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1"/>
      <c r="V46" s="85"/>
      <c r="W46" s="82"/>
      <c r="X46" s="82"/>
      <c r="Y46" s="81">
        <f t="shared" si="16"/>
        <v>0</v>
      </c>
      <c r="Z46" s="87" t="str">
        <f t="shared" si="1"/>
        <v>C</v>
      </c>
      <c r="AA46" s="82">
        <f t="shared" si="17"/>
        <v>0</v>
      </c>
      <c r="AB46" s="88" t="str">
        <f t="shared" si="2"/>
        <v>C</v>
      </c>
      <c r="AC46" s="81">
        <f t="shared" si="3"/>
        <v>0</v>
      </c>
      <c r="AD46" s="84">
        <f t="shared" si="4"/>
        <v>0</v>
      </c>
      <c r="AE46" s="82">
        <f t="shared" si="5"/>
        <v>0</v>
      </c>
      <c r="AF46" s="82">
        <f t="shared" si="6"/>
        <v>0</v>
      </c>
      <c r="AG46" s="83">
        <f t="shared" si="7"/>
        <v>0</v>
      </c>
      <c r="AH46" s="89">
        <f t="shared" si="18"/>
        <v>0</v>
      </c>
      <c r="AI46" s="67">
        <f t="shared" si="8"/>
        <v>10.435967302452326</v>
      </c>
      <c r="AJ46" s="252"/>
      <c r="AK46" s="253">
        <v>23</v>
      </c>
      <c r="AL46" s="241">
        <f t="shared" si="9"/>
        <v>0</v>
      </c>
      <c r="AM46" s="242">
        <f t="shared" si="10"/>
        <v>0</v>
      </c>
      <c r="AN46" s="275">
        <f t="shared" si="11"/>
        <v>10.435967302452326</v>
      </c>
      <c r="AO46" s="80"/>
      <c r="BE46" s="251">
        <v>23</v>
      </c>
      <c r="BF46" s="244">
        <f t="shared" si="12"/>
        <v>0</v>
      </c>
      <c r="BG46" s="245">
        <f t="shared" si="13"/>
        <v>0</v>
      </c>
      <c r="BH46" s="246" t="e">
        <f t="shared" si="14"/>
        <v>#DIV/0!</v>
      </c>
      <c r="BI46" s="290" t="e">
        <f t="shared" si="15"/>
        <v>#DIV/0!</v>
      </c>
    </row>
    <row r="47" spans="1:70" ht="14.25" customHeight="1" x14ac:dyDescent="0.2">
      <c r="A47" s="168"/>
      <c r="B47" s="169"/>
      <c r="C47" s="170"/>
      <c r="D47" s="171" t="str">
        <f t="shared" si="0"/>
        <v>C</v>
      </c>
      <c r="E47" s="172"/>
      <c r="F47" s="173"/>
      <c r="G47" s="173"/>
      <c r="H47" s="174"/>
      <c r="I47" s="173"/>
      <c r="J47" s="175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2"/>
      <c r="V47" s="176"/>
      <c r="W47" s="173"/>
      <c r="X47" s="173"/>
      <c r="Y47" s="172">
        <f t="shared" si="16"/>
        <v>0</v>
      </c>
      <c r="Z47" s="178" t="str">
        <f t="shared" si="1"/>
        <v>C</v>
      </c>
      <c r="AA47" s="173">
        <f t="shared" si="17"/>
        <v>0</v>
      </c>
      <c r="AB47" s="179" t="str">
        <f t="shared" si="2"/>
        <v>C</v>
      </c>
      <c r="AC47" s="172">
        <f t="shared" si="3"/>
        <v>0</v>
      </c>
      <c r="AD47" s="175">
        <f t="shared" si="4"/>
        <v>0</v>
      </c>
      <c r="AE47" s="173">
        <f t="shared" si="5"/>
        <v>0</v>
      </c>
      <c r="AF47" s="173">
        <f t="shared" si="6"/>
        <v>0</v>
      </c>
      <c r="AG47" s="174">
        <f t="shared" si="7"/>
        <v>0</v>
      </c>
      <c r="AH47" s="180">
        <f t="shared" si="18"/>
        <v>0</v>
      </c>
      <c r="AI47" s="181">
        <f t="shared" si="8"/>
        <v>10.435967302452326</v>
      </c>
      <c r="AJ47" s="252"/>
      <c r="AK47" s="253">
        <v>24</v>
      </c>
      <c r="AL47" s="241">
        <f t="shared" si="9"/>
        <v>0</v>
      </c>
      <c r="AM47" s="242">
        <f t="shared" si="10"/>
        <v>0</v>
      </c>
      <c r="AN47" s="275">
        <f t="shared" si="11"/>
        <v>10.435967302452326</v>
      </c>
      <c r="AO47" s="80"/>
      <c r="BE47" s="251">
        <v>24</v>
      </c>
      <c r="BF47" s="244">
        <f t="shared" si="12"/>
        <v>0</v>
      </c>
      <c r="BG47" s="245">
        <f t="shared" si="13"/>
        <v>0</v>
      </c>
      <c r="BH47" s="246" t="e">
        <f t="shared" si="14"/>
        <v>#DIV/0!</v>
      </c>
      <c r="BI47" s="290" t="e">
        <f t="shared" si="15"/>
        <v>#DIV/0!</v>
      </c>
    </row>
    <row r="48" spans="1:70" ht="14.25" customHeight="1" x14ac:dyDescent="0.2">
      <c r="A48" s="78"/>
      <c r="B48" s="72"/>
      <c r="C48" s="79"/>
      <c r="D48" s="45" t="str">
        <f t="shared" si="0"/>
        <v>C</v>
      </c>
      <c r="E48" s="81"/>
      <c r="F48" s="82"/>
      <c r="G48" s="82"/>
      <c r="H48" s="83"/>
      <c r="I48" s="82"/>
      <c r="J48" s="84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1"/>
      <c r="V48" s="85"/>
      <c r="W48" s="82"/>
      <c r="X48" s="82"/>
      <c r="Y48" s="81">
        <f t="shared" si="16"/>
        <v>0</v>
      </c>
      <c r="Z48" s="87" t="str">
        <f t="shared" si="1"/>
        <v>C</v>
      </c>
      <c r="AA48" s="82">
        <f t="shared" si="17"/>
        <v>0</v>
      </c>
      <c r="AB48" s="88" t="str">
        <f t="shared" si="2"/>
        <v>C</v>
      </c>
      <c r="AC48" s="81">
        <f t="shared" si="3"/>
        <v>0</v>
      </c>
      <c r="AD48" s="84">
        <f t="shared" si="4"/>
        <v>0</v>
      </c>
      <c r="AE48" s="82">
        <f t="shared" si="5"/>
        <v>0</v>
      </c>
      <c r="AF48" s="82">
        <f t="shared" si="6"/>
        <v>0</v>
      </c>
      <c r="AG48" s="83">
        <f t="shared" si="7"/>
        <v>0</v>
      </c>
      <c r="AH48" s="89">
        <f t="shared" si="18"/>
        <v>0</v>
      </c>
      <c r="AI48" s="67">
        <f t="shared" si="8"/>
        <v>10.435967302452326</v>
      </c>
      <c r="AJ48" s="252"/>
      <c r="AK48" s="253">
        <v>25</v>
      </c>
      <c r="AL48" s="241">
        <f t="shared" si="9"/>
        <v>0</v>
      </c>
      <c r="AM48" s="242">
        <f t="shared" si="10"/>
        <v>0</v>
      </c>
      <c r="AN48" s="275">
        <f t="shared" si="11"/>
        <v>10.435967302452326</v>
      </c>
      <c r="AO48" s="80"/>
      <c r="BE48" s="251">
        <v>25</v>
      </c>
      <c r="BF48" s="244">
        <f t="shared" si="12"/>
        <v>0</v>
      </c>
      <c r="BG48" s="245">
        <f t="shared" si="13"/>
        <v>0</v>
      </c>
      <c r="BH48" s="246" t="e">
        <f t="shared" si="14"/>
        <v>#DIV/0!</v>
      </c>
      <c r="BI48" s="290" t="e">
        <f t="shared" si="15"/>
        <v>#DIV/0!</v>
      </c>
    </row>
    <row r="49" spans="1:61" ht="14.25" customHeight="1" x14ac:dyDescent="0.2">
      <c r="A49" s="168"/>
      <c r="B49" s="169"/>
      <c r="C49" s="170"/>
      <c r="D49" s="171" t="str">
        <f t="shared" si="0"/>
        <v>C</v>
      </c>
      <c r="E49" s="172"/>
      <c r="F49" s="173"/>
      <c r="G49" s="173"/>
      <c r="H49" s="174"/>
      <c r="I49" s="173"/>
      <c r="J49" s="175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2"/>
      <c r="V49" s="176"/>
      <c r="W49" s="173"/>
      <c r="X49" s="173"/>
      <c r="Y49" s="172">
        <f t="shared" si="16"/>
        <v>0</v>
      </c>
      <c r="Z49" s="178" t="str">
        <f t="shared" si="1"/>
        <v>C</v>
      </c>
      <c r="AA49" s="173">
        <f t="shared" si="17"/>
        <v>0</v>
      </c>
      <c r="AB49" s="179" t="str">
        <f t="shared" si="2"/>
        <v>C</v>
      </c>
      <c r="AC49" s="172">
        <f t="shared" si="3"/>
        <v>0</v>
      </c>
      <c r="AD49" s="175">
        <f t="shared" si="4"/>
        <v>0</v>
      </c>
      <c r="AE49" s="173">
        <f t="shared" si="5"/>
        <v>0</v>
      </c>
      <c r="AF49" s="173">
        <f t="shared" si="6"/>
        <v>0</v>
      </c>
      <c r="AG49" s="174">
        <f t="shared" si="7"/>
        <v>0</v>
      </c>
      <c r="AH49" s="180">
        <f t="shared" si="18"/>
        <v>0</v>
      </c>
      <c r="AI49" s="181">
        <f t="shared" si="8"/>
        <v>10.435967302452326</v>
      </c>
      <c r="AJ49" s="252"/>
      <c r="AK49" s="253">
        <v>26</v>
      </c>
      <c r="AL49" s="241">
        <f t="shared" si="9"/>
        <v>0</v>
      </c>
      <c r="AM49" s="242">
        <f t="shared" si="10"/>
        <v>0</v>
      </c>
      <c r="AN49" s="275">
        <f t="shared" si="11"/>
        <v>10.435967302452326</v>
      </c>
      <c r="AO49" s="80"/>
      <c r="BE49" s="251">
        <v>26</v>
      </c>
      <c r="BF49" s="244">
        <f t="shared" si="12"/>
        <v>0</v>
      </c>
      <c r="BG49" s="245">
        <f t="shared" si="13"/>
        <v>0</v>
      </c>
      <c r="BH49" s="246" t="e">
        <f t="shared" si="14"/>
        <v>#DIV/0!</v>
      </c>
      <c r="BI49" s="290" t="e">
        <f t="shared" si="15"/>
        <v>#DIV/0!</v>
      </c>
    </row>
    <row r="50" spans="1:61" ht="14.25" customHeight="1" x14ac:dyDescent="0.2">
      <c r="A50" s="78"/>
      <c r="B50" s="72"/>
      <c r="C50" s="79"/>
      <c r="D50" s="45" t="str">
        <f t="shared" si="0"/>
        <v>C</v>
      </c>
      <c r="E50" s="81"/>
      <c r="F50" s="82"/>
      <c r="G50" s="82"/>
      <c r="H50" s="83"/>
      <c r="I50" s="82"/>
      <c r="J50" s="84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1"/>
      <c r="V50" s="85"/>
      <c r="W50" s="82"/>
      <c r="X50" s="82"/>
      <c r="Y50" s="81">
        <f t="shared" si="16"/>
        <v>0</v>
      </c>
      <c r="Z50" s="87" t="str">
        <f t="shared" si="1"/>
        <v>C</v>
      </c>
      <c r="AA50" s="82">
        <f t="shared" si="17"/>
        <v>0</v>
      </c>
      <c r="AB50" s="88" t="str">
        <f t="shared" si="2"/>
        <v>C</v>
      </c>
      <c r="AC50" s="81">
        <f t="shared" si="3"/>
        <v>0</v>
      </c>
      <c r="AD50" s="84">
        <f t="shared" si="4"/>
        <v>0</v>
      </c>
      <c r="AE50" s="82">
        <f t="shared" si="5"/>
        <v>0</v>
      </c>
      <c r="AF50" s="82">
        <f t="shared" si="6"/>
        <v>0</v>
      </c>
      <c r="AG50" s="83">
        <f t="shared" si="7"/>
        <v>0</v>
      </c>
      <c r="AH50" s="89">
        <f t="shared" si="18"/>
        <v>0</v>
      </c>
      <c r="AI50" s="67">
        <f t="shared" si="8"/>
        <v>10.435967302452326</v>
      </c>
      <c r="AJ50" s="252"/>
      <c r="AK50" s="253">
        <v>27</v>
      </c>
      <c r="AL50" s="241">
        <f t="shared" si="9"/>
        <v>0</v>
      </c>
      <c r="AM50" s="242">
        <f t="shared" si="10"/>
        <v>0</v>
      </c>
      <c r="AN50" s="275">
        <f t="shared" si="11"/>
        <v>10.435967302452326</v>
      </c>
      <c r="AO50" s="80"/>
      <c r="AP50" s="263"/>
      <c r="AQ50" s="80"/>
      <c r="AR50" s="80"/>
      <c r="AS50" s="80"/>
      <c r="AT50" s="80"/>
      <c r="AU50" s="80"/>
      <c r="BE50" s="251">
        <v>27</v>
      </c>
      <c r="BF50" s="244">
        <f t="shared" si="12"/>
        <v>0</v>
      </c>
      <c r="BG50" s="245">
        <f t="shared" si="13"/>
        <v>0</v>
      </c>
      <c r="BH50" s="246" t="e">
        <f t="shared" si="14"/>
        <v>#DIV/0!</v>
      </c>
      <c r="BI50" s="290" t="e">
        <f t="shared" si="15"/>
        <v>#DIV/0!</v>
      </c>
    </row>
    <row r="51" spans="1:61" ht="14.25" customHeight="1" x14ac:dyDescent="0.2">
      <c r="A51" s="168"/>
      <c r="B51" s="169"/>
      <c r="C51" s="170"/>
      <c r="D51" s="171" t="str">
        <f t="shared" si="0"/>
        <v>C</v>
      </c>
      <c r="E51" s="172"/>
      <c r="F51" s="173"/>
      <c r="G51" s="173"/>
      <c r="H51" s="174"/>
      <c r="I51" s="173"/>
      <c r="J51" s="175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2"/>
      <c r="V51" s="176"/>
      <c r="W51" s="173"/>
      <c r="X51" s="173"/>
      <c r="Y51" s="172">
        <f t="shared" si="16"/>
        <v>0</v>
      </c>
      <c r="Z51" s="178" t="str">
        <f t="shared" si="1"/>
        <v>C</v>
      </c>
      <c r="AA51" s="173">
        <f t="shared" si="17"/>
        <v>0</v>
      </c>
      <c r="AB51" s="179" t="str">
        <f t="shared" si="2"/>
        <v>C</v>
      </c>
      <c r="AC51" s="172">
        <f t="shared" si="3"/>
        <v>0</v>
      </c>
      <c r="AD51" s="175">
        <f t="shared" si="4"/>
        <v>0</v>
      </c>
      <c r="AE51" s="173">
        <f t="shared" si="5"/>
        <v>0</v>
      </c>
      <c r="AF51" s="173">
        <f t="shared" si="6"/>
        <v>0</v>
      </c>
      <c r="AG51" s="174">
        <f t="shared" si="7"/>
        <v>0</v>
      </c>
      <c r="AH51" s="180">
        <f t="shared" si="18"/>
        <v>0</v>
      </c>
      <c r="AI51" s="181">
        <f t="shared" si="8"/>
        <v>10.435967302452326</v>
      </c>
      <c r="AJ51" s="252"/>
      <c r="AK51" s="253">
        <v>28</v>
      </c>
      <c r="AL51" s="241">
        <f t="shared" si="9"/>
        <v>0</v>
      </c>
      <c r="AM51" s="242">
        <f t="shared" si="10"/>
        <v>0</v>
      </c>
      <c r="AN51" s="275">
        <f t="shared" si="11"/>
        <v>10.435967302452326</v>
      </c>
      <c r="AO51" s="80"/>
      <c r="AP51" s="258"/>
      <c r="AQ51" s="80"/>
      <c r="AR51" s="80"/>
      <c r="AS51" s="80"/>
      <c r="AT51" s="80"/>
      <c r="AU51" s="80"/>
      <c r="BE51" s="243">
        <v>28</v>
      </c>
      <c r="BF51" s="244">
        <f t="shared" si="12"/>
        <v>0</v>
      </c>
      <c r="BG51" s="245">
        <f t="shared" si="13"/>
        <v>0</v>
      </c>
      <c r="BH51" s="246" t="e">
        <f t="shared" si="14"/>
        <v>#DIV/0!</v>
      </c>
      <c r="BI51" s="290" t="e">
        <f t="shared" si="15"/>
        <v>#DIV/0!</v>
      </c>
    </row>
    <row r="52" spans="1:61" ht="14.25" customHeight="1" x14ac:dyDescent="0.2">
      <c r="A52" s="78"/>
      <c r="B52" s="72"/>
      <c r="C52" s="79"/>
      <c r="D52" s="45" t="str">
        <f t="shared" si="0"/>
        <v>C</v>
      </c>
      <c r="E52" s="81"/>
      <c r="F52" s="82"/>
      <c r="G52" s="82"/>
      <c r="H52" s="83"/>
      <c r="I52" s="82"/>
      <c r="J52" s="84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1"/>
      <c r="V52" s="85"/>
      <c r="W52" s="82"/>
      <c r="X52" s="82"/>
      <c r="Y52" s="81">
        <f t="shared" si="16"/>
        <v>0</v>
      </c>
      <c r="Z52" s="87" t="str">
        <f t="shared" si="1"/>
        <v>C</v>
      </c>
      <c r="AA52" s="82">
        <f t="shared" si="17"/>
        <v>0</v>
      </c>
      <c r="AB52" s="88" t="str">
        <f t="shared" si="2"/>
        <v>C</v>
      </c>
      <c r="AC52" s="81">
        <f t="shared" si="3"/>
        <v>0</v>
      </c>
      <c r="AD52" s="84">
        <f t="shared" si="4"/>
        <v>0</v>
      </c>
      <c r="AE52" s="82">
        <f t="shared" si="5"/>
        <v>0</v>
      </c>
      <c r="AF52" s="82">
        <f t="shared" si="6"/>
        <v>0</v>
      </c>
      <c r="AG52" s="83">
        <f t="shared" si="7"/>
        <v>0</v>
      </c>
      <c r="AH52" s="89">
        <f t="shared" si="18"/>
        <v>0</v>
      </c>
      <c r="AI52" s="67">
        <f t="shared" si="8"/>
        <v>10.435967302452326</v>
      </c>
      <c r="AJ52" s="252"/>
      <c r="AK52" s="253">
        <v>29</v>
      </c>
      <c r="AL52" s="241">
        <f t="shared" si="9"/>
        <v>0</v>
      </c>
      <c r="AM52" s="242">
        <f t="shared" si="10"/>
        <v>0</v>
      </c>
      <c r="AN52" s="275">
        <f t="shared" si="11"/>
        <v>10.435967302452326</v>
      </c>
      <c r="AO52" s="80"/>
      <c r="AP52" s="265"/>
      <c r="AQ52" s="265"/>
      <c r="AR52" s="266"/>
      <c r="AS52" s="257"/>
      <c r="AT52" s="257"/>
      <c r="AU52" s="257"/>
      <c r="AV52" s="257"/>
      <c r="AW52" s="252"/>
      <c r="AX52" s="257"/>
      <c r="AY52" s="257"/>
      <c r="AZ52" s="257"/>
      <c r="BA52" s="257"/>
      <c r="BE52" s="251">
        <v>29</v>
      </c>
      <c r="BF52" s="244">
        <f t="shared" si="12"/>
        <v>0</v>
      </c>
      <c r="BG52" s="245">
        <f t="shared" si="13"/>
        <v>0</v>
      </c>
      <c r="BH52" s="246" t="e">
        <f t="shared" si="14"/>
        <v>#DIV/0!</v>
      </c>
      <c r="BI52" s="290" t="e">
        <f t="shared" si="15"/>
        <v>#DIV/0!</v>
      </c>
    </row>
    <row r="53" spans="1:61" ht="14.25" customHeight="1" x14ac:dyDescent="0.2">
      <c r="A53" s="168"/>
      <c r="B53" s="169"/>
      <c r="C53" s="170"/>
      <c r="D53" s="171" t="str">
        <f t="shared" si="0"/>
        <v>C</v>
      </c>
      <c r="E53" s="172"/>
      <c r="F53" s="173"/>
      <c r="G53" s="173"/>
      <c r="H53" s="174"/>
      <c r="I53" s="173"/>
      <c r="J53" s="175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2"/>
      <c r="V53" s="176"/>
      <c r="W53" s="173"/>
      <c r="X53" s="173"/>
      <c r="Y53" s="172">
        <f t="shared" si="16"/>
        <v>0</v>
      </c>
      <c r="Z53" s="178" t="str">
        <f t="shared" si="1"/>
        <v>C</v>
      </c>
      <c r="AA53" s="173">
        <f t="shared" si="17"/>
        <v>0</v>
      </c>
      <c r="AB53" s="179" t="str">
        <f t="shared" si="2"/>
        <v>C</v>
      </c>
      <c r="AC53" s="172">
        <f t="shared" si="3"/>
        <v>0</v>
      </c>
      <c r="AD53" s="175">
        <f t="shared" si="4"/>
        <v>0</v>
      </c>
      <c r="AE53" s="173">
        <f t="shared" si="5"/>
        <v>0</v>
      </c>
      <c r="AF53" s="173">
        <f t="shared" si="6"/>
        <v>0</v>
      </c>
      <c r="AG53" s="174">
        <f t="shared" si="7"/>
        <v>0</v>
      </c>
      <c r="AH53" s="180">
        <f t="shared" si="18"/>
        <v>0</v>
      </c>
      <c r="AI53" s="181">
        <f t="shared" si="8"/>
        <v>10.435967302452326</v>
      </c>
      <c r="AJ53" s="252"/>
      <c r="AK53" s="253">
        <v>30</v>
      </c>
      <c r="AL53" s="241">
        <f t="shared" si="9"/>
        <v>0</v>
      </c>
      <c r="AM53" s="242">
        <f t="shared" si="10"/>
        <v>0</v>
      </c>
      <c r="AN53" s="275">
        <f t="shared" si="11"/>
        <v>10.435967302452326</v>
      </c>
      <c r="AO53" s="80"/>
      <c r="AP53" s="267"/>
      <c r="AQ53" s="267"/>
      <c r="AR53" s="268"/>
      <c r="AS53" s="268"/>
      <c r="AT53" s="268"/>
      <c r="AU53" s="268"/>
      <c r="AV53" s="268"/>
      <c r="AW53" s="269"/>
      <c r="AX53" s="269"/>
      <c r="AY53" s="269"/>
      <c r="AZ53" s="269"/>
      <c r="BA53" s="269"/>
      <c r="BE53" s="251">
        <v>30</v>
      </c>
      <c r="BF53" s="244">
        <f t="shared" si="12"/>
        <v>0</v>
      </c>
      <c r="BG53" s="245">
        <f t="shared" si="13"/>
        <v>0</v>
      </c>
      <c r="BH53" s="246" t="e">
        <f t="shared" si="14"/>
        <v>#DIV/0!</v>
      </c>
      <c r="BI53" s="290" t="e">
        <f t="shared" si="15"/>
        <v>#DIV/0!</v>
      </c>
    </row>
    <row r="54" spans="1:61" ht="14.25" customHeight="1" x14ac:dyDescent="0.2">
      <c r="A54" s="78"/>
      <c r="B54" s="72"/>
      <c r="C54" s="79"/>
      <c r="D54" s="45" t="str">
        <f t="shared" si="0"/>
        <v>C</v>
      </c>
      <c r="E54" s="81"/>
      <c r="F54" s="82"/>
      <c r="G54" s="82"/>
      <c r="H54" s="83"/>
      <c r="I54" s="82"/>
      <c r="J54" s="84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1"/>
      <c r="V54" s="85"/>
      <c r="W54" s="82"/>
      <c r="X54" s="82"/>
      <c r="Y54" s="81">
        <f t="shared" si="16"/>
        <v>0</v>
      </c>
      <c r="Z54" s="87" t="str">
        <f t="shared" si="1"/>
        <v>C</v>
      </c>
      <c r="AA54" s="82">
        <f t="shared" si="17"/>
        <v>0</v>
      </c>
      <c r="AB54" s="88" t="str">
        <f t="shared" si="2"/>
        <v>C</v>
      </c>
      <c r="AC54" s="81">
        <f t="shared" si="3"/>
        <v>0</v>
      </c>
      <c r="AD54" s="84">
        <f t="shared" si="4"/>
        <v>0</v>
      </c>
      <c r="AE54" s="82">
        <f t="shared" si="5"/>
        <v>0</v>
      </c>
      <c r="AF54" s="82">
        <f t="shared" si="6"/>
        <v>0</v>
      </c>
      <c r="AG54" s="83">
        <f t="shared" si="7"/>
        <v>0</v>
      </c>
      <c r="AH54" s="89">
        <f t="shared" si="18"/>
        <v>0</v>
      </c>
      <c r="AI54" s="67">
        <f t="shared" si="8"/>
        <v>10.435967302452326</v>
      </c>
      <c r="AJ54" s="252"/>
      <c r="AK54" s="253">
        <v>31</v>
      </c>
      <c r="AL54" s="241">
        <f t="shared" si="9"/>
        <v>0</v>
      </c>
      <c r="AM54" s="242">
        <f t="shared" si="10"/>
        <v>0</v>
      </c>
      <c r="AN54" s="275">
        <f t="shared" si="11"/>
        <v>10.435967302452326</v>
      </c>
      <c r="AO54" s="80"/>
      <c r="AP54" s="80"/>
      <c r="AQ54" s="80"/>
      <c r="AR54" s="80"/>
      <c r="AS54" s="80"/>
      <c r="AT54" s="80"/>
      <c r="AU54" s="80"/>
      <c r="BE54" s="251">
        <v>31</v>
      </c>
      <c r="BF54" s="244">
        <f t="shared" si="12"/>
        <v>0</v>
      </c>
      <c r="BG54" s="245">
        <f t="shared" si="13"/>
        <v>0</v>
      </c>
      <c r="BH54" s="246" t="e">
        <f t="shared" si="14"/>
        <v>#DIV/0!</v>
      </c>
      <c r="BI54" s="290" t="e">
        <f t="shared" si="15"/>
        <v>#DIV/0!</v>
      </c>
    </row>
    <row r="55" spans="1:61" ht="14.25" customHeight="1" x14ac:dyDescent="0.2">
      <c r="A55" s="168"/>
      <c r="B55" s="169"/>
      <c r="C55" s="170"/>
      <c r="D55" s="171" t="str">
        <f t="shared" si="0"/>
        <v>C</v>
      </c>
      <c r="E55" s="172"/>
      <c r="F55" s="173"/>
      <c r="G55" s="173"/>
      <c r="H55" s="174"/>
      <c r="I55" s="173"/>
      <c r="J55" s="175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2"/>
      <c r="V55" s="176"/>
      <c r="W55" s="173"/>
      <c r="X55" s="173"/>
      <c r="Y55" s="172">
        <f t="shared" si="16"/>
        <v>0</v>
      </c>
      <c r="Z55" s="178" t="str">
        <f t="shared" si="1"/>
        <v>C</v>
      </c>
      <c r="AA55" s="173">
        <f t="shared" si="17"/>
        <v>0</v>
      </c>
      <c r="AB55" s="179" t="str">
        <f t="shared" si="2"/>
        <v>C</v>
      </c>
      <c r="AC55" s="172">
        <f t="shared" si="3"/>
        <v>0</v>
      </c>
      <c r="AD55" s="175">
        <f t="shared" si="4"/>
        <v>0</v>
      </c>
      <c r="AE55" s="173">
        <f t="shared" si="5"/>
        <v>0</v>
      </c>
      <c r="AF55" s="173">
        <f t="shared" si="6"/>
        <v>0</v>
      </c>
      <c r="AG55" s="174">
        <f t="shared" si="7"/>
        <v>0</v>
      </c>
      <c r="AH55" s="180">
        <f t="shared" si="18"/>
        <v>0</v>
      </c>
      <c r="AI55" s="181">
        <f t="shared" si="8"/>
        <v>10.435967302452326</v>
      </c>
      <c r="AJ55" s="252"/>
      <c r="AK55" s="253">
        <v>32</v>
      </c>
      <c r="AL55" s="241">
        <f t="shared" si="9"/>
        <v>0</v>
      </c>
      <c r="AM55" s="242">
        <f t="shared" si="10"/>
        <v>0</v>
      </c>
      <c r="AN55" s="275">
        <f t="shared" si="11"/>
        <v>10.435967302452326</v>
      </c>
      <c r="AO55" s="80"/>
      <c r="AP55" s="258"/>
      <c r="AQ55" s="80"/>
      <c r="AR55" s="258"/>
      <c r="AS55" s="80"/>
      <c r="AT55" s="80"/>
      <c r="AU55" s="80"/>
      <c r="BE55" s="251">
        <v>32</v>
      </c>
      <c r="BF55" s="244">
        <f t="shared" si="12"/>
        <v>0</v>
      </c>
      <c r="BG55" s="245">
        <f t="shared" si="13"/>
        <v>0</v>
      </c>
      <c r="BH55" s="246" t="e">
        <f t="shared" si="14"/>
        <v>#DIV/0!</v>
      </c>
      <c r="BI55" s="290" t="e">
        <f t="shared" si="15"/>
        <v>#DIV/0!</v>
      </c>
    </row>
    <row r="56" spans="1:61" ht="14.25" customHeight="1" x14ac:dyDescent="0.2">
      <c r="A56" s="78"/>
      <c r="B56" s="72"/>
      <c r="C56" s="79"/>
      <c r="D56" s="45" t="str">
        <f t="shared" si="0"/>
        <v>C</v>
      </c>
      <c r="E56" s="81"/>
      <c r="F56" s="82"/>
      <c r="G56" s="82"/>
      <c r="H56" s="83"/>
      <c r="I56" s="82"/>
      <c r="J56" s="84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1"/>
      <c r="V56" s="85"/>
      <c r="W56" s="82"/>
      <c r="X56" s="82"/>
      <c r="Y56" s="81">
        <f t="shared" si="16"/>
        <v>0</v>
      </c>
      <c r="Z56" s="87" t="str">
        <f t="shared" si="1"/>
        <v>C</v>
      </c>
      <c r="AA56" s="82">
        <f t="shared" si="17"/>
        <v>0</v>
      </c>
      <c r="AB56" s="88" t="str">
        <f t="shared" si="2"/>
        <v>C</v>
      </c>
      <c r="AC56" s="81">
        <f t="shared" si="3"/>
        <v>0</v>
      </c>
      <c r="AD56" s="84">
        <f t="shared" si="4"/>
        <v>0</v>
      </c>
      <c r="AE56" s="82">
        <f t="shared" si="5"/>
        <v>0</v>
      </c>
      <c r="AF56" s="82">
        <f t="shared" si="6"/>
        <v>0</v>
      </c>
      <c r="AG56" s="83">
        <f t="shared" si="7"/>
        <v>0</v>
      </c>
      <c r="AH56" s="89">
        <f t="shared" si="18"/>
        <v>0</v>
      </c>
      <c r="AI56" s="67">
        <f t="shared" si="8"/>
        <v>10.435967302452326</v>
      </c>
      <c r="AJ56" s="252"/>
      <c r="AK56" s="253">
        <v>33</v>
      </c>
      <c r="AL56" s="241">
        <f t="shared" si="9"/>
        <v>0</v>
      </c>
      <c r="AM56" s="242">
        <f t="shared" si="10"/>
        <v>0</v>
      </c>
      <c r="AN56" s="275">
        <f t="shared" si="11"/>
        <v>10.435967302452326</v>
      </c>
      <c r="AO56" s="80"/>
      <c r="AP56" s="64"/>
      <c r="AQ56" s="261"/>
      <c r="AR56" s="80"/>
      <c r="AS56" s="80"/>
      <c r="AT56" s="80"/>
      <c r="AU56" s="80"/>
      <c r="AW56" s="261"/>
      <c r="BE56" s="251">
        <v>33</v>
      </c>
      <c r="BF56" s="244">
        <f t="shared" si="12"/>
        <v>0</v>
      </c>
      <c r="BG56" s="245">
        <f t="shared" si="13"/>
        <v>0</v>
      </c>
      <c r="BH56" s="246" t="e">
        <f t="shared" si="14"/>
        <v>#DIV/0!</v>
      </c>
      <c r="BI56" s="290" t="e">
        <f t="shared" si="15"/>
        <v>#DIV/0!</v>
      </c>
    </row>
    <row r="57" spans="1:61" ht="14.25" customHeight="1" x14ac:dyDescent="0.2">
      <c r="A57" s="168"/>
      <c r="B57" s="169"/>
      <c r="C57" s="170"/>
      <c r="D57" s="171" t="str">
        <f t="shared" si="0"/>
        <v>C</v>
      </c>
      <c r="E57" s="172"/>
      <c r="F57" s="173"/>
      <c r="G57" s="173"/>
      <c r="H57" s="174"/>
      <c r="I57" s="173"/>
      <c r="J57" s="175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2"/>
      <c r="V57" s="176"/>
      <c r="W57" s="173"/>
      <c r="X57" s="173"/>
      <c r="Y57" s="172">
        <f t="shared" si="16"/>
        <v>0</v>
      </c>
      <c r="Z57" s="178" t="str">
        <f t="shared" si="1"/>
        <v>C</v>
      </c>
      <c r="AA57" s="173">
        <f t="shared" si="17"/>
        <v>0</v>
      </c>
      <c r="AB57" s="179" t="str">
        <f t="shared" si="2"/>
        <v>C</v>
      </c>
      <c r="AC57" s="172">
        <f t="shared" si="3"/>
        <v>0</v>
      </c>
      <c r="AD57" s="175">
        <f t="shared" si="4"/>
        <v>0</v>
      </c>
      <c r="AE57" s="173">
        <f t="shared" si="5"/>
        <v>0</v>
      </c>
      <c r="AF57" s="173">
        <f t="shared" si="6"/>
        <v>0</v>
      </c>
      <c r="AG57" s="174">
        <f t="shared" si="7"/>
        <v>0</v>
      </c>
      <c r="AH57" s="180">
        <f t="shared" si="18"/>
        <v>0</v>
      </c>
      <c r="AI57" s="181">
        <f t="shared" si="8"/>
        <v>10.435967302452326</v>
      </c>
      <c r="AJ57" s="252"/>
      <c r="AK57" s="253">
        <v>34</v>
      </c>
      <c r="AL57" s="241">
        <f t="shared" si="9"/>
        <v>0</v>
      </c>
      <c r="AM57" s="242">
        <f t="shared" si="10"/>
        <v>0</v>
      </c>
      <c r="AN57" s="275">
        <f t="shared" si="11"/>
        <v>10.435967302452326</v>
      </c>
      <c r="AO57" s="80"/>
      <c r="AP57" s="64"/>
      <c r="AQ57" s="64"/>
      <c r="AR57" s="64"/>
      <c r="AS57" s="64"/>
      <c r="AT57" s="64"/>
      <c r="AU57" s="64"/>
      <c r="BE57" s="251">
        <v>34</v>
      </c>
      <c r="BF57" s="244">
        <f t="shared" si="12"/>
        <v>0</v>
      </c>
      <c r="BG57" s="245">
        <f t="shared" si="13"/>
        <v>0</v>
      </c>
      <c r="BH57" s="246" t="e">
        <f t="shared" si="14"/>
        <v>#DIV/0!</v>
      </c>
      <c r="BI57" s="290" t="e">
        <f t="shared" si="15"/>
        <v>#DIV/0!</v>
      </c>
    </row>
    <row r="58" spans="1:61" ht="14.25" customHeight="1" x14ac:dyDescent="0.2">
      <c r="A58" s="78"/>
      <c r="B58" s="72"/>
      <c r="C58" s="79"/>
      <c r="D58" s="45" t="str">
        <f t="shared" si="0"/>
        <v>C</v>
      </c>
      <c r="E58" s="81"/>
      <c r="F58" s="82"/>
      <c r="G58" s="82"/>
      <c r="H58" s="83"/>
      <c r="I58" s="82"/>
      <c r="J58" s="84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1"/>
      <c r="V58" s="85"/>
      <c r="W58" s="82"/>
      <c r="X58" s="82"/>
      <c r="Y58" s="81">
        <f t="shared" si="16"/>
        <v>0</v>
      </c>
      <c r="Z58" s="87" t="str">
        <f t="shared" si="1"/>
        <v>C</v>
      </c>
      <c r="AA58" s="82">
        <f t="shared" si="17"/>
        <v>0</v>
      </c>
      <c r="AB58" s="88" t="str">
        <f t="shared" si="2"/>
        <v>C</v>
      </c>
      <c r="AC58" s="81">
        <f t="shared" si="3"/>
        <v>0</v>
      </c>
      <c r="AD58" s="84">
        <f t="shared" si="4"/>
        <v>0</v>
      </c>
      <c r="AE58" s="82">
        <f t="shared" si="5"/>
        <v>0</v>
      </c>
      <c r="AF58" s="82">
        <f t="shared" si="6"/>
        <v>0</v>
      </c>
      <c r="AG58" s="83">
        <f t="shared" si="7"/>
        <v>0</v>
      </c>
      <c r="AH58" s="89">
        <f t="shared" si="18"/>
        <v>0</v>
      </c>
      <c r="AI58" s="67">
        <f t="shared" si="8"/>
        <v>10.435967302452326</v>
      </c>
      <c r="AJ58" s="252"/>
      <c r="AK58" s="253">
        <v>35</v>
      </c>
      <c r="AL58" s="241">
        <f t="shared" si="9"/>
        <v>0</v>
      </c>
      <c r="AM58" s="242">
        <f t="shared" si="10"/>
        <v>0</v>
      </c>
      <c r="AN58" s="275">
        <f t="shared" si="11"/>
        <v>10.435967302452326</v>
      </c>
      <c r="AO58" s="80"/>
      <c r="AP58" s="64"/>
      <c r="AQ58" s="64"/>
      <c r="AR58" s="64"/>
      <c r="AS58" s="64"/>
      <c r="AT58" s="64"/>
      <c r="AU58" s="64"/>
      <c r="BE58" s="251">
        <v>35</v>
      </c>
      <c r="BF58" s="244">
        <f t="shared" si="12"/>
        <v>0</v>
      </c>
      <c r="BG58" s="245">
        <f t="shared" si="13"/>
        <v>0</v>
      </c>
      <c r="BH58" s="246" t="e">
        <f t="shared" si="14"/>
        <v>#DIV/0!</v>
      </c>
      <c r="BI58" s="290" t="e">
        <f t="shared" si="15"/>
        <v>#DIV/0!</v>
      </c>
    </row>
    <row r="59" spans="1:61" ht="14.25" customHeight="1" x14ac:dyDescent="0.2">
      <c r="A59" s="168"/>
      <c r="B59" s="169"/>
      <c r="C59" s="170"/>
      <c r="D59" s="171" t="str">
        <f t="shared" si="0"/>
        <v>C</v>
      </c>
      <c r="E59" s="172"/>
      <c r="F59" s="173"/>
      <c r="G59" s="173"/>
      <c r="H59" s="174"/>
      <c r="I59" s="173"/>
      <c r="J59" s="175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2"/>
      <c r="V59" s="176"/>
      <c r="W59" s="173"/>
      <c r="X59" s="173"/>
      <c r="Y59" s="172">
        <f t="shared" si="16"/>
        <v>0</v>
      </c>
      <c r="Z59" s="178" t="str">
        <f t="shared" si="1"/>
        <v>C</v>
      </c>
      <c r="AA59" s="173">
        <f t="shared" si="17"/>
        <v>0</v>
      </c>
      <c r="AB59" s="179" t="str">
        <f t="shared" si="2"/>
        <v>C</v>
      </c>
      <c r="AC59" s="172">
        <f t="shared" si="3"/>
        <v>0</v>
      </c>
      <c r="AD59" s="175">
        <f t="shared" si="4"/>
        <v>0</v>
      </c>
      <c r="AE59" s="173">
        <f t="shared" si="5"/>
        <v>0</v>
      </c>
      <c r="AF59" s="173">
        <f t="shared" si="6"/>
        <v>0</v>
      </c>
      <c r="AG59" s="174">
        <f t="shared" si="7"/>
        <v>0</v>
      </c>
      <c r="AH59" s="180">
        <f t="shared" si="18"/>
        <v>0</v>
      </c>
      <c r="AI59" s="181">
        <f t="shared" si="8"/>
        <v>10.435967302452326</v>
      </c>
      <c r="AJ59" s="252"/>
      <c r="AK59" s="253">
        <v>36</v>
      </c>
      <c r="AL59" s="241">
        <f t="shared" si="9"/>
        <v>0</v>
      </c>
      <c r="AM59" s="242">
        <f t="shared" si="10"/>
        <v>0</v>
      </c>
      <c r="AN59" s="275">
        <f t="shared" si="11"/>
        <v>10.435967302452326</v>
      </c>
      <c r="AO59" s="80"/>
      <c r="AP59" s="80"/>
      <c r="AQ59" s="80"/>
      <c r="AR59" s="80"/>
      <c r="AS59" s="80"/>
      <c r="AT59" s="80"/>
      <c r="AU59" s="80"/>
      <c r="BE59" s="251">
        <v>36</v>
      </c>
      <c r="BF59" s="244">
        <f t="shared" si="12"/>
        <v>0</v>
      </c>
      <c r="BG59" s="245">
        <f t="shared" si="13"/>
        <v>0</v>
      </c>
      <c r="BH59" s="246" t="e">
        <f t="shared" si="14"/>
        <v>#DIV/0!</v>
      </c>
      <c r="BI59" s="290" t="e">
        <f t="shared" si="15"/>
        <v>#DIV/0!</v>
      </c>
    </row>
    <row r="60" spans="1:61" ht="14.25" customHeight="1" x14ac:dyDescent="0.2">
      <c r="A60" s="78"/>
      <c r="B60" s="72"/>
      <c r="C60" s="79"/>
      <c r="D60" s="45" t="str">
        <f t="shared" si="0"/>
        <v>C</v>
      </c>
      <c r="E60" s="81"/>
      <c r="F60" s="82"/>
      <c r="G60" s="82"/>
      <c r="H60" s="83"/>
      <c r="I60" s="82"/>
      <c r="J60" s="84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1"/>
      <c r="V60" s="85"/>
      <c r="W60" s="82"/>
      <c r="X60" s="82"/>
      <c r="Y60" s="81">
        <f t="shared" si="16"/>
        <v>0</v>
      </c>
      <c r="Z60" s="87" t="str">
        <f t="shared" si="1"/>
        <v>C</v>
      </c>
      <c r="AA60" s="82">
        <f t="shared" si="17"/>
        <v>0</v>
      </c>
      <c r="AB60" s="88" t="str">
        <f t="shared" si="2"/>
        <v>C</v>
      </c>
      <c r="AC60" s="81">
        <f t="shared" si="3"/>
        <v>0</v>
      </c>
      <c r="AD60" s="84">
        <f t="shared" si="4"/>
        <v>0</v>
      </c>
      <c r="AE60" s="82">
        <f t="shared" si="5"/>
        <v>0</v>
      </c>
      <c r="AF60" s="82">
        <f t="shared" si="6"/>
        <v>0</v>
      </c>
      <c r="AG60" s="83">
        <f t="shared" si="7"/>
        <v>0</v>
      </c>
      <c r="AH60" s="89">
        <f t="shared" si="18"/>
        <v>0</v>
      </c>
      <c r="AI60" s="67">
        <f t="shared" si="8"/>
        <v>10.435967302452326</v>
      </c>
      <c r="AJ60" s="252"/>
      <c r="AK60" s="253">
        <v>37</v>
      </c>
      <c r="AL60" s="241">
        <f t="shared" si="9"/>
        <v>0</v>
      </c>
      <c r="AM60" s="242">
        <f t="shared" si="10"/>
        <v>0</v>
      </c>
      <c r="AN60" s="275">
        <f t="shared" si="11"/>
        <v>10.435967302452326</v>
      </c>
      <c r="AO60" s="80"/>
      <c r="AP60" s="80"/>
      <c r="AQ60" s="80"/>
      <c r="AR60" s="80"/>
      <c r="AS60" s="80"/>
      <c r="AT60" s="80"/>
      <c r="AU60" s="80"/>
      <c r="BE60" s="251">
        <v>37</v>
      </c>
      <c r="BF60" s="244">
        <f t="shared" si="12"/>
        <v>0</v>
      </c>
      <c r="BG60" s="245">
        <f t="shared" si="13"/>
        <v>0</v>
      </c>
      <c r="BH60" s="246" t="e">
        <f t="shared" si="14"/>
        <v>#DIV/0!</v>
      </c>
      <c r="BI60" s="290" t="e">
        <f t="shared" si="15"/>
        <v>#DIV/0!</v>
      </c>
    </row>
    <row r="61" spans="1:61" ht="14.25" customHeight="1" x14ac:dyDescent="0.2">
      <c r="A61" s="168"/>
      <c r="B61" s="169"/>
      <c r="C61" s="170"/>
      <c r="D61" s="171" t="str">
        <f t="shared" si="0"/>
        <v>C</v>
      </c>
      <c r="E61" s="172"/>
      <c r="F61" s="173"/>
      <c r="G61" s="173"/>
      <c r="H61" s="174"/>
      <c r="I61" s="173"/>
      <c r="J61" s="175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2"/>
      <c r="V61" s="176"/>
      <c r="W61" s="173"/>
      <c r="X61" s="173"/>
      <c r="Y61" s="172">
        <f t="shared" si="16"/>
        <v>0</v>
      </c>
      <c r="Z61" s="178" t="str">
        <f t="shared" si="1"/>
        <v>C</v>
      </c>
      <c r="AA61" s="173">
        <f t="shared" si="17"/>
        <v>0</v>
      </c>
      <c r="AB61" s="179" t="str">
        <f t="shared" si="2"/>
        <v>C</v>
      </c>
      <c r="AC61" s="172">
        <f t="shared" si="3"/>
        <v>0</v>
      </c>
      <c r="AD61" s="175">
        <f t="shared" si="4"/>
        <v>0</v>
      </c>
      <c r="AE61" s="173">
        <f t="shared" si="5"/>
        <v>0</v>
      </c>
      <c r="AF61" s="173">
        <f t="shared" si="6"/>
        <v>0</v>
      </c>
      <c r="AG61" s="174">
        <f t="shared" si="7"/>
        <v>0</v>
      </c>
      <c r="AH61" s="180">
        <f t="shared" si="18"/>
        <v>0</v>
      </c>
      <c r="AI61" s="181">
        <f t="shared" si="8"/>
        <v>10.435967302452326</v>
      </c>
      <c r="AJ61" s="252"/>
      <c r="AK61" s="253">
        <v>38</v>
      </c>
      <c r="AL61" s="241">
        <f t="shared" si="9"/>
        <v>0</v>
      </c>
      <c r="AM61" s="242">
        <f t="shared" si="10"/>
        <v>0</v>
      </c>
      <c r="AN61" s="275">
        <f t="shared" si="11"/>
        <v>10.435967302452326</v>
      </c>
      <c r="AO61" s="80"/>
      <c r="AP61" s="80"/>
      <c r="AQ61" s="80"/>
      <c r="AR61" s="80"/>
      <c r="AS61" s="80"/>
      <c r="AT61" s="80"/>
      <c r="AU61" s="80"/>
      <c r="BE61" s="243">
        <v>38</v>
      </c>
      <c r="BF61" s="244">
        <f t="shared" si="12"/>
        <v>0</v>
      </c>
      <c r="BG61" s="245">
        <f t="shared" si="13"/>
        <v>0</v>
      </c>
      <c r="BH61" s="246" t="e">
        <f t="shared" si="14"/>
        <v>#DIV/0!</v>
      </c>
      <c r="BI61" s="290" t="e">
        <f t="shared" si="15"/>
        <v>#DIV/0!</v>
      </c>
    </row>
    <row r="62" spans="1:61" ht="14.25" customHeight="1" x14ac:dyDescent="0.2">
      <c r="A62" s="78"/>
      <c r="B62" s="72"/>
      <c r="C62" s="79"/>
      <c r="D62" s="45" t="str">
        <f t="shared" si="0"/>
        <v>C</v>
      </c>
      <c r="E62" s="81"/>
      <c r="F62" s="82"/>
      <c r="G62" s="82"/>
      <c r="H62" s="83"/>
      <c r="I62" s="82"/>
      <c r="J62" s="84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1"/>
      <c r="V62" s="85"/>
      <c r="W62" s="82"/>
      <c r="X62" s="82"/>
      <c r="Y62" s="81">
        <f t="shared" si="16"/>
        <v>0</v>
      </c>
      <c r="Z62" s="87" t="str">
        <f t="shared" si="1"/>
        <v>C</v>
      </c>
      <c r="AA62" s="82">
        <f t="shared" si="17"/>
        <v>0</v>
      </c>
      <c r="AB62" s="88" t="str">
        <f t="shared" si="2"/>
        <v>C</v>
      </c>
      <c r="AC62" s="81">
        <f t="shared" si="3"/>
        <v>0</v>
      </c>
      <c r="AD62" s="84">
        <f t="shared" si="4"/>
        <v>0</v>
      </c>
      <c r="AE62" s="82">
        <f t="shared" si="5"/>
        <v>0</v>
      </c>
      <c r="AF62" s="82">
        <f t="shared" si="6"/>
        <v>0</v>
      </c>
      <c r="AG62" s="83">
        <f t="shared" si="7"/>
        <v>0</v>
      </c>
      <c r="AH62" s="89">
        <f t="shared" si="18"/>
        <v>0</v>
      </c>
      <c r="AI62" s="67">
        <f t="shared" si="8"/>
        <v>10.435967302452326</v>
      </c>
      <c r="AJ62" s="252"/>
      <c r="AK62" s="253">
        <v>39</v>
      </c>
      <c r="AL62" s="241">
        <f t="shared" si="9"/>
        <v>0</v>
      </c>
      <c r="AM62" s="242">
        <f t="shared" si="10"/>
        <v>0</v>
      </c>
      <c r="AN62" s="275">
        <f t="shared" si="11"/>
        <v>10.435967302452326</v>
      </c>
      <c r="AO62" s="80"/>
      <c r="AP62" s="80"/>
      <c r="AQ62" s="80"/>
      <c r="AR62" s="80"/>
      <c r="AS62" s="80"/>
      <c r="AT62" s="80"/>
      <c r="AU62" s="80"/>
      <c r="BE62" s="251">
        <v>39</v>
      </c>
      <c r="BF62" s="244">
        <f t="shared" si="12"/>
        <v>0</v>
      </c>
      <c r="BG62" s="245">
        <f t="shared" si="13"/>
        <v>0</v>
      </c>
      <c r="BH62" s="246" t="e">
        <f t="shared" si="14"/>
        <v>#DIV/0!</v>
      </c>
      <c r="BI62" s="290" t="e">
        <f t="shared" si="15"/>
        <v>#DIV/0!</v>
      </c>
    </row>
    <row r="63" spans="1:61" ht="14.25" customHeight="1" thickBot="1" x14ac:dyDescent="0.25">
      <c r="A63" s="182"/>
      <c r="B63" s="183"/>
      <c r="C63" s="184"/>
      <c r="D63" s="514" t="str">
        <f t="shared" si="0"/>
        <v>C</v>
      </c>
      <c r="E63" s="185"/>
      <c r="F63" s="186"/>
      <c r="G63" s="186"/>
      <c r="H63" s="187"/>
      <c r="I63" s="186"/>
      <c r="J63" s="188"/>
      <c r="K63" s="186"/>
      <c r="L63" s="186"/>
      <c r="M63" s="186"/>
      <c r="N63" s="186"/>
      <c r="O63" s="186"/>
      <c r="P63" s="186"/>
      <c r="Q63" s="186"/>
      <c r="R63" s="186"/>
      <c r="S63" s="186"/>
      <c r="T63" s="186"/>
      <c r="U63" s="185"/>
      <c r="V63" s="189"/>
      <c r="W63" s="186"/>
      <c r="X63" s="186"/>
      <c r="Y63" s="172">
        <f t="shared" si="16"/>
        <v>0</v>
      </c>
      <c r="Z63" s="178" t="str">
        <f t="shared" si="1"/>
        <v>C</v>
      </c>
      <c r="AA63" s="186">
        <f t="shared" si="17"/>
        <v>0</v>
      </c>
      <c r="AB63" s="179" t="str">
        <f t="shared" si="2"/>
        <v>C</v>
      </c>
      <c r="AC63" s="172">
        <f t="shared" si="3"/>
        <v>0</v>
      </c>
      <c r="AD63" s="175">
        <f t="shared" si="4"/>
        <v>0</v>
      </c>
      <c r="AE63" s="173">
        <f t="shared" si="5"/>
        <v>0</v>
      </c>
      <c r="AF63" s="173">
        <f t="shared" si="6"/>
        <v>0</v>
      </c>
      <c r="AG63" s="174">
        <f t="shared" si="7"/>
        <v>0</v>
      </c>
      <c r="AH63" s="180">
        <f t="shared" si="18"/>
        <v>0</v>
      </c>
      <c r="AI63" s="191">
        <f t="shared" si="8"/>
        <v>10.435967302452326</v>
      </c>
      <c r="AJ63" s="252"/>
      <c r="AK63" s="270">
        <v>40</v>
      </c>
      <c r="AL63" s="279">
        <f t="shared" si="9"/>
        <v>0</v>
      </c>
      <c r="AM63" s="280">
        <f t="shared" si="10"/>
        <v>0</v>
      </c>
      <c r="AN63" s="281">
        <f t="shared" si="11"/>
        <v>10.435967302452326</v>
      </c>
      <c r="AO63" s="80"/>
      <c r="AP63" s="80"/>
      <c r="AQ63" s="80"/>
      <c r="AR63" s="80"/>
      <c r="AS63" s="80"/>
      <c r="AT63" s="80"/>
      <c r="AU63" s="80"/>
      <c r="BE63" s="77">
        <v>40</v>
      </c>
      <c r="BF63" s="284">
        <f t="shared" si="12"/>
        <v>0</v>
      </c>
      <c r="BG63" s="285">
        <f t="shared" si="13"/>
        <v>0</v>
      </c>
      <c r="BH63" s="289" t="e">
        <f t="shared" si="14"/>
        <v>#DIV/0!</v>
      </c>
      <c r="BI63" s="293" t="e">
        <f t="shared" si="15"/>
        <v>#DIV/0!</v>
      </c>
    </row>
    <row r="64" spans="1:61" ht="14.25" customHeight="1" x14ac:dyDescent="0.2">
      <c r="A64" s="388" t="s">
        <v>0</v>
      </c>
      <c r="B64" s="389"/>
      <c r="C64" s="21"/>
      <c r="D64" s="515"/>
      <c r="E64" s="90">
        <f>SUM(E24:E63)</f>
        <v>0</v>
      </c>
      <c r="F64" s="91">
        <f>SUM(F24:F63)</f>
        <v>0</v>
      </c>
      <c r="G64" s="92">
        <f>SUM(G24:G63)</f>
        <v>0</v>
      </c>
      <c r="H64" s="91">
        <f t="shared" ref="H64:T64" si="19">SUM(H24:H63)</f>
        <v>0</v>
      </c>
      <c r="I64" s="91">
        <f t="shared" si="19"/>
        <v>0</v>
      </c>
      <c r="J64" s="91">
        <f t="shared" si="19"/>
        <v>0</v>
      </c>
      <c r="K64" s="134">
        <f t="shared" si="19"/>
        <v>0</v>
      </c>
      <c r="L64" s="91">
        <f t="shared" si="19"/>
        <v>0</v>
      </c>
      <c r="M64" s="92">
        <f t="shared" si="19"/>
        <v>0</v>
      </c>
      <c r="N64" s="91">
        <f t="shared" si="19"/>
        <v>0</v>
      </c>
      <c r="O64" s="91">
        <f t="shared" si="19"/>
        <v>0</v>
      </c>
      <c r="P64" s="91">
        <f t="shared" si="19"/>
        <v>0</v>
      </c>
      <c r="Q64" s="134">
        <f t="shared" si="19"/>
        <v>0</v>
      </c>
      <c r="R64" s="91">
        <f t="shared" si="19"/>
        <v>0</v>
      </c>
      <c r="S64" s="92">
        <f t="shared" si="19"/>
        <v>0</v>
      </c>
      <c r="T64" s="133">
        <f t="shared" si="19"/>
        <v>0</v>
      </c>
      <c r="U64" s="90">
        <f>SUM(U24:U63)</f>
        <v>0</v>
      </c>
      <c r="V64" s="162">
        <f>SUM(V24:V63)</f>
        <v>0</v>
      </c>
      <c r="W64" s="91">
        <f>SUM(W24:W63)</f>
        <v>0</v>
      </c>
      <c r="X64" s="91">
        <f>SUM(X24:X63)</f>
        <v>0</v>
      </c>
      <c r="Y64" s="90">
        <f>SUM(Y24:Y63)</f>
        <v>0</v>
      </c>
      <c r="Z64" s="91"/>
      <c r="AA64" s="91">
        <f>SUM(AA24:AA63)</f>
        <v>0</v>
      </c>
      <c r="AB64" s="133"/>
      <c r="AC64" s="90">
        <f t="shared" ref="AC64:AH64" si="20">SUM(AC24:AC63)</f>
        <v>0</v>
      </c>
      <c r="AD64" s="134">
        <f t="shared" si="20"/>
        <v>0</v>
      </c>
      <c r="AE64" s="91">
        <f t="shared" si="20"/>
        <v>0</v>
      </c>
      <c r="AF64" s="91">
        <f t="shared" si="20"/>
        <v>0</v>
      </c>
      <c r="AG64" s="92">
        <f t="shared" si="20"/>
        <v>0</v>
      </c>
      <c r="AH64" s="135">
        <f t="shared" si="20"/>
        <v>0</v>
      </c>
      <c r="AI64" s="469"/>
      <c r="AJ64" s="252"/>
      <c r="AK64" s="62"/>
      <c r="AL64" s="80"/>
      <c r="AM64" s="80"/>
      <c r="AN64" s="80"/>
      <c r="AO64" s="271"/>
      <c r="AP64" s="80"/>
      <c r="AQ64" s="80"/>
      <c r="AR64" s="80"/>
      <c r="AS64" s="80"/>
      <c r="AT64" s="80"/>
      <c r="AU64" s="80"/>
    </row>
    <row r="65" spans="1:61" ht="14.25" customHeight="1" x14ac:dyDescent="0.2">
      <c r="A65" s="386" t="s">
        <v>1</v>
      </c>
      <c r="B65" s="387"/>
      <c r="C65" s="287" t="s">
        <v>21</v>
      </c>
      <c r="D65" s="329">
        <f>COUNTA(A24:A63)</f>
        <v>0</v>
      </c>
      <c r="E65" s="98">
        <f>E23*$D$65</f>
        <v>0</v>
      </c>
      <c r="F65" s="99">
        <f t="shared" ref="F65:AH65" si="21">F23*$D$65</f>
        <v>0</v>
      </c>
      <c r="G65" s="99">
        <f t="shared" si="21"/>
        <v>0</v>
      </c>
      <c r="H65" s="99">
        <f t="shared" si="21"/>
        <v>0</v>
      </c>
      <c r="I65" s="99">
        <f t="shared" si="21"/>
        <v>0</v>
      </c>
      <c r="J65" s="99">
        <f t="shared" si="21"/>
        <v>0</v>
      </c>
      <c r="K65" s="99">
        <f t="shared" si="21"/>
        <v>0</v>
      </c>
      <c r="L65" s="99">
        <f t="shared" si="21"/>
        <v>0</v>
      </c>
      <c r="M65" s="99">
        <f t="shared" si="21"/>
        <v>0</v>
      </c>
      <c r="N65" s="99">
        <f t="shared" si="21"/>
        <v>0</v>
      </c>
      <c r="O65" s="99">
        <f t="shared" si="21"/>
        <v>0</v>
      </c>
      <c r="P65" s="99">
        <f t="shared" si="21"/>
        <v>0</v>
      </c>
      <c r="Q65" s="99">
        <f t="shared" si="21"/>
        <v>0</v>
      </c>
      <c r="R65" s="99">
        <f t="shared" si="21"/>
        <v>0</v>
      </c>
      <c r="S65" s="99">
        <f t="shared" si="21"/>
        <v>0</v>
      </c>
      <c r="T65" s="100">
        <f t="shared" si="21"/>
        <v>0</v>
      </c>
      <c r="U65" s="98">
        <f t="shared" si="21"/>
        <v>0</v>
      </c>
      <c r="V65" s="99">
        <f t="shared" si="21"/>
        <v>0</v>
      </c>
      <c r="W65" s="99">
        <f t="shared" si="21"/>
        <v>0</v>
      </c>
      <c r="X65" s="100">
        <f t="shared" si="21"/>
        <v>0</v>
      </c>
      <c r="Y65" s="98">
        <f t="shared" si="21"/>
        <v>0</v>
      </c>
      <c r="Z65" s="99"/>
      <c r="AA65" s="99">
        <f t="shared" si="21"/>
        <v>0</v>
      </c>
      <c r="AB65" s="100"/>
      <c r="AC65" s="98">
        <f t="shared" si="21"/>
        <v>0</v>
      </c>
      <c r="AD65" s="99">
        <f t="shared" si="21"/>
        <v>0</v>
      </c>
      <c r="AE65" s="99">
        <f t="shared" si="21"/>
        <v>0</v>
      </c>
      <c r="AF65" s="99">
        <f t="shared" si="21"/>
        <v>0</v>
      </c>
      <c r="AG65" s="100">
        <f t="shared" si="21"/>
        <v>0</v>
      </c>
      <c r="AH65" s="132">
        <f t="shared" si="21"/>
        <v>0</v>
      </c>
      <c r="AI65" s="470"/>
      <c r="AK65" s="426" t="s">
        <v>117</v>
      </c>
      <c r="AL65" s="426"/>
      <c r="AM65" s="426"/>
      <c r="AN65" s="426"/>
      <c r="AO65" s="271"/>
      <c r="AP65" s="64"/>
      <c r="AQ65" s="64"/>
      <c r="AR65" s="64"/>
      <c r="AS65" s="64"/>
      <c r="AT65" s="64"/>
      <c r="AU65" s="64"/>
      <c r="BE65" s="436" t="s">
        <v>119</v>
      </c>
      <c r="BF65" s="437"/>
      <c r="BG65" s="437"/>
      <c r="BH65" s="437"/>
      <c r="BI65" s="437"/>
    </row>
    <row r="66" spans="1:61" ht="14.25" customHeight="1" thickBot="1" x14ac:dyDescent="0.25">
      <c r="A66" s="489" t="s">
        <v>5</v>
      </c>
      <c r="B66" s="490"/>
      <c r="C66" s="33" t="s">
        <v>23</v>
      </c>
      <c r="D66" s="32"/>
      <c r="E66" s="101" t="e">
        <f>E64/E65*100</f>
        <v>#DIV/0!</v>
      </c>
      <c r="F66" s="102" t="e">
        <f>F64/F65*100</f>
        <v>#DIV/0!</v>
      </c>
      <c r="G66" s="103" t="e">
        <f>G64/G65*100</f>
        <v>#DIV/0!</v>
      </c>
      <c r="H66" s="102" t="e">
        <f t="shared" ref="H66:T66" si="22">H64/H65*100</f>
        <v>#DIV/0!</v>
      </c>
      <c r="I66" s="102" t="e">
        <f t="shared" si="22"/>
        <v>#DIV/0!</v>
      </c>
      <c r="J66" s="102" t="e">
        <f t="shared" si="22"/>
        <v>#DIV/0!</v>
      </c>
      <c r="K66" s="163" t="e">
        <f t="shared" si="22"/>
        <v>#DIV/0!</v>
      </c>
      <c r="L66" s="102" t="e">
        <f t="shared" si="22"/>
        <v>#DIV/0!</v>
      </c>
      <c r="M66" s="103" t="e">
        <f t="shared" si="22"/>
        <v>#DIV/0!</v>
      </c>
      <c r="N66" s="102" t="e">
        <f t="shared" si="22"/>
        <v>#DIV/0!</v>
      </c>
      <c r="O66" s="102" t="e">
        <f t="shared" si="22"/>
        <v>#DIV/0!</v>
      </c>
      <c r="P66" s="102" t="e">
        <f t="shared" si="22"/>
        <v>#DIV/0!</v>
      </c>
      <c r="Q66" s="163" t="e">
        <f t="shared" si="22"/>
        <v>#DIV/0!</v>
      </c>
      <c r="R66" s="102" t="e">
        <f t="shared" si="22"/>
        <v>#DIV/0!</v>
      </c>
      <c r="S66" s="103" t="e">
        <f t="shared" si="22"/>
        <v>#DIV/0!</v>
      </c>
      <c r="T66" s="142" t="e">
        <f t="shared" si="22"/>
        <v>#DIV/0!</v>
      </c>
      <c r="U66" s="101" t="e">
        <f>U64/U65*100</f>
        <v>#DIV/0!</v>
      </c>
      <c r="V66" s="164" t="e">
        <f>V64/V65*100</f>
        <v>#DIV/0!</v>
      </c>
      <c r="W66" s="102" t="e">
        <f>W64/W65*100</f>
        <v>#DIV/0!</v>
      </c>
      <c r="X66" s="102" t="e">
        <f>X64/X65*100</f>
        <v>#DIV/0!</v>
      </c>
      <c r="Y66" s="101" t="e">
        <f>Y64/Y65*100</f>
        <v>#DIV/0!</v>
      </c>
      <c r="Z66" s="102"/>
      <c r="AA66" s="102" t="e">
        <f>AA64/AA65*100</f>
        <v>#DIV/0!</v>
      </c>
      <c r="AB66" s="142"/>
      <c r="AC66" s="101" t="e">
        <f>AC64*100/AC65</f>
        <v>#DIV/0!</v>
      </c>
      <c r="AD66" s="163" t="e">
        <f>AD64/AD65*100</f>
        <v>#DIV/0!</v>
      </c>
      <c r="AE66" s="102" t="e">
        <f>AE64/AE65*100</f>
        <v>#DIV/0!</v>
      </c>
      <c r="AF66" s="102" t="e">
        <f>AF64/AF65*100</f>
        <v>#DIV/0!</v>
      </c>
      <c r="AG66" s="103" t="e">
        <f>AG64/AG65*100</f>
        <v>#DIV/0!</v>
      </c>
      <c r="AH66" s="143" t="e">
        <f>AH64/AH65*100</f>
        <v>#DIV/0!</v>
      </c>
      <c r="AI66" s="470"/>
      <c r="AK66" s="426"/>
      <c r="AL66" s="426"/>
      <c r="AM66" s="426"/>
      <c r="AN66" s="426"/>
      <c r="AO66" s="271"/>
      <c r="AP66" s="64"/>
      <c r="AQ66" s="64"/>
      <c r="AR66" s="64"/>
      <c r="AS66" s="64"/>
      <c r="AT66" s="64"/>
      <c r="AU66" s="64"/>
      <c r="BE66" s="437"/>
      <c r="BF66" s="437"/>
      <c r="BG66" s="437"/>
      <c r="BH66" s="437"/>
      <c r="BI66" s="437"/>
    </row>
    <row r="67" spans="1:61" ht="13.8" thickBot="1" x14ac:dyDescent="0.25">
      <c r="A67" s="382" t="s">
        <v>70</v>
      </c>
      <c r="B67" s="472"/>
      <c r="C67" s="36" t="s">
        <v>23</v>
      </c>
      <c r="D67" s="60"/>
      <c r="E67" s="109">
        <v>69.5</v>
      </c>
      <c r="F67" s="110">
        <v>88.8</v>
      </c>
      <c r="G67" s="110">
        <v>92.4</v>
      </c>
      <c r="H67" s="110">
        <v>94.5</v>
      </c>
      <c r="I67" s="110">
        <v>73.900000000000006</v>
      </c>
      <c r="J67" s="110">
        <v>80.3</v>
      </c>
      <c r="K67" s="110">
        <v>75.2</v>
      </c>
      <c r="L67" s="110">
        <v>65</v>
      </c>
      <c r="M67" s="110">
        <v>86.4</v>
      </c>
      <c r="N67" s="110">
        <v>86.8</v>
      </c>
      <c r="O67" s="110">
        <v>66.400000000000006</v>
      </c>
      <c r="P67" s="110">
        <v>55.3</v>
      </c>
      <c r="Q67" s="110">
        <v>56.5</v>
      </c>
      <c r="R67" s="110">
        <v>71.099999999999994</v>
      </c>
      <c r="S67" s="110">
        <v>75.7</v>
      </c>
      <c r="T67" s="111">
        <v>80.7</v>
      </c>
      <c r="U67" s="112">
        <v>57</v>
      </c>
      <c r="V67" s="110">
        <v>63.6</v>
      </c>
      <c r="W67" s="110">
        <v>88.7</v>
      </c>
      <c r="X67" s="111">
        <v>60.3</v>
      </c>
      <c r="Y67" s="112">
        <v>75.2</v>
      </c>
      <c r="Z67" s="110"/>
      <c r="AA67" s="110">
        <v>66.400000000000006</v>
      </c>
      <c r="AB67" s="111"/>
      <c r="AC67" s="112">
        <v>72.099999999999994</v>
      </c>
      <c r="AD67" s="110">
        <v>60.2</v>
      </c>
      <c r="AE67" s="110">
        <v>86.9</v>
      </c>
      <c r="AF67" s="110">
        <v>66.7</v>
      </c>
      <c r="AG67" s="111">
        <v>80.400000000000006</v>
      </c>
      <c r="AH67" s="131">
        <v>72.599999999999994</v>
      </c>
      <c r="AI67" s="471"/>
      <c r="AK67" s="426"/>
      <c r="AL67" s="426"/>
      <c r="AM67" s="426"/>
      <c r="AN67" s="426"/>
      <c r="AO67" s="272"/>
      <c r="AP67" s="64"/>
      <c r="AQ67" s="64"/>
      <c r="AR67" s="64"/>
      <c r="AS67" s="64"/>
      <c r="AT67" s="64"/>
      <c r="AU67" s="64"/>
    </row>
    <row r="68" spans="1:61" x14ac:dyDescent="0.2">
      <c r="C68" s="46" t="s">
        <v>71</v>
      </c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68"/>
      <c r="AI68" s="68"/>
      <c r="AK68" s="273"/>
      <c r="AL68" s="272"/>
      <c r="AM68" s="272"/>
      <c r="AN68" s="272"/>
      <c r="AO68" s="272"/>
      <c r="AP68" s="64"/>
      <c r="AQ68" s="64"/>
      <c r="AR68" s="64"/>
      <c r="AS68" s="64"/>
      <c r="AT68" s="64"/>
      <c r="AU68" s="64"/>
    </row>
    <row r="69" spans="1:61" ht="7.5" customHeight="1" x14ac:dyDescent="0.2">
      <c r="AP69" s="64"/>
      <c r="AQ69" s="64"/>
      <c r="AR69" s="64"/>
      <c r="AS69" s="64"/>
      <c r="AT69" s="64"/>
      <c r="AU69" s="64"/>
    </row>
    <row r="70" spans="1:61" ht="7.5" customHeight="1" x14ac:dyDescent="0.2">
      <c r="B70" s="23" t="s">
        <v>15</v>
      </c>
      <c r="C70" s="365" t="s">
        <v>16</v>
      </c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23"/>
      <c r="W70" s="23"/>
      <c r="X70" s="23"/>
      <c r="Y70" s="23"/>
      <c r="AP70" s="64"/>
      <c r="AQ70" s="64"/>
      <c r="AR70" s="64"/>
      <c r="AS70" s="64"/>
      <c r="AT70" s="64"/>
      <c r="AU70" s="64"/>
    </row>
    <row r="71" spans="1:61" ht="7.5" customHeight="1" x14ac:dyDescent="0.2">
      <c r="B71" s="23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23"/>
      <c r="W71" s="23"/>
      <c r="X71" s="23"/>
      <c r="Y71" s="23"/>
    </row>
    <row r="72" spans="1:61" ht="7.5" customHeight="1" x14ac:dyDescent="0.2">
      <c r="B72" s="23"/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23"/>
      <c r="W72" s="23"/>
      <c r="X72" s="23"/>
      <c r="Y72" s="23"/>
    </row>
    <row r="73" spans="1:61" ht="7.5" customHeight="1" x14ac:dyDescent="0.2"/>
    <row r="74" spans="1:61" ht="7.5" customHeight="1" x14ac:dyDescent="0.2">
      <c r="Y74" s="366" t="s">
        <v>17</v>
      </c>
      <c r="Z74" s="366"/>
      <c r="AA74" s="366"/>
      <c r="AB74" s="366"/>
      <c r="AC74" s="366"/>
      <c r="AD74" s="366"/>
      <c r="AE74" s="366"/>
      <c r="AF74" s="366"/>
      <c r="AG74" s="366"/>
      <c r="AH74" s="366"/>
      <c r="AI74" s="65"/>
    </row>
    <row r="75" spans="1:61" ht="7.5" customHeight="1" x14ac:dyDescent="0.2">
      <c r="Y75" s="366"/>
      <c r="Z75" s="366"/>
      <c r="AA75" s="366"/>
      <c r="AB75" s="366"/>
      <c r="AC75" s="366"/>
      <c r="AD75" s="366"/>
      <c r="AE75" s="366"/>
      <c r="AF75" s="366"/>
      <c r="AG75" s="366"/>
      <c r="AH75" s="366"/>
      <c r="AI75" s="65"/>
    </row>
    <row r="76" spans="1:61" ht="8.25" customHeight="1" x14ac:dyDescent="0.15">
      <c r="E76" s="369" t="s">
        <v>43</v>
      </c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  <c r="Y76" s="367" t="s">
        <v>42</v>
      </c>
      <c r="Z76" s="367"/>
      <c r="AA76" s="367"/>
      <c r="AB76" s="367"/>
      <c r="AC76" s="367"/>
      <c r="AD76" s="367"/>
      <c r="AE76" s="367"/>
      <c r="AF76" s="367"/>
      <c r="AG76" s="367"/>
      <c r="AH76" s="367"/>
      <c r="AI76" s="66"/>
    </row>
    <row r="77" spans="1:61" ht="8.25" customHeight="1" x14ac:dyDescent="0.15"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7"/>
      <c r="Z77" s="367"/>
      <c r="AA77" s="367"/>
      <c r="AB77" s="367"/>
      <c r="AC77" s="367"/>
      <c r="AD77" s="367"/>
      <c r="AE77" s="367"/>
      <c r="AF77" s="367"/>
      <c r="AG77" s="367"/>
      <c r="AH77" s="367"/>
      <c r="AI77" s="66"/>
    </row>
    <row r="78" spans="1:61" ht="8.25" customHeight="1" x14ac:dyDescent="0.15"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7" t="s">
        <v>6</v>
      </c>
      <c r="Z78" s="367"/>
      <c r="AA78" s="367"/>
      <c r="AB78" s="367"/>
      <c r="AC78" s="367"/>
      <c r="AD78" s="367"/>
      <c r="AE78" s="367"/>
      <c r="AF78" s="367"/>
      <c r="AG78" s="367"/>
      <c r="AH78" s="367"/>
      <c r="AI78" s="66"/>
    </row>
    <row r="79" spans="1:61" ht="8.25" customHeight="1" x14ac:dyDescent="0.15"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66"/>
    </row>
    <row r="80" spans="1:61" ht="8.25" customHeight="1" thickBot="1" x14ac:dyDescent="0.25">
      <c r="B80" s="1"/>
    </row>
    <row r="81" spans="1:35" ht="10.5" customHeight="1" x14ac:dyDescent="0.2">
      <c r="A81" s="358" t="s">
        <v>3</v>
      </c>
      <c r="B81" s="360" t="s">
        <v>26</v>
      </c>
      <c r="C81" s="14">
        <v>1</v>
      </c>
      <c r="D81" s="363" t="s">
        <v>28</v>
      </c>
      <c r="E81" s="337" t="s">
        <v>7</v>
      </c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479" t="s">
        <v>38</v>
      </c>
      <c r="V81" s="480"/>
      <c r="W81" s="480"/>
      <c r="X81" s="480"/>
      <c r="Y81" s="13">
        <v>2</v>
      </c>
      <c r="Z81" s="462" t="s">
        <v>30</v>
      </c>
      <c r="AA81" s="12">
        <v>3</v>
      </c>
      <c r="AB81" s="443" t="s">
        <v>30</v>
      </c>
      <c r="AC81" s="483" t="s">
        <v>120</v>
      </c>
      <c r="AD81" s="475" t="s">
        <v>11</v>
      </c>
      <c r="AE81" s="475" t="s">
        <v>12</v>
      </c>
      <c r="AF81" s="475" t="s">
        <v>13</v>
      </c>
      <c r="AG81" s="454" t="s">
        <v>14</v>
      </c>
      <c r="AH81" s="345" t="s">
        <v>18</v>
      </c>
      <c r="AI81" s="61"/>
    </row>
    <row r="82" spans="1:35" ht="10.5" customHeight="1" x14ac:dyDescent="0.2">
      <c r="A82" s="359"/>
      <c r="B82" s="361"/>
      <c r="C82" s="352" t="s">
        <v>27</v>
      </c>
      <c r="D82" s="364"/>
      <c r="E82" s="339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481"/>
      <c r="V82" s="482"/>
      <c r="W82" s="482"/>
      <c r="X82" s="482"/>
      <c r="Y82" s="457" t="s">
        <v>8</v>
      </c>
      <c r="Z82" s="463"/>
      <c r="AA82" s="459" t="s">
        <v>9</v>
      </c>
      <c r="AB82" s="444"/>
      <c r="AC82" s="465"/>
      <c r="AD82" s="477"/>
      <c r="AE82" s="449"/>
      <c r="AF82" s="449"/>
      <c r="AG82" s="455"/>
      <c r="AH82" s="346"/>
      <c r="AI82" s="61"/>
    </row>
    <row r="83" spans="1:35" ht="10.5" customHeight="1" x14ac:dyDescent="0.2">
      <c r="A83" s="359"/>
      <c r="B83" s="361"/>
      <c r="C83" s="353"/>
      <c r="D83" s="364"/>
      <c r="E83" s="311"/>
      <c r="F83" s="314"/>
      <c r="G83" s="314"/>
      <c r="H83" s="315"/>
      <c r="I83" s="314"/>
      <c r="J83" s="308"/>
      <c r="K83" s="308"/>
      <c r="L83" s="314"/>
      <c r="M83" s="314"/>
      <c r="N83" s="314"/>
      <c r="O83" s="314"/>
      <c r="P83" s="314"/>
      <c r="Q83" s="314"/>
      <c r="R83" s="314"/>
      <c r="S83" s="314"/>
      <c r="T83" s="308"/>
      <c r="U83" s="311"/>
      <c r="V83" s="314"/>
      <c r="W83" s="314"/>
      <c r="X83" s="325"/>
      <c r="Y83" s="458"/>
      <c r="Z83" s="463"/>
      <c r="AA83" s="460"/>
      <c r="AB83" s="444"/>
      <c r="AC83" s="465"/>
      <c r="AD83" s="477"/>
      <c r="AE83" s="449"/>
      <c r="AF83" s="449"/>
      <c r="AG83" s="455"/>
      <c r="AH83" s="346"/>
      <c r="AI83" s="61"/>
    </row>
    <row r="84" spans="1:35" ht="10.5" customHeight="1" x14ac:dyDescent="0.2">
      <c r="A84" s="359"/>
      <c r="B84" s="361"/>
      <c r="C84" s="353"/>
      <c r="D84" s="364"/>
      <c r="E84" s="312"/>
      <c r="F84" s="309"/>
      <c r="G84" s="309"/>
      <c r="H84" s="316"/>
      <c r="I84" s="309"/>
      <c r="J84" s="309"/>
      <c r="K84" s="309"/>
      <c r="L84" s="308"/>
      <c r="M84" s="308"/>
      <c r="N84" s="308"/>
      <c r="O84" s="308"/>
      <c r="P84" s="308"/>
      <c r="Q84" s="308"/>
      <c r="R84" s="308"/>
      <c r="S84" s="308"/>
      <c r="T84" s="309"/>
      <c r="U84" s="312"/>
      <c r="V84" s="308"/>
      <c r="W84" s="308"/>
      <c r="X84" s="323"/>
      <c r="Y84" s="458"/>
      <c r="Z84" s="463"/>
      <c r="AA84" s="460"/>
      <c r="AB84" s="444"/>
      <c r="AC84" s="465"/>
      <c r="AD84" s="477"/>
      <c r="AE84" s="449"/>
      <c r="AF84" s="449"/>
      <c r="AG84" s="455"/>
      <c r="AH84" s="346"/>
      <c r="AI84" s="61"/>
    </row>
    <row r="85" spans="1:35" ht="10.5" customHeight="1" x14ac:dyDescent="0.2">
      <c r="A85" s="359"/>
      <c r="B85" s="361"/>
      <c r="C85" s="353"/>
      <c r="D85" s="364"/>
      <c r="E85" s="312"/>
      <c r="F85" s="309"/>
      <c r="G85" s="309"/>
      <c r="H85" s="316"/>
      <c r="I85" s="309"/>
      <c r="J85" s="309"/>
      <c r="K85" s="309"/>
      <c r="L85" s="308"/>
      <c r="M85" s="308"/>
      <c r="N85" s="308"/>
      <c r="O85" s="308"/>
      <c r="P85" s="308"/>
      <c r="Q85" s="308"/>
      <c r="R85" s="308"/>
      <c r="S85" s="308"/>
      <c r="T85" s="309"/>
      <c r="U85" s="312"/>
      <c r="V85" s="308"/>
      <c r="W85" s="308"/>
      <c r="X85" s="323"/>
      <c r="Y85" s="458"/>
      <c r="Z85" s="463"/>
      <c r="AA85" s="460"/>
      <c r="AB85" s="444"/>
      <c r="AC85" s="465"/>
      <c r="AD85" s="477"/>
      <c r="AE85" s="449"/>
      <c r="AF85" s="449"/>
      <c r="AG85" s="455"/>
      <c r="AH85" s="346"/>
      <c r="AI85" s="61"/>
    </row>
    <row r="86" spans="1:35" ht="10.5" customHeight="1" x14ac:dyDescent="0.2">
      <c r="A86" s="359"/>
      <c r="B86" s="361"/>
      <c r="C86" s="353"/>
      <c r="D86" s="364"/>
      <c r="E86" s="465">
        <v>1</v>
      </c>
      <c r="F86" s="449">
        <v>2</v>
      </c>
      <c r="G86" s="449">
        <v>3</v>
      </c>
      <c r="H86" s="449">
        <v>4</v>
      </c>
      <c r="I86" s="449">
        <v>5</v>
      </c>
      <c r="J86" s="449">
        <v>6</v>
      </c>
      <c r="K86" s="449">
        <v>7</v>
      </c>
      <c r="L86" s="477">
        <v>8</v>
      </c>
      <c r="M86" s="477">
        <v>9</v>
      </c>
      <c r="N86" s="477">
        <v>10</v>
      </c>
      <c r="O86" s="477">
        <v>11</v>
      </c>
      <c r="P86" s="477">
        <v>12</v>
      </c>
      <c r="Q86" s="477">
        <v>13</v>
      </c>
      <c r="R86" s="477">
        <v>14</v>
      </c>
      <c r="S86" s="477">
        <v>15</v>
      </c>
      <c r="T86" s="450">
        <v>16</v>
      </c>
      <c r="U86" s="465">
        <v>17</v>
      </c>
      <c r="V86" s="477">
        <v>18</v>
      </c>
      <c r="W86" s="477">
        <v>19</v>
      </c>
      <c r="X86" s="478">
        <v>20</v>
      </c>
      <c r="Y86" s="458"/>
      <c r="Z86" s="463"/>
      <c r="AA86" s="460"/>
      <c r="AB86" s="444"/>
      <c r="AC86" s="465"/>
      <c r="AD86" s="477"/>
      <c r="AE86" s="449"/>
      <c r="AF86" s="449"/>
      <c r="AG86" s="455"/>
      <c r="AH86" s="346"/>
      <c r="AI86" s="61"/>
    </row>
    <row r="87" spans="1:35" ht="10.5" customHeight="1" x14ac:dyDescent="0.2">
      <c r="A87" s="359"/>
      <c r="B87" s="361"/>
      <c r="C87" s="353"/>
      <c r="D87" s="364"/>
      <c r="E87" s="465"/>
      <c r="F87" s="449"/>
      <c r="G87" s="449"/>
      <c r="H87" s="449"/>
      <c r="I87" s="449"/>
      <c r="J87" s="449"/>
      <c r="K87" s="449"/>
      <c r="L87" s="477"/>
      <c r="M87" s="477"/>
      <c r="N87" s="477"/>
      <c r="O87" s="477"/>
      <c r="P87" s="477"/>
      <c r="Q87" s="477"/>
      <c r="R87" s="477"/>
      <c r="S87" s="477"/>
      <c r="T87" s="450"/>
      <c r="U87" s="465"/>
      <c r="V87" s="477"/>
      <c r="W87" s="477"/>
      <c r="X87" s="478"/>
      <c r="Y87" s="458"/>
      <c r="Z87" s="463"/>
      <c r="AA87" s="460"/>
      <c r="AB87" s="444"/>
      <c r="AC87" s="465"/>
      <c r="AD87" s="477"/>
      <c r="AE87" s="449"/>
      <c r="AF87" s="449"/>
      <c r="AG87" s="455"/>
      <c r="AH87" s="346"/>
      <c r="AI87" s="61"/>
    </row>
    <row r="88" spans="1:35" ht="10.5" customHeight="1" x14ac:dyDescent="0.2">
      <c r="A88" s="359"/>
      <c r="B88" s="361"/>
      <c r="C88" s="353"/>
      <c r="D88" s="364"/>
      <c r="E88" s="312"/>
      <c r="F88" s="309"/>
      <c r="G88" s="309"/>
      <c r="H88" s="316"/>
      <c r="I88" s="309"/>
      <c r="J88" s="309"/>
      <c r="K88" s="309"/>
      <c r="L88" s="308"/>
      <c r="M88" s="308"/>
      <c r="N88" s="308"/>
      <c r="O88" s="308"/>
      <c r="P88" s="308"/>
      <c r="Q88" s="308"/>
      <c r="R88" s="308"/>
      <c r="S88" s="308"/>
      <c r="T88" s="309"/>
      <c r="U88" s="312"/>
      <c r="V88" s="308"/>
      <c r="W88" s="308"/>
      <c r="X88" s="323"/>
      <c r="Y88" s="458"/>
      <c r="Z88" s="463"/>
      <c r="AA88" s="460"/>
      <c r="AB88" s="444"/>
      <c r="AC88" s="465"/>
      <c r="AD88" s="477"/>
      <c r="AE88" s="449"/>
      <c r="AF88" s="449"/>
      <c r="AG88" s="455"/>
      <c r="AH88" s="346"/>
      <c r="AI88" s="61"/>
    </row>
    <row r="89" spans="1:35" ht="10.5" customHeight="1" x14ac:dyDescent="0.2">
      <c r="A89" s="359"/>
      <c r="B89" s="361"/>
      <c r="C89" s="353"/>
      <c r="D89" s="364"/>
      <c r="E89" s="312"/>
      <c r="F89" s="309"/>
      <c r="G89" s="309"/>
      <c r="H89" s="316"/>
      <c r="I89" s="309"/>
      <c r="J89" s="309"/>
      <c r="K89" s="309"/>
      <c r="L89" s="308"/>
      <c r="M89" s="308"/>
      <c r="N89" s="308"/>
      <c r="O89" s="308"/>
      <c r="P89" s="308"/>
      <c r="Q89" s="308"/>
      <c r="R89" s="308"/>
      <c r="S89" s="308"/>
      <c r="T89" s="309"/>
      <c r="U89" s="312"/>
      <c r="V89" s="308"/>
      <c r="W89" s="308"/>
      <c r="X89" s="323"/>
      <c r="Y89" s="458"/>
      <c r="Z89" s="463"/>
      <c r="AA89" s="460"/>
      <c r="AB89" s="444"/>
      <c r="AC89" s="465"/>
      <c r="AD89" s="477"/>
      <c r="AE89" s="449"/>
      <c r="AF89" s="449"/>
      <c r="AG89" s="455"/>
      <c r="AH89" s="346"/>
      <c r="AI89" s="61"/>
    </row>
    <row r="90" spans="1:35" ht="10.5" customHeight="1" x14ac:dyDescent="0.2">
      <c r="A90" s="359"/>
      <c r="B90" s="361"/>
      <c r="C90" s="354"/>
      <c r="D90" s="364"/>
      <c r="E90" s="313"/>
      <c r="F90" s="310"/>
      <c r="G90" s="310"/>
      <c r="H90" s="317"/>
      <c r="I90" s="310"/>
      <c r="J90" s="310"/>
      <c r="K90" s="310"/>
      <c r="L90" s="318"/>
      <c r="M90" s="318"/>
      <c r="N90" s="318"/>
      <c r="O90" s="318"/>
      <c r="P90" s="318"/>
      <c r="Q90" s="318"/>
      <c r="R90" s="318"/>
      <c r="S90" s="318"/>
      <c r="T90" s="310"/>
      <c r="U90" s="313"/>
      <c r="V90" s="318"/>
      <c r="W90" s="318"/>
      <c r="X90" s="326"/>
      <c r="Y90" s="458"/>
      <c r="Z90" s="464"/>
      <c r="AA90" s="461"/>
      <c r="AB90" s="445"/>
      <c r="AC90" s="484"/>
      <c r="AD90" s="485"/>
      <c r="AE90" s="476"/>
      <c r="AF90" s="476"/>
      <c r="AG90" s="456"/>
      <c r="AH90" s="347"/>
      <c r="AI90" s="61"/>
    </row>
    <row r="91" spans="1:35" ht="10.5" customHeight="1" x14ac:dyDescent="0.2">
      <c r="A91" s="359"/>
      <c r="B91" s="362"/>
      <c r="C91" s="15">
        <v>10</v>
      </c>
      <c r="D91" s="3"/>
      <c r="E91" s="4">
        <v>4</v>
      </c>
      <c r="F91" s="2">
        <v>4</v>
      </c>
      <c r="G91" s="2">
        <v>2</v>
      </c>
      <c r="H91" s="7">
        <v>4</v>
      </c>
      <c r="I91" s="2">
        <v>4</v>
      </c>
      <c r="J91" s="9">
        <v>2</v>
      </c>
      <c r="K91" s="2">
        <v>6</v>
      </c>
      <c r="L91" s="2">
        <v>4</v>
      </c>
      <c r="M91" s="2">
        <v>4</v>
      </c>
      <c r="N91" s="2">
        <v>6</v>
      </c>
      <c r="O91" s="2">
        <v>4</v>
      </c>
      <c r="P91" s="2">
        <v>6</v>
      </c>
      <c r="Q91" s="2">
        <v>4</v>
      </c>
      <c r="R91" s="2">
        <v>6</v>
      </c>
      <c r="S91" s="2">
        <v>4</v>
      </c>
      <c r="T91" s="2">
        <v>6</v>
      </c>
      <c r="U91" s="4">
        <v>6</v>
      </c>
      <c r="V91" s="31">
        <v>10</v>
      </c>
      <c r="W91" s="9">
        <v>6</v>
      </c>
      <c r="X91" s="20">
        <v>8</v>
      </c>
      <c r="Y91" s="16">
        <v>70</v>
      </c>
      <c r="Z91" s="2"/>
      <c r="AA91" s="5">
        <v>30</v>
      </c>
      <c r="AB91" s="3"/>
      <c r="AC91" s="25">
        <v>28</v>
      </c>
      <c r="AD91" s="27">
        <v>24</v>
      </c>
      <c r="AE91" s="28">
        <v>20</v>
      </c>
      <c r="AF91" s="28">
        <v>14</v>
      </c>
      <c r="AG91" s="26">
        <v>14</v>
      </c>
      <c r="AH91" s="8">
        <v>100</v>
      </c>
      <c r="AI91" s="62"/>
    </row>
    <row r="92" spans="1:35" ht="14.25" customHeight="1" x14ac:dyDescent="0.2">
      <c r="A92" s="34">
        <f>A24</f>
        <v>0</v>
      </c>
      <c r="B92" s="72">
        <f>B24</f>
        <v>0</v>
      </c>
      <c r="C92" s="79">
        <f>C24</f>
        <v>0</v>
      </c>
      <c r="D92" s="44" t="str">
        <f>D24</f>
        <v>C</v>
      </c>
      <c r="E92" s="98">
        <f>E24/$E$23*100</f>
        <v>0</v>
      </c>
      <c r="F92" s="99">
        <f>F24/$F$23*100</f>
        <v>0</v>
      </c>
      <c r="G92" s="99">
        <f>G24/$G$23*100</f>
        <v>0</v>
      </c>
      <c r="H92" s="115">
        <f>H24/$H$23*100</f>
        <v>0</v>
      </c>
      <c r="I92" s="99">
        <f>I24/$I$23*100</f>
        <v>0</v>
      </c>
      <c r="J92" s="116">
        <f>J24/$J$23*100</f>
        <v>0</v>
      </c>
      <c r="K92" s="99">
        <f>K24/$K$23*100</f>
        <v>0</v>
      </c>
      <c r="L92" s="99">
        <f>L24/$L$23*100</f>
        <v>0</v>
      </c>
      <c r="M92" s="115">
        <f>M24/$M$23*100</f>
        <v>0</v>
      </c>
      <c r="N92" s="99">
        <f>N24/$N$23*100</f>
        <v>0</v>
      </c>
      <c r="O92" s="117">
        <f>O24/$O$23*100</f>
        <v>0</v>
      </c>
      <c r="P92" s="99">
        <f>P24/$P$23*100</f>
        <v>0</v>
      </c>
      <c r="Q92" s="115">
        <f>Q24/$Q$23*100</f>
        <v>0</v>
      </c>
      <c r="R92" s="115">
        <f>R24/$R$23*100</f>
        <v>0</v>
      </c>
      <c r="S92" s="99">
        <f>S24/$S$23*100</f>
        <v>0</v>
      </c>
      <c r="T92" s="116">
        <f>T24/$T$23*100</f>
        <v>0</v>
      </c>
      <c r="U92" s="98">
        <f>U24/$U$23*100</f>
        <v>0</v>
      </c>
      <c r="V92" s="117">
        <f>V24/$V$23*100</f>
        <v>0</v>
      </c>
      <c r="W92" s="99">
        <f>W24/$W$23*100</f>
        <v>0</v>
      </c>
      <c r="X92" s="99">
        <f>X24/$X$23*100</f>
        <v>0</v>
      </c>
      <c r="Y92" s="98">
        <f>Y24/$Y$23*100</f>
        <v>0</v>
      </c>
      <c r="Z92" s="150" t="str">
        <f>Z24</f>
        <v>C</v>
      </c>
      <c r="AA92" s="99">
        <f>AA24/$AA$23*100</f>
        <v>0</v>
      </c>
      <c r="AB92" s="151" t="str">
        <f>AB24</f>
        <v>C</v>
      </c>
      <c r="AC92" s="98">
        <f>AC24/$AC$23*100</f>
        <v>0</v>
      </c>
      <c r="AD92" s="116">
        <f>AD24/$AD$23*100</f>
        <v>0</v>
      </c>
      <c r="AE92" s="99">
        <f>AE24/$AE$23*100</f>
        <v>0</v>
      </c>
      <c r="AF92" s="99">
        <f>AF24/$AF$23*100</f>
        <v>0</v>
      </c>
      <c r="AG92" s="115">
        <f>AG24/$AG$23*100</f>
        <v>0</v>
      </c>
      <c r="AH92" s="132">
        <f>AH24</f>
        <v>0</v>
      </c>
      <c r="AI92" s="68"/>
    </row>
    <row r="93" spans="1:35" ht="14.25" customHeight="1" x14ac:dyDescent="0.2">
      <c r="A93" s="192">
        <f t="shared" ref="A93:D131" si="23">A25</f>
        <v>0</v>
      </c>
      <c r="B93" s="169">
        <f t="shared" si="23"/>
        <v>0</v>
      </c>
      <c r="C93" s="170">
        <f t="shared" si="23"/>
        <v>0</v>
      </c>
      <c r="D93" s="193" t="str">
        <f t="shared" si="23"/>
        <v>C</v>
      </c>
      <c r="E93" s="194">
        <f t="shared" ref="E93:E131" si="24">E25/$E$23*100</f>
        <v>0</v>
      </c>
      <c r="F93" s="195">
        <f t="shared" ref="F93:F131" si="25">F25/$F$23*100</f>
        <v>0</v>
      </c>
      <c r="G93" s="195">
        <f t="shared" ref="G93:G131" si="26">G25/$G$23*100</f>
        <v>0</v>
      </c>
      <c r="H93" s="196">
        <f t="shared" ref="H93:H131" si="27">H25/$H$23*100</f>
        <v>0</v>
      </c>
      <c r="I93" s="195">
        <f t="shared" ref="I93:I131" si="28">I25/$I$23*100</f>
        <v>0</v>
      </c>
      <c r="J93" s="197">
        <f t="shared" ref="J93:J131" si="29">J25/$J$23*100</f>
        <v>0</v>
      </c>
      <c r="K93" s="195">
        <f t="shared" ref="K93:K131" si="30">K25/$K$23*100</f>
        <v>0</v>
      </c>
      <c r="L93" s="195">
        <f t="shared" ref="L93:L131" si="31">L25/$L$23*100</f>
        <v>0</v>
      </c>
      <c r="M93" s="196">
        <f t="shared" ref="M93:M131" si="32">M25/$M$23*100</f>
        <v>0</v>
      </c>
      <c r="N93" s="195">
        <f t="shared" ref="N93:N131" si="33">N25/$N$23*100</f>
        <v>0</v>
      </c>
      <c r="O93" s="198">
        <f t="shared" ref="O93:O131" si="34">O25/$O$23*100</f>
        <v>0</v>
      </c>
      <c r="P93" s="195">
        <f t="shared" ref="P93:P131" si="35">P25/$P$23*100</f>
        <v>0</v>
      </c>
      <c r="Q93" s="196">
        <f t="shared" ref="Q93:Q131" si="36">Q25/$Q$23*100</f>
        <v>0</v>
      </c>
      <c r="R93" s="196">
        <f t="shared" ref="R93:R131" si="37">R25/$R$23*100</f>
        <v>0</v>
      </c>
      <c r="S93" s="195">
        <f t="shared" ref="S93:S131" si="38">S25/$S$23*100</f>
        <v>0</v>
      </c>
      <c r="T93" s="197">
        <f t="shared" ref="T93:T131" si="39">T25/$T$23*100</f>
        <v>0</v>
      </c>
      <c r="U93" s="194">
        <f t="shared" ref="U93:U131" si="40">U25/$U$23*100</f>
        <v>0</v>
      </c>
      <c r="V93" s="198">
        <f t="shared" ref="V93:V131" si="41">V25/$V$23*100</f>
        <v>0</v>
      </c>
      <c r="W93" s="195">
        <f t="shared" ref="W93:W131" si="42">W25/$W$23*100</f>
        <v>0</v>
      </c>
      <c r="X93" s="195">
        <f t="shared" ref="X93:X131" si="43">X25/$X$23*100</f>
        <v>0</v>
      </c>
      <c r="Y93" s="194">
        <f t="shared" ref="Y93:Y131" si="44">Y25/$Y$23*100</f>
        <v>0</v>
      </c>
      <c r="Z93" s="215" t="str">
        <f t="shared" ref="Z93:Z131" si="45">Z25</f>
        <v>C</v>
      </c>
      <c r="AA93" s="195">
        <f t="shared" ref="AA93:AA131" si="46">AA25/$AA$23*100</f>
        <v>0</v>
      </c>
      <c r="AB93" s="216" t="str">
        <f t="shared" ref="AB93:AB131" si="47">AB25</f>
        <v>C</v>
      </c>
      <c r="AC93" s="194">
        <f t="shared" ref="AC93:AC131" si="48">AC25/$AC$23*100</f>
        <v>0</v>
      </c>
      <c r="AD93" s="197">
        <f t="shared" ref="AD93:AD131" si="49">AD25/$AD$23*100</f>
        <v>0</v>
      </c>
      <c r="AE93" s="195">
        <f t="shared" ref="AE93:AE131" si="50">AE25/$AE$23*100</f>
        <v>0</v>
      </c>
      <c r="AF93" s="195">
        <f t="shared" ref="AF93:AF131" si="51">AF25/$AF$23*100</f>
        <v>0</v>
      </c>
      <c r="AG93" s="196">
        <f t="shared" ref="AG93:AG131" si="52">AG25/$AG$23*100</f>
        <v>0</v>
      </c>
      <c r="AH93" s="208">
        <f t="shared" ref="AH93:AH131" si="53">AH25</f>
        <v>0</v>
      </c>
      <c r="AI93" s="68"/>
    </row>
    <row r="94" spans="1:35" ht="14.25" customHeight="1" x14ac:dyDescent="0.2">
      <c r="A94" s="34">
        <f t="shared" si="23"/>
        <v>0</v>
      </c>
      <c r="B94" s="72">
        <f t="shared" si="23"/>
        <v>0</v>
      </c>
      <c r="C94" s="79">
        <f t="shared" si="23"/>
        <v>0</v>
      </c>
      <c r="D94" s="44" t="str">
        <f t="shared" si="23"/>
        <v>C</v>
      </c>
      <c r="E94" s="98">
        <f t="shared" si="24"/>
        <v>0</v>
      </c>
      <c r="F94" s="99">
        <f t="shared" si="25"/>
        <v>0</v>
      </c>
      <c r="G94" s="99">
        <f t="shared" si="26"/>
        <v>0</v>
      </c>
      <c r="H94" s="115">
        <f t="shared" si="27"/>
        <v>0</v>
      </c>
      <c r="I94" s="99">
        <f t="shared" si="28"/>
        <v>0</v>
      </c>
      <c r="J94" s="116">
        <f t="shared" si="29"/>
        <v>0</v>
      </c>
      <c r="K94" s="99">
        <f t="shared" si="30"/>
        <v>0</v>
      </c>
      <c r="L94" s="99">
        <f t="shared" si="31"/>
        <v>0</v>
      </c>
      <c r="M94" s="115">
        <f t="shared" si="32"/>
        <v>0</v>
      </c>
      <c r="N94" s="99">
        <f t="shared" si="33"/>
        <v>0</v>
      </c>
      <c r="O94" s="117">
        <f t="shared" si="34"/>
        <v>0</v>
      </c>
      <c r="P94" s="99">
        <f t="shared" si="35"/>
        <v>0</v>
      </c>
      <c r="Q94" s="115">
        <f t="shared" si="36"/>
        <v>0</v>
      </c>
      <c r="R94" s="115">
        <f t="shared" si="37"/>
        <v>0</v>
      </c>
      <c r="S94" s="99">
        <f t="shared" si="38"/>
        <v>0</v>
      </c>
      <c r="T94" s="116">
        <f t="shared" si="39"/>
        <v>0</v>
      </c>
      <c r="U94" s="98">
        <f t="shared" si="40"/>
        <v>0</v>
      </c>
      <c r="V94" s="117">
        <f t="shared" si="41"/>
        <v>0</v>
      </c>
      <c r="W94" s="99">
        <f t="shared" si="42"/>
        <v>0</v>
      </c>
      <c r="X94" s="99">
        <f t="shared" si="43"/>
        <v>0</v>
      </c>
      <c r="Y94" s="98">
        <f t="shared" si="44"/>
        <v>0</v>
      </c>
      <c r="Z94" s="150" t="str">
        <f t="shared" si="45"/>
        <v>C</v>
      </c>
      <c r="AA94" s="99">
        <f t="shared" si="46"/>
        <v>0</v>
      </c>
      <c r="AB94" s="151" t="str">
        <f t="shared" si="47"/>
        <v>C</v>
      </c>
      <c r="AC94" s="98">
        <f t="shared" si="48"/>
        <v>0</v>
      </c>
      <c r="AD94" s="116">
        <f t="shared" si="49"/>
        <v>0</v>
      </c>
      <c r="AE94" s="99">
        <f t="shared" si="50"/>
        <v>0</v>
      </c>
      <c r="AF94" s="99">
        <f t="shared" si="51"/>
        <v>0</v>
      </c>
      <c r="AG94" s="115">
        <f t="shared" si="52"/>
        <v>0</v>
      </c>
      <c r="AH94" s="132">
        <f t="shared" si="53"/>
        <v>0</v>
      </c>
      <c r="AI94" s="68"/>
    </row>
    <row r="95" spans="1:35" ht="14.25" customHeight="1" x14ac:dyDescent="0.2">
      <c r="A95" s="192">
        <f t="shared" si="23"/>
        <v>0</v>
      </c>
      <c r="B95" s="169">
        <f t="shared" si="23"/>
        <v>0</v>
      </c>
      <c r="C95" s="170">
        <f t="shared" si="23"/>
        <v>0</v>
      </c>
      <c r="D95" s="193" t="str">
        <f t="shared" si="23"/>
        <v>C</v>
      </c>
      <c r="E95" s="194">
        <f t="shared" si="24"/>
        <v>0</v>
      </c>
      <c r="F95" s="195">
        <f t="shared" si="25"/>
        <v>0</v>
      </c>
      <c r="G95" s="195">
        <f t="shared" si="26"/>
        <v>0</v>
      </c>
      <c r="H95" s="196">
        <f t="shared" si="27"/>
        <v>0</v>
      </c>
      <c r="I95" s="195">
        <f t="shared" si="28"/>
        <v>0</v>
      </c>
      <c r="J95" s="197">
        <f t="shared" si="29"/>
        <v>0</v>
      </c>
      <c r="K95" s="195">
        <f t="shared" si="30"/>
        <v>0</v>
      </c>
      <c r="L95" s="195">
        <f t="shared" si="31"/>
        <v>0</v>
      </c>
      <c r="M95" s="196">
        <f t="shared" si="32"/>
        <v>0</v>
      </c>
      <c r="N95" s="195">
        <f t="shared" si="33"/>
        <v>0</v>
      </c>
      <c r="O95" s="198">
        <f t="shared" si="34"/>
        <v>0</v>
      </c>
      <c r="P95" s="195">
        <f t="shared" si="35"/>
        <v>0</v>
      </c>
      <c r="Q95" s="196">
        <f t="shared" si="36"/>
        <v>0</v>
      </c>
      <c r="R95" s="196">
        <f t="shared" si="37"/>
        <v>0</v>
      </c>
      <c r="S95" s="195">
        <f t="shared" si="38"/>
        <v>0</v>
      </c>
      <c r="T95" s="197">
        <f t="shared" si="39"/>
        <v>0</v>
      </c>
      <c r="U95" s="194">
        <f t="shared" si="40"/>
        <v>0</v>
      </c>
      <c r="V95" s="198">
        <f t="shared" si="41"/>
        <v>0</v>
      </c>
      <c r="W95" s="195">
        <f t="shared" si="42"/>
        <v>0</v>
      </c>
      <c r="X95" s="195">
        <f t="shared" si="43"/>
        <v>0</v>
      </c>
      <c r="Y95" s="194">
        <f t="shared" si="44"/>
        <v>0</v>
      </c>
      <c r="Z95" s="215" t="str">
        <f t="shared" si="45"/>
        <v>C</v>
      </c>
      <c r="AA95" s="195">
        <f t="shared" si="46"/>
        <v>0</v>
      </c>
      <c r="AB95" s="216" t="str">
        <f t="shared" si="47"/>
        <v>C</v>
      </c>
      <c r="AC95" s="194">
        <f t="shared" si="48"/>
        <v>0</v>
      </c>
      <c r="AD95" s="197">
        <f t="shared" si="49"/>
        <v>0</v>
      </c>
      <c r="AE95" s="195">
        <f t="shared" si="50"/>
        <v>0</v>
      </c>
      <c r="AF95" s="195">
        <f t="shared" si="51"/>
        <v>0</v>
      </c>
      <c r="AG95" s="196">
        <f t="shared" si="52"/>
        <v>0</v>
      </c>
      <c r="AH95" s="208">
        <f t="shared" si="53"/>
        <v>0</v>
      </c>
      <c r="AI95" s="68"/>
    </row>
    <row r="96" spans="1:35" ht="14.25" customHeight="1" x14ac:dyDescent="0.2">
      <c r="A96" s="34">
        <f t="shared" si="23"/>
        <v>0</v>
      </c>
      <c r="B96" s="72">
        <f t="shared" si="23"/>
        <v>0</v>
      </c>
      <c r="C96" s="79">
        <f t="shared" si="23"/>
        <v>0</v>
      </c>
      <c r="D96" s="44" t="str">
        <f t="shared" si="23"/>
        <v>C</v>
      </c>
      <c r="E96" s="98">
        <f t="shared" si="24"/>
        <v>0</v>
      </c>
      <c r="F96" s="99">
        <f t="shared" si="25"/>
        <v>0</v>
      </c>
      <c r="G96" s="99">
        <f t="shared" si="26"/>
        <v>0</v>
      </c>
      <c r="H96" s="115">
        <f t="shared" si="27"/>
        <v>0</v>
      </c>
      <c r="I96" s="99">
        <f t="shared" si="28"/>
        <v>0</v>
      </c>
      <c r="J96" s="116">
        <f t="shared" si="29"/>
        <v>0</v>
      </c>
      <c r="K96" s="99">
        <f t="shared" si="30"/>
        <v>0</v>
      </c>
      <c r="L96" s="99">
        <f t="shared" si="31"/>
        <v>0</v>
      </c>
      <c r="M96" s="115">
        <f t="shared" si="32"/>
        <v>0</v>
      </c>
      <c r="N96" s="99">
        <f t="shared" si="33"/>
        <v>0</v>
      </c>
      <c r="O96" s="117">
        <f t="shared" si="34"/>
        <v>0</v>
      </c>
      <c r="P96" s="99">
        <f t="shared" si="35"/>
        <v>0</v>
      </c>
      <c r="Q96" s="115">
        <f t="shared" si="36"/>
        <v>0</v>
      </c>
      <c r="R96" s="115">
        <f t="shared" si="37"/>
        <v>0</v>
      </c>
      <c r="S96" s="99">
        <f t="shared" si="38"/>
        <v>0</v>
      </c>
      <c r="T96" s="116">
        <f t="shared" si="39"/>
        <v>0</v>
      </c>
      <c r="U96" s="98">
        <f t="shared" si="40"/>
        <v>0</v>
      </c>
      <c r="V96" s="117">
        <f t="shared" si="41"/>
        <v>0</v>
      </c>
      <c r="W96" s="99">
        <f t="shared" si="42"/>
        <v>0</v>
      </c>
      <c r="X96" s="99">
        <f t="shared" si="43"/>
        <v>0</v>
      </c>
      <c r="Y96" s="98">
        <f t="shared" si="44"/>
        <v>0</v>
      </c>
      <c r="Z96" s="150" t="str">
        <f t="shared" si="45"/>
        <v>C</v>
      </c>
      <c r="AA96" s="99">
        <f t="shared" si="46"/>
        <v>0</v>
      </c>
      <c r="AB96" s="151" t="str">
        <f t="shared" si="47"/>
        <v>C</v>
      </c>
      <c r="AC96" s="98">
        <f t="shared" si="48"/>
        <v>0</v>
      </c>
      <c r="AD96" s="116">
        <f t="shared" si="49"/>
        <v>0</v>
      </c>
      <c r="AE96" s="99">
        <f t="shared" si="50"/>
        <v>0</v>
      </c>
      <c r="AF96" s="99">
        <f t="shared" si="51"/>
        <v>0</v>
      </c>
      <c r="AG96" s="115">
        <f t="shared" si="52"/>
        <v>0</v>
      </c>
      <c r="AH96" s="132">
        <f t="shared" si="53"/>
        <v>0</v>
      </c>
      <c r="AI96" s="68"/>
    </row>
    <row r="97" spans="1:35" ht="14.25" customHeight="1" x14ac:dyDescent="0.2">
      <c r="A97" s="192">
        <f t="shared" si="23"/>
        <v>0</v>
      </c>
      <c r="B97" s="169">
        <f t="shared" si="23"/>
        <v>0</v>
      </c>
      <c r="C97" s="170">
        <f t="shared" si="23"/>
        <v>0</v>
      </c>
      <c r="D97" s="193" t="str">
        <f t="shared" si="23"/>
        <v>C</v>
      </c>
      <c r="E97" s="194">
        <f t="shared" si="24"/>
        <v>0</v>
      </c>
      <c r="F97" s="195">
        <f t="shared" si="25"/>
        <v>0</v>
      </c>
      <c r="G97" s="195">
        <f t="shared" si="26"/>
        <v>0</v>
      </c>
      <c r="H97" s="196">
        <f t="shared" si="27"/>
        <v>0</v>
      </c>
      <c r="I97" s="195">
        <f t="shared" si="28"/>
        <v>0</v>
      </c>
      <c r="J97" s="197">
        <f t="shared" si="29"/>
        <v>0</v>
      </c>
      <c r="K97" s="195">
        <f t="shared" si="30"/>
        <v>0</v>
      </c>
      <c r="L97" s="195">
        <f t="shared" si="31"/>
        <v>0</v>
      </c>
      <c r="M97" s="196">
        <f t="shared" si="32"/>
        <v>0</v>
      </c>
      <c r="N97" s="195">
        <f t="shared" si="33"/>
        <v>0</v>
      </c>
      <c r="O97" s="198">
        <f t="shared" si="34"/>
        <v>0</v>
      </c>
      <c r="P97" s="195">
        <f t="shared" si="35"/>
        <v>0</v>
      </c>
      <c r="Q97" s="196">
        <f t="shared" si="36"/>
        <v>0</v>
      </c>
      <c r="R97" s="196">
        <f t="shared" si="37"/>
        <v>0</v>
      </c>
      <c r="S97" s="195">
        <f t="shared" si="38"/>
        <v>0</v>
      </c>
      <c r="T97" s="197">
        <f t="shared" si="39"/>
        <v>0</v>
      </c>
      <c r="U97" s="194">
        <f t="shared" si="40"/>
        <v>0</v>
      </c>
      <c r="V97" s="198">
        <f t="shared" si="41"/>
        <v>0</v>
      </c>
      <c r="W97" s="195">
        <f t="shared" si="42"/>
        <v>0</v>
      </c>
      <c r="X97" s="195">
        <f t="shared" si="43"/>
        <v>0</v>
      </c>
      <c r="Y97" s="194">
        <f t="shared" si="44"/>
        <v>0</v>
      </c>
      <c r="Z97" s="215" t="str">
        <f t="shared" si="45"/>
        <v>C</v>
      </c>
      <c r="AA97" s="195">
        <f t="shared" si="46"/>
        <v>0</v>
      </c>
      <c r="AB97" s="216" t="str">
        <f t="shared" si="47"/>
        <v>C</v>
      </c>
      <c r="AC97" s="194">
        <f t="shared" si="48"/>
        <v>0</v>
      </c>
      <c r="AD97" s="197">
        <f t="shared" si="49"/>
        <v>0</v>
      </c>
      <c r="AE97" s="195">
        <f t="shared" si="50"/>
        <v>0</v>
      </c>
      <c r="AF97" s="195">
        <f t="shared" si="51"/>
        <v>0</v>
      </c>
      <c r="AG97" s="196">
        <f t="shared" si="52"/>
        <v>0</v>
      </c>
      <c r="AH97" s="208">
        <f t="shared" si="53"/>
        <v>0</v>
      </c>
      <c r="AI97" s="68"/>
    </row>
    <row r="98" spans="1:35" ht="14.25" customHeight="1" x14ac:dyDescent="0.2">
      <c r="A98" s="34">
        <f t="shared" si="23"/>
        <v>0</v>
      </c>
      <c r="B98" s="72">
        <f t="shared" si="23"/>
        <v>0</v>
      </c>
      <c r="C98" s="79">
        <f t="shared" si="23"/>
        <v>0</v>
      </c>
      <c r="D98" s="44" t="str">
        <f t="shared" si="23"/>
        <v>C</v>
      </c>
      <c r="E98" s="98">
        <f t="shared" si="24"/>
        <v>0</v>
      </c>
      <c r="F98" s="99">
        <f t="shared" si="25"/>
        <v>0</v>
      </c>
      <c r="G98" s="99">
        <f t="shared" si="26"/>
        <v>0</v>
      </c>
      <c r="H98" s="115">
        <f t="shared" si="27"/>
        <v>0</v>
      </c>
      <c r="I98" s="99">
        <f t="shared" si="28"/>
        <v>0</v>
      </c>
      <c r="J98" s="116">
        <f t="shared" si="29"/>
        <v>0</v>
      </c>
      <c r="K98" s="99">
        <f t="shared" si="30"/>
        <v>0</v>
      </c>
      <c r="L98" s="99">
        <f t="shared" si="31"/>
        <v>0</v>
      </c>
      <c r="M98" s="115">
        <f t="shared" si="32"/>
        <v>0</v>
      </c>
      <c r="N98" s="99">
        <f t="shared" si="33"/>
        <v>0</v>
      </c>
      <c r="O98" s="117">
        <f t="shared" si="34"/>
        <v>0</v>
      </c>
      <c r="P98" s="99">
        <f t="shared" si="35"/>
        <v>0</v>
      </c>
      <c r="Q98" s="115">
        <f t="shared" si="36"/>
        <v>0</v>
      </c>
      <c r="R98" s="115">
        <f t="shared" si="37"/>
        <v>0</v>
      </c>
      <c r="S98" s="99">
        <f t="shared" si="38"/>
        <v>0</v>
      </c>
      <c r="T98" s="116">
        <f t="shared" si="39"/>
        <v>0</v>
      </c>
      <c r="U98" s="98">
        <f t="shared" si="40"/>
        <v>0</v>
      </c>
      <c r="V98" s="117">
        <f t="shared" si="41"/>
        <v>0</v>
      </c>
      <c r="W98" s="99">
        <f t="shared" si="42"/>
        <v>0</v>
      </c>
      <c r="X98" s="99">
        <f t="shared" si="43"/>
        <v>0</v>
      </c>
      <c r="Y98" s="98">
        <f t="shared" si="44"/>
        <v>0</v>
      </c>
      <c r="Z98" s="150" t="str">
        <f t="shared" si="45"/>
        <v>C</v>
      </c>
      <c r="AA98" s="99">
        <f t="shared" si="46"/>
        <v>0</v>
      </c>
      <c r="AB98" s="151" t="str">
        <f t="shared" si="47"/>
        <v>C</v>
      </c>
      <c r="AC98" s="98">
        <f t="shared" si="48"/>
        <v>0</v>
      </c>
      <c r="AD98" s="116">
        <f t="shared" si="49"/>
        <v>0</v>
      </c>
      <c r="AE98" s="99">
        <f t="shared" si="50"/>
        <v>0</v>
      </c>
      <c r="AF98" s="99">
        <f t="shared" si="51"/>
        <v>0</v>
      </c>
      <c r="AG98" s="115">
        <f t="shared" si="52"/>
        <v>0</v>
      </c>
      <c r="AH98" s="132">
        <f t="shared" si="53"/>
        <v>0</v>
      </c>
      <c r="AI98" s="68"/>
    </row>
    <row r="99" spans="1:35" ht="14.25" customHeight="1" x14ac:dyDescent="0.2">
      <c r="A99" s="192">
        <f t="shared" si="23"/>
        <v>0</v>
      </c>
      <c r="B99" s="169">
        <f t="shared" si="23"/>
        <v>0</v>
      </c>
      <c r="C99" s="170">
        <f t="shared" si="23"/>
        <v>0</v>
      </c>
      <c r="D99" s="193" t="str">
        <f t="shared" si="23"/>
        <v>C</v>
      </c>
      <c r="E99" s="194">
        <f t="shared" si="24"/>
        <v>0</v>
      </c>
      <c r="F99" s="195">
        <f t="shared" si="25"/>
        <v>0</v>
      </c>
      <c r="G99" s="195">
        <f t="shared" si="26"/>
        <v>0</v>
      </c>
      <c r="H99" s="196">
        <f t="shared" si="27"/>
        <v>0</v>
      </c>
      <c r="I99" s="195">
        <f t="shared" si="28"/>
        <v>0</v>
      </c>
      <c r="J99" s="197">
        <f t="shared" si="29"/>
        <v>0</v>
      </c>
      <c r="K99" s="195">
        <f t="shared" si="30"/>
        <v>0</v>
      </c>
      <c r="L99" s="195">
        <f t="shared" si="31"/>
        <v>0</v>
      </c>
      <c r="M99" s="196">
        <f t="shared" si="32"/>
        <v>0</v>
      </c>
      <c r="N99" s="195">
        <f t="shared" si="33"/>
        <v>0</v>
      </c>
      <c r="O99" s="198">
        <f t="shared" si="34"/>
        <v>0</v>
      </c>
      <c r="P99" s="195">
        <f t="shared" si="35"/>
        <v>0</v>
      </c>
      <c r="Q99" s="196">
        <f t="shared" si="36"/>
        <v>0</v>
      </c>
      <c r="R99" s="196">
        <f t="shared" si="37"/>
        <v>0</v>
      </c>
      <c r="S99" s="195">
        <f t="shared" si="38"/>
        <v>0</v>
      </c>
      <c r="T99" s="197">
        <f t="shared" si="39"/>
        <v>0</v>
      </c>
      <c r="U99" s="194">
        <f t="shared" si="40"/>
        <v>0</v>
      </c>
      <c r="V99" s="198">
        <f t="shared" si="41"/>
        <v>0</v>
      </c>
      <c r="W99" s="195">
        <f t="shared" si="42"/>
        <v>0</v>
      </c>
      <c r="X99" s="195">
        <f t="shared" si="43"/>
        <v>0</v>
      </c>
      <c r="Y99" s="194">
        <f t="shared" si="44"/>
        <v>0</v>
      </c>
      <c r="Z99" s="215" t="str">
        <f t="shared" si="45"/>
        <v>C</v>
      </c>
      <c r="AA99" s="195">
        <f t="shared" si="46"/>
        <v>0</v>
      </c>
      <c r="AB99" s="216" t="str">
        <f t="shared" si="47"/>
        <v>C</v>
      </c>
      <c r="AC99" s="194">
        <f t="shared" si="48"/>
        <v>0</v>
      </c>
      <c r="AD99" s="197">
        <f t="shared" si="49"/>
        <v>0</v>
      </c>
      <c r="AE99" s="195">
        <f t="shared" si="50"/>
        <v>0</v>
      </c>
      <c r="AF99" s="195">
        <f t="shared" si="51"/>
        <v>0</v>
      </c>
      <c r="AG99" s="196">
        <f t="shared" si="52"/>
        <v>0</v>
      </c>
      <c r="AH99" s="208">
        <f t="shared" si="53"/>
        <v>0</v>
      </c>
      <c r="AI99" s="68"/>
    </row>
    <row r="100" spans="1:35" ht="14.25" customHeight="1" x14ac:dyDescent="0.2">
      <c r="A100" s="34">
        <f t="shared" si="23"/>
        <v>0</v>
      </c>
      <c r="B100" s="72">
        <f t="shared" si="23"/>
        <v>0</v>
      </c>
      <c r="C100" s="79">
        <f t="shared" si="23"/>
        <v>0</v>
      </c>
      <c r="D100" s="44" t="str">
        <f t="shared" si="23"/>
        <v>C</v>
      </c>
      <c r="E100" s="98">
        <f t="shared" si="24"/>
        <v>0</v>
      </c>
      <c r="F100" s="99">
        <f t="shared" si="25"/>
        <v>0</v>
      </c>
      <c r="G100" s="99">
        <f t="shared" si="26"/>
        <v>0</v>
      </c>
      <c r="H100" s="115">
        <f t="shared" si="27"/>
        <v>0</v>
      </c>
      <c r="I100" s="99">
        <f t="shared" si="28"/>
        <v>0</v>
      </c>
      <c r="J100" s="116">
        <f t="shared" si="29"/>
        <v>0</v>
      </c>
      <c r="K100" s="99">
        <f t="shared" si="30"/>
        <v>0</v>
      </c>
      <c r="L100" s="99">
        <f t="shared" si="31"/>
        <v>0</v>
      </c>
      <c r="M100" s="115">
        <f t="shared" si="32"/>
        <v>0</v>
      </c>
      <c r="N100" s="99">
        <f t="shared" si="33"/>
        <v>0</v>
      </c>
      <c r="O100" s="117">
        <f t="shared" si="34"/>
        <v>0</v>
      </c>
      <c r="P100" s="99">
        <f t="shared" si="35"/>
        <v>0</v>
      </c>
      <c r="Q100" s="115">
        <f t="shared" si="36"/>
        <v>0</v>
      </c>
      <c r="R100" s="115">
        <f t="shared" si="37"/>
        <v>0</v>
      </c>
      <c r="S100" s="99">
        <f t="shared" si="38"/>
        <v>0</v>
      </c>
      <c r="T100" s="116">
        <f t="shared" si="39"/>
        <v>0</v>
      </c>
      <c r="U100" s="98">
        <f t="shared" si="40"/>
        <v>0</v>
      </c>
      <c r="V100" s="117">
        <f t="shared" si="41"/>
        <v>0</v>
      </c>
      <c r="W100" s="99">
        <f t="shared" si="42"/>
        <v>0</v>
      </c>
      <c r="X100" s="99">
        <f t="shared" si="43"/>
        <v>0</v>
      </c>
      <c r="Y100" s="98">
        <f t="shared" si="44"/>
        <v>0</v>
      </c>
      <c r="Z100" s="150" t="str">
        <f t="shared" si="45"/>
        <v>C</v>
      </c>
      <c r="AA100" s="99">
        <f t="shared" si="46"/>
        <v>0</v>
      </c>
      <c r="AB100" s="151" t="str">
        <f t="shared" si="47"/>
        <v>C</v>
      </c>
      <c r="AC100" s="98">
        <f t="shared" si="48"/>
        <v>0</v>
      </c>
      <c r="AD100" s="116">
        <f t="shared" si="49"/>
        <v>0</v>
      </c>
      <c r="AE100" s="99">
        <f t="shared" si="50"/>
        <v>0</v>
      </c>
      <c r="AF100" s="99">
        <f t="shared" si="51"/>
        <v>0</v>
      </c>
      <c r="AG100" s="115">
        <f t="shared" si="52"/>
        <v>0</v>
      </c>
      <c r="AH100" s="132">
        <f t="shared" si="53"/>
        <v>0</v>
      </c>
      <c r="AI100" s="68"/>
    </row>
    <row r="101" spans="1:35" ht="14.25" customHeight="1" x14ac:dyDescent="0.2">
      <c r="A101" s="192">
        <f t="shared" si="23"/>
        <v>0</v>
      </c>
      <c r="B101" s="169">
        <f t="shared" si="23"/>
        <v>0</v>
      </c>
      <c r="C101" s="170">
        <f t="shared" si="23"/>
        <v>0</v>
      </c>
      <c r="D101" s="193" t="str">
        <f t="shared" si="23"/>
        <v>C</v>
      </c>
      <c r="E101" s="194">
        <f t="shared" si="24"/>
        <v>0</v>
      </c>
      <c r="F101" s="195">
        <f t="shared" si="25"/>
        <v>0</v>
      </c>
      <c r="G101" s="195">
        <f t="shared" si="26"/>
        <v>0</v>
      </c>
      <c r="H101" s="196">
        <f t="shared" si="27"/>
        <v>0</v>
      </c>
      <c r="I101" s="195">
        <f t="shared" si="28"/>
        <v>0</v>
      </c>
      <c r="J101" s="197">
        <f t="shared" si="29"/>
        <v>0</v>
      </c>
      <c r="K101" s="195">
        <f t="shared" si="30"/>
        <v>0</v>
      </c>
      <c r="L101" s="195">
        <f t="shared" si="31"/>
        <v>0</v>
      </c>
      <c r="M101" s="196">
        <f t="shared" si="32"/>
        <v>0</v>
      </c>
      <c r="N101" s="195">
        <f t="shared" si="33"/>
        <v>0</v>
      </c>
      <c r="O101" s="198">
        <f t="shared" si="34"/>
        <v>0</v>
      </c>
      <c r="P101" s="195">
        <f t="shared" si="35"/>
        <v>0</v>
      </c>
      <c r="Q101" s="196">
        <f t="shared" si="36"/>
        <v>0</v>
      </c>
      <c r="R101" s="196">
        <f t="shared" si="37"/>
        <v>0</v>
      </c>
      <c r="S101" s="195">
        <f t="shared" si="38"/>
        <v>0</v>
      </c>
      <c r="T101" s="197">
        <f t="shared" si="39"/>
        <v>0</v>
      </c>
      <c r="U101" s="194">
        <f t="shared" si="40"/>
        <v>0</v>
      </c>
      <c r="V101" s="198">
        <f t="shared" si="41"/>
        <v>0</v>
      </c>
      <c r="W101" s="195">
        <f t="shared" si="42"/>
        <v>0</v>
      </c>
      <c r="X101" s="195">
        <f t="shared" si="43"/>
        <v>0</v>
      </c>
      <c r="Y101" s="194">
        <f t="shared" si="44"/>
        <v>0</v>
      </c>
      <c r="Z101" s="215" t="str">
        <f t="shared" si="45"/>
        <v>C</v>
      </c>
      <c r="AA101" s="195">
        <f t="shared" si="46"/>
        <v>0</v>
      </c>
      <c r="AB101" s="216" t="str">
        <f t="shared" si="47"/>
        <v>C</v>
      </c>
      <c r="AC101" s="194">
        <f t="shared" si="48"/>
        <v>0</v>
      </c>
      <c r="AD101" s="197">
        <f t="shared" si="49"/>
        <v>0</v>
      </c>
      <c r="AE101" s="195">
        <f t="shared" si="50"/>
        <v>0</v>
      </c>
      <c r="AF101" s="195">
        <f t="shared" si="51"/>
        <v>0</v>
      </c>
      <c r="AG101" s="196">
        <f t="shared" si="52"/>
        <v>0</v>
      </c>
      <c r="AH101" s="208">
        <f t="shared" si="53"/>
        <v>0</v>
      </c>
      <c r="AI101" s="68"/>
    </row>
    <row r="102" spans="1:35" ht="14.25" customHeight="1" x14ac:dyDescent="0.2">
      <c r="A102" s="34">
        <f t="shared" si="23"/>
        <v>0</v>
      </c>
      <c r="B102" s="72">
        <f t="shared" si="23"/>
        <v>0</v>
      </c>
      <c r="C102" s="79">
        <f t="shared" si="23"/>
        <v>0</v>
      </c>
      <c r="D102" s="44" t="str">
        <f t="shared" si="23"/>
        <v>C</v>
      </c>
      <c r="E102" s="98">
        <f t="shared" si="24"/>
        <v>0</v>
      </c>
      <c r="F102" s="99">
        <f t="shared" si="25"/>
        <v>0</v>
      </c>
      <c r="G102" s="99">
        <f t="shared" si="26"/>
        <v>0</v>
      </c>
      <c r="H102" s="115">
        <f t="shared" si="27"/>
        <v>0</v>
      </c>
      <c r="I102" s="99">
        <f t="shared" si="28"/>
        <v>0</v>
      </c>
      <c r="J102" s="116">
        <f t="shared" si="29"/>
        <v>0</v>
      </c>
      <c r="K102" s="99">
        <f t="shared" si="30"/>
        <v>0</v>
      </c>
      <c r="L102" s="99">
        <f t="shared" si="31"/>
        <v>0</v>
      </c>
      <c r="M102" s="115">
        <f t="shared" si="32"/>
        <v>0</v>
      </c>
      <c r="N102" s="99">
        <f t="shared" si="33"/>
        <v>0</v>
      </c>
      <c r="O102" s="117">
        <f t="shared" si="34"/>
        <v>0</v>
      </c>
      <c r="P102" s="99">
        <f t="shared" si="35"/>
        <v>0</v>
      </c>
      <c r="Q102" s="115">
        <f t="shared" si="36"/>
        <v>0</v>
      </c>
      <c r="R102" s="115">
        <f t="shared" si="37"/>
        <v>0</v>
      </c>
      <c r="S102" s="99">
        <f t="shared" si="38"/>
        <v>0</v>
      </c>
      <c r="T102" s="116">
        <f t="shared" si="39"/>
        <v>0</v>
      </c>
      <c r="U102" s="98">
        <f t="shared" si="40"/>
        <v>0</v>
      </c>
      <c r="V102" s="117">
        <f t="shared" si="41"/>
        <v>0</v>
      </c>
      <c r="W102" s="99">
        <f t="shared" si="42"/>
        <v>0</v>
      </c>
      <c r="X102" s="99">
        <f t="shared" si="43"/>
        <v>0</v>
      </c>
      <c r="Y102" s="98">
        <f t="shared" si="44"/>
        <v>0</v>
      </c>
      <c r="Z102" s="150" t="str">
        <f t="shared" si="45"/>
        <v>C</v>
      </c>
      <c r="AA102" s="99">
        <f t="shared" si="46"/>
        <v>0</v>
      </c>
      <c r="AB102" s="151" t="str">
        <f t="shared" si="47"/>
        <v>C</v>
      </c>
      <c r="AC102" s="98">
        <f t="shared" si="48"/>
        <v>0</v>
      </c>
      <c r="AD102" s="116">
        <f t="shared" si="49"/>
        <v>0</v>
      </c>
      <c r="AE102" s="99">
        <f t="shared" si="50"/>
        <v>0</v>
      </c>
      <c r="AF102" s="99">
        <f t="shared" si="51"/>
        <v>0</v>
      </c>
      <c r="AG102" s="115">
        <f t="shared" si="52"/>
        <v>0</v>
      </c>
      <c r="AH102" s="132">
        <f t="shared" si="53"/>
        <v>0</v>
      </c>
      <c r="AI102" s="68"/>
    </row>
    <row r="103" spans="1:35" ht="14.25" customHeight="1" x14ac:dyDescent="0.2">
      <c r="A103" s="192">
        <f t="shared" si="23"/>
        <v>0</v>
      </c>
      <c r="B103" s="169">
        <f t="shared" si="23"/>
        <v>0</v>
      </c>
      <c r="C103" s="170">
        <f t="shared" si="23"/>
        <v>0</v>
      </c>
      <c r="D103" s="193" t="str">
        <f t="shared" si="23"/>
        <v>C</v>
      </c>
      <c r="E103" s="194">
        <f t="shared" si="24"/>
        <v>0</v>
      </c>
      <c r="F103" s="195">
        <f t="shared" si="25"/>
        <v>0</v>
      </c>
      <c r="G103" s="195">
        <f t="shared" si="26"/>
        <v>0</v>
      </c>
      <c r="H103" s="196">
        <f t="shared" si="27"/>
        <v>0</v>
      </c>
      <c r="I103" s="195">
        <f t="shared" si="28"/>
        <v>0</v>
      </c>
      <c r="J103" s="197">
        <f t="shared" si="29"/>
        <v>0</v>
      </c>
      <c r="K103" s="195">
        <f t="shared" si="30"/>
        <v>0</v>
      </c>
      <c r="L103" s="195">
        <f t="shared" si="31"/>
        <v>0</v>
      </c>
      <c r="M103" s="196">
        <f t="shared" si="32"/>
        <v>0</v>
      </c>
      <c r="N103" s="195">
        <f t="shared" si="33"/>
        <v>0</v>
      </c>
      <c r="O103" s="198">
        <f t="shared" si="34"/>
        <v>0</v>
      </c>
      <c r="P103" s="195">
        <f t="shared" si="35"/>
        <v>0</v>
      </c>
      <c r="Q103" s="196">
        <f t="shared" si="36"/>
        <v>0</v>
      </c>
      <c r="R103" s="196">
        <f t="shared" si="37"/>
        <v>0</v>
      </c>
      <c r="S103" s="195">
        <f t="shared" si="38"/>
        <v>0</v>
      </c>
      <c r="T103" s="197">
        <f t="shared" si="39"/>
        <v>0</v>
      </c>
      <c r="U103" s="194">
        <f t="shared" si="40"/>
        <v>0</v>
      </c>
      <c r="V103" s="198">
        <f t="shared" si="41"/>
        <v>0</v>
      </c>
      <c r="W103" s="195">
        <f t="shared" si="42"/>
        <v>0</v>
      </c>
      <c r="X103" s="195">
        <f t="shared" si="43"/>
        <v>0</v>
      </c>
      <c r="Y103" s="194">
        <f t="shared" si="44"/>
        <v>0</v>
      </c>
      <c r="Z103" s="215" t="str">
        <f t="shared" si="45"/>
        <v>C</v>
      </c>
      <c r="AA103" s="195">
        <f t="shared" si="46"/>
        <v>0</v>
      </c>
      <c r="AB103" s="216" t="str">
        <f t="shared" si="47"/>
        <v>C</v>
      </c>
      <c r="AC103" s="194">
        <f t="shared" si="48"/>
        <v>0</v>
      </c>
      <c r="AD103" s="197">
        <f t="shared" si="49"/>
        <v>0</v>
      </c>
      <c r="AE103" s="195">
        <f t="shared" si="50"/>
        <v>0</v>
      </c>
      <c r="AF103" s="195">
        <f t="shared" si="51"/>
        <v>0</v>
      </c>
      <c r="AG103" s="196">
        <f t="shared" si="52"/>
        <v>0</v>
      </c>
      <c r="AH103" s="208">
        <f t="shared" si="53"/>
        <v>0</v>
      </c>
      <c r="AI103" s="68"/>
    </row>
    <row r="104" spans="1:35" ht="14.25" customHeight="1" x14ac:dyDescent="0.2">
      <c r="A104" s="34">
        <f t="shared" si="23"/>
        <v>0</v>
      </c>
      <c r="B104" s="72">
        <f t="shared" si="23"/>
        <v>0</v>
      </c>
      <c r="C104" s="79">
        <f t="shared" si="23"/>
        <v>0</v>
      </c>
      <c r="D104" s="44" t="str">
        <f t="shared" si="23"/>
        <v>C</v>
      </c>
      <c r="E104" s="98">
        <f t="shared" si="24"/>
        <v>0</v>
      </c>
      <c r="F104" s="99">
        <f t="shared" si="25"/>
        <v>0</v>
      </c>
      <c r="G104" s="99">
        <f t="shared" si="26"/>
        <v>0</v>
      </c>
      <c r="H104" s="115">
        <f t="shared" si="27"/>
        <v>0</v>
      </c>
      <c r="I104" s="99">
        <f t="shared" si="28"/>
        <v>0</v>
      </c>
      <c r="J104" s="116">
        <f t="shared" si="29"/>
        <v>0</v>
      </c>
      <c r="K104" s="99">
        <f t="shared" si="30"/>
        <v>0</v>
      </c>
      <c r="L104" s="99">
        <f t="shared" si="31"/>
        <v>0</v>
      </c>
      <c r="M104" s="115">
        <f t="shared" si="32"/>
        <v>0</v>
      </c>
      <c r="N104" s="99">
        <f t="shared" si="33"/>
        <v>0</v>
      </c>
      <c r="O104" s="117">
        <f t="shared" si="34"/>
        <v>0</v>
      </c>
      <c r="P104" s="99">
        <f t="shared" si="35"/>
        <v>0</v>
      </c>
      <c r="Q104" s="115">
        <f t="shared" si="36"/>
        <v>0</v>
      </c>
      <c r="R104" s="115">
        <f t="shared" si="37"/>
        <v>0</v>
      </c>
      <c r="S104" s="99">
        <f t="shared" si="38"/>
        <v>0</v>
      </c>
      <c r="T104" s="116">
        <f t="shared" si="39"/>
        <v>0</v>
      </c>
      <c r="U104" s="98">
        <f t="shared" si="40"/>
        <v>0</v>
      </c>
      <c r="V104" s="117">
        <f t="shared" si="41"/>
        <v>0</v>
      </c>
      <c r="W104" s="99">
        <f t="shared" si="42"/>
        <v>0</v>
      </c>
      <c r="X104" s="99">
        <f t="shared" si="43"/>
        <v>0</v>
      </c>
      <c r="Y104" s="98">
        <f t="shared" si="44"/>
        <v>0</v>
      </c>
      <c r="Z104" s="150" t="str">
        <f t="shared" si="45"/>
        <v>C</v>
      </c>
      <c r="AA104" s="99">
        <f t="shared" si="46"/>
        <v>0</v>
      </c>
      <c r="AB104" s="151" t="str">
        <f t="shared" si="47"/>
        <v>C</v>
      </c>
      <c r="AC104" s="98">
        <f t="shared" si="48"/>
        <v>0</v>
      </c>
      <c r="AD104" s="116">
        <f t="shared" si="49"/>
        <v>0</v>
      </c>
      <c r="AE104" s="99">
        <f t="shared" si="50"/>
        <v>0</v>
      </c>
      <c r="AF104" s="99">
        <f t="shared" si="51"/>
        <v>0</v>
      </c>
      <c r="AG104" s="115">
        <f t="shared" si="52"/>
        <v>0</v>
      </c>
      <c r="AH104" s="132">
        <f t="shared" si="53"/>
        <v>0</v>
      </c>
      <c r="AI104" s="68"/>
    </row>
    <row r="105" spans="1:35" ht="14.25" customHeight="1" x14ac:dyDescent="0.2">
      <c r="A105" s="192">
        <f t="shared" si="23"/>
        <v>0</v>
      </c>
      <c r="B105" s="169">
        <f t="shared" si="23"/>
        <v>0</v>
      </c>
      <c r="C105" s="170">
        <f t="shared" si="23"/>
        <v>0</v>
      </c>
      <c r="D105" s="193" t="str">
        <f t="shared" si="23"/>
        <v>C</v>
      </c>
      <c r="E105" s="194">
        <f t="shared" si="24"/>
        <v>0</v>
      </c>
      <c r="F105" s="195">
        <f t="shared" si="25"/>
        <v>0</v>
      </c>
      <c r="G105" s="195">
        <f t="shared" si="26"/>
        <v>0</v>
      </c>
      <c r="H105" s="196">
        <f t="shared" si="27"/>
        <v>0</v>
      </c>
      <c r="I105" s="195">
        <f t="shared" si="28"/>
        <v>0</v>
      </c>
      <c r="J105" s="197">
        <f t="shared" si="29"/>
        <v>0</v>
      </c>
      <c r="K105" s="195">
        <f t="shared" si="30"/>
        <v>0</v>
      </c>
      <c r="L105" s="195">
        <f t="shared" si="31"/>
        <v>0</v>
      </c>
      <c r="M105" s="196">
        <f t="shared" si="32"/>
        <v>0</v>
      </c>
      <c r="N105" s="195">
        <f t="shared" si="33"/>
        <v>0</v>
      </c>
      <c r="O105" s="198">
        <f t="shared" si="34"/>
        <v>0</v>
      </c>
      <c r="P105" s="195">
        <f t="shared" si="35"/>
        <v>0</v>
      </c>
      <c r="Q105" s="196">
        <f t="shared" si="36"/>
        <v>0</v>
      </c>
      <c r="R105" s="196">
        <f t="shared" si="37"/>
        <v>0</v>
      </c>
      <c r="S105" s="195">
        <f t="shared" si="38"/>
        <v>0</v>
      </c>
      <c r="T105" s="197">
        <f t="shared" si="39"/>
        <v>0</v>
      </c>
      <c r="U105" s="194">
        <f t="shared" si="40"/>
        <v>0</v>
      </c>
      <c r="V105" s="198">
        <f t="shared" si="41"/>
        <v>0</v>
      </c>
      <c r="W105" s="195">
        <f t="shared" si="42"/>
        <v>0</v>
      </c>
      <c r="X105" s="195">
        <f t="shared" si="43"/>
        <v>0</v>
      </c>
      <c r="Y105" s="194">
        <f t="shared" si="44"/>
        <v>0</v>
      </c>
      <c r="Z105" s="215" t="str">
        <f t="shared" si="45"/>
        <v>C</v>
      </c>
      <c r="AA105" s="195">
        <f t="shared" si="46"/>
        <v>0</v>
      </c>
      <c r="AB105" s="216" t="str">
        <f t="shared" si="47"/>
        <v>C</v>
      </c>
      <c r="AC105" s="194">
        <f t="shared" si="48"/>
        <v>0</v>
      </c>
      <c r="AD105" s="197">
        <f t="shared" si="49"/>
        <v>0</v>
      </c>
      <c r="AE105" s="195">
        <f t="shared" si="50"/>
        <v>0</v>
      </c>
      <c r="AF105" s="195">
        <f t="shared" si="51"/>
        <v>0</v>
      </c>
      <c r="AG105" s="196">
        <f t="shared" si="52"/>
        <v>0</v>
      </c>
      <c r="AH105" s="208">
        <f t="shared" si="53"/>
        <v>0</v>
      </c>
      <c r="AI105" s="68"/>
    </row>
    <row r="106" spans="1:35" ht="14.25" customHeight="1" x14ac:dyDescent="0.2">
      <c r="A106" s="34">
        <f t="shared" si="23"/>
        <v>0</v>
      </c>
      <c r="B106" s="72">
        <f t="shared" si="23"/>
        <v>0</v>
      </c>
      <c r="C106" s="79">
        <f t="shared" si="23"/>
        <v>0</v>
      </c>
      <c r="D106" s="44" t="str">
        <f t="shared" si="23"/>
        <v>C</v>
      </c>
      <c r="E106" s="98">
        <f t="shared" si="24"/>
        <v>0</v>
      </c>
      <c r="F106" s="99">
        <f t="shared" si="25"/>
        <v>0</v>
      </c>
      <c r="G106" s="99">
        <f t="shared" si="26"/>
        <v>0</v>
      </c>
      <c r="H106" s="115">
        <f t="shared" si="27"/>
        <v>0</v>
      </c>
      <c r="I106" s="99">
        <f t="shared" si="28"/>
        <v>0</v>
      </c>
      <c r="J106" s="116">
        <f t="shared" si="29"/>
        <v>0</v>
      </c>
      <c r="K106" s="99">
        <f t="shared" si="30"/>
        <v>0</v>
      </c>
      <c r="L106" s="99">
        <f t="shared" si="31"/>
        <v>0</v>
      </c>
      <c r="M106" s="115">
        <f t="shared" si="32"/>
        <v>0</v>
      </c>
      <c r="N106" s="99">
        <f t="shared" si="33"/>
        <v>0</v>
      </c>
      <c r="O106" s="117">
        <f t="shared" si="34"/>
        <v>0</v>
      </c>
      <c r="P106" s="99">
        <f t="shared" si="35"/>
        <v>0</v>
      </c>
      <c r="Q106" s="115">
        <f t="shared" si="36"/>
        <v>0</v>
      </c>
      <c r="R106" s="115">
        <f t="shared" si="37"/>
        <v>0</v>
      </c>
      <c r="S106" s="99">
        <f t="shared" si="38"/>
        <v>0</v>
      </c>
      <c r="T106" s="116">
        <f t="shared" si="39"/>
        <v>0</v>
      </c>
      <c r="U106" s="98">
        <f t="shared" si="40"/>
        <v>0</v>
      </c>
      <c r="V106" s="117">
        <f t="shared" si="41"/>
        <v>0</v>
      </c>
      <c r="W106" s="99">
        <f t="shared" si="42"/>
        <v>0</v>
      </c>
      <c r="X106" s="99">
        <f t="shared" si="43"/>
        <v>0</v>
      </c>
      <c r="Y106" s="98">
        <f t="shared" si="44"/>
        <v>0</v>
      </c>
      <c r="Z106" s="150" t="str">
        <f t="shared" si="45"/>
        <v>C</v>
      </c>
      <c r="AA106" s="99">
        <f t="shared" si="46"/>
        <v>0</v>
      </c>
      <c r="AB106" s="151" t="str">
        <f t="shared" si="47"/>
        <v>C</v>
      </c>
      <c r="AC106" s="98">
        <f t="shared" si="48"/>
        <v>0</v>
      </c>
      <c r="AD106" s="116">
        <f t="shared" si="49"/>
        <v>0</v>
      </c>
      <c r="AE106" s="99">
        <f t="shared" si="50"/>
        <v>0</v>
      </c>
      <c r="AF106" s="99">
        <f t="shared" si="51"/>
        <v>0</v>
      </c>
      <c r="AG106" s="115">
        <f t="shared" si="52"/>
        <v>0</v>
      </c>
      <c r="AH106" s="132">
        <f t="shared" si="53"/>
        <v>0</v>
      </c>
      <c r="AI106" s="68"/>
    </row>
    <row r="107" spans="1:35" ht="14.25" customHeight="1" x14ac:dyDescent="0.2">
      <c r="A107" s="192">
        <f t="shared" si="23"/>
        <v>0</v>
      </c>
      <c r="B107" s="169">
        <f t="shared" si="23"/>
        <v>0</v>
      </c>
      <c r="C107" s="170">
        <f t="shared" si="23"/>
        <v>0</v>
      </c>
      <c r="D107" s="193" t="str">
        <f t="shared" si="23"/>
        <v>C</v>
      </c>
      <c r="E107" s="194">
        <f t="shared" si="24"/>
        <v>0</v>
      </c>
      <c r="F107" s="195">
        <f t="shared" si="25"/>
        <v>0</v>
      </c>
      <c r="G107" s="195">
        <f t="shared" si="26"/>
        <v>0</v>
      </c>
      <c r="H107" s="196">
        <f t="shared" si="27"/>
        <v>0</v>
      </c>
      <c r="I107" s="195">
        <f t="shared" si="28"/>
        <v>0</v>
      </c>
      <c r="J107" s="197">
        <f t="shared" si="29"/>
        <v>0</v>
      </c>
      <c r="K107" s="195">
        <f t="shared" si="30"/>
        <v>0</v>
      </c>
      <c r="L107" s="195">
        <f t="shared" si="31"/>
        <v>0</v>
      </c>
      <c r="M107" s="196">
        <f t="shared" si="32"/>
        <v>0</v>
      </c>
      <c r="N107" s="195">
        <f t="shared" si="33"/>
        <v>0</v>
      </c>
      <c r="O107" s="198">
        <f t="shared" si="34"/>
        <v>0</v>
      </c>
      <c r="P107" s="195">
        <f t="shared" si="35"/>
        <v>0</v>
      </c>
      <c r="Q107" s="196">
        <f t="shared" si="36"/>
        <v>0</v>
      </c>
      <c r="R107" s="196">
        <f t="shared" si="37"/>
        <v>0</v>
      </c>
      <c r="S107" s="195">
        <f t="shared" si="38"/>
        <v>0</v>
      </c>
      <c r="T107" s="197">
        <f t="shared" si="39"/>
        <v>0</v>
      </c>
      <c r="U107" s="194">
        <f t="shared" si="40"/>
        <v>0</v>
      </c>
      <c r="V107" s="198">
        <f t="shared" si="41"/>
        <v>0</v>
      </c>
      <c r="W107" s="195">
        <f t="shared" si="42"/>
        <v>0</v>
      </c>
      <c r="X107" s="195">
        <f t="shared" si="43"/>
        <v>0</v>
      </c>
      <c r="Y107" s="194">
        <f t="shared" si="44"/>
        <v>0</v>
      </c>
      <c r="Z107" s="215" t="str">
        <f t="shared" si="45"/>
        <v>C</v>
      </c>
      <c r="AA107" s="195">
        <f t="shared" si="46"/>
        <v>0</v>
      </c>
      <c r="AB107" s="216" t="str">
        <f t="shared" si="47"/>
        <v>C</v>
      </c>
      <c r="AC107" s="194">
        <f t="shared" si="48"/>
        <v>0</v>
      </c>
      <c r="AD107" s="197">
        <f t="shared" si="49"/>
        <v>0</v>
      </c>
      <c r="AE107" s="195">
        <f t="shared" si="50"/>
        <v>0</v>
      </c>
      <c r="AF107" s="195">
        <f t="shared" si="51"/>
        <v>0</v>
      </c>
      <c r="AG107" s="196">
        <f t="shared" si="52"/>
        <v>0</v>
      </c>
      <c r="AH107" s="208">
        <f t="shared" si="53"/>
        <v>0</v>
      </c>
      <c r="AI107" s="68"/>
    </row>
    <row r="108" spans="1:35" ht="14.25" customHeight="1" x14ac:dyDescent="0.2">
      <c r="A108" s="34">
        <f t="shared" si="23"/>
        <v>0</v>
      </c>
      <c r="B108" s="72">
        <f t="shared" si="23"/>
        <v>0</v>
      </c>
      <c r="C108" s="79">
        <f t="shared" si="23"/>
        <v>0</v>
      </c>
      <c r="D108" s="44" t="str">
        <f t="shared" si="23"/>
        <v>C</v>
      </c>
      <c r="E108" s="98">
        <f t="shared" si="24"/>
        <v>0</v>
      </c>
      <c r="F108" s="99">
        <f t="shared" si="25"/>
        <v>0</v>
      </c>
      <c r="G108" s="99">
        <f t="shared" si="26"/>
        <v>0</v>
      </c>
      <c r="H108" s="115">
        <f t="shared" si="27"/>
        <v>0</v>
      </c>
      <c r="I108" s="99">
        <f t="shared" si="28"/>
        <v>0</v>
      </c>
      <c r="J108" s="116">
        <f t="shared" si="29"/>
        <v>0</v>
      </c>
      <c r="K108" s="99">
        <f t="shared" si="30"/>
        <v>0</v>
      </c>
      <c r="L108" s="99">
        <f t="shared" si="31"/>
        <v>0</v>
      </c>
      <c r="M108" s="115">
        <f t="shared" si="32"/>
        <v>0</v>
      </c>
      <c r="N108" s="99">
        <f t="shared" si="33"/>
        <v>0</v>
      </c>
      <c r="O108" s="117">
        <f t="shared" si="34"/>
        <v>0</v>
      </c>
      <c r="P108" s="99">
        <f t="shared" si="35"/>
        <v>0</v>
      </c>
      <c r="Q108" s="115">
        <f t="shared" si="36"/>
        <v>0</v>
      </c>
      <c r="R108" s="115">
        <f t="shared" si="37"/>
        <v>0</v>
      </c>
      <c r="S108" s="99">
        <f t="shared" si="38"/>
        <v>0</v>
      </c>
      <c r="T108" s="116">
        <f t="shared" si="39"/>
        <v>0</v>
      </c>
      <c r="U108" s="98">
        <f t="shared" si="40"/>
        <v>0</v>
      </c>
      <c r="V108" s="117">
        <f t="shared" si="41"/>
        <v>0</v>
      </c>
      <c r="W108" s="99">
        <f t="shared" si="42"/>
        <v>0</v>
      </c>
      <c r="X108" s="99">
        <f t="shared" si="43"/>
        <v>0</v>
      </c>
      <c r="Y108" s="98">
        <f t="shared" si="44"/>
        <v>0</v>
      </c>
      <c r="Z108" s="150" t="str">
        <f t="shared" si="45"/>
        <v>C</v>
      </c>
      <c r="AA108" s="99">
        <f t="shared" si="46"/>
        <v>0</v>
      </c>
      <c r="AB108" s="151" t="str">
        <f t="shared" si="47"/>
        <v>C</v>
      </c>
      <c r="AC108" s="98">
        <f t="shared" si="48"/>
        <v>0</v>
      </c>
      <c r="AD108" s="116">
        <f t="shared" si="49"/>
        <v>0</v>
      </c>
      <c r="AE108" s="99">
        <f t="shared" si="50"/>
        <v>0</v>
      </c>
      <c r="AF108" s="99">
        <f t="shared" si="51"/>
        <v>0</v>
      </c>
      <c r="AG108" s="115">
        <f t="shared" si="52"/>
        <v>0</v>
      </c>
      <c r="AH108" s="132">
        <f t="shared" si="53"/>
        <v>0</v>
      </c>
      <c r="AI108" s="68"/>
    </row>
    <row r="109" spans="1:35" ht="14.25" customHeight="1" x14ac:dyDescent="0.2">
      <c r="A109" s="192">
        <f t="shared" si="23"/>
        <v>0</v>
      </c>
      <c r="B109" s="169">
        <f t="shared" si="23"/>
        <v>0</v>
      </c>
      <c r="C109" s="170">
        <f t="shared" si="23"/>
        <v>0</v>
      </c>
      <c r="D109" s="193" t="str">
        <f t="shared" si="23"/>
        <v>C</v>
      </c>
      <c r="E109" s="194">
        <f t="shared" si="24"/>
        <v>0</v>
      </c>
      <c r="F109" s="195">
        <f t="shared" si="25"/>
        <v>0</v>
      </c>
      <c r="G109" s="195">
        <f t="shared" si="26"/>
        <v>0</v>
      </c>
      <c r="H109" s="196">
        <f t="shared" si="27"/>
        <v>0</v>
      </c>
      <c r="I109" s="195">
        <f t="shared" si="28"/>
        <v>0</v>
      </c>
      <c r="J109" s="197">
        <f t="shared" si="29"/>
        <v>0</v>
      </c>
      <c r="K109" s="195">
        <f t="shared" si="30"/>
        <v>0</v>
      </c>
      <c r="L109" s="195">
        <f t="shared" si="31"/>
        <v>0</v>
      </c>
      <c r="M109" s="196">
        <f t="shared" si="32"/>
        <v>0</v>
      </c>
      <c r="N109" s="195">
        <f t="shared" si="33"/>
        <v>0</v>
      </c>
      <c r="O109" s="198">
        <f t="shared" si="34"/>
        <v>0</v>
      </c>
      <c r="P109" s="195">
        <f t="shared" si="35"/>
        <v>0</v>
      </c>
      <c r="Q109" s="196">
        <f t="shared" si="36"/>
        <v>0</v>
      </c>
      <c r="R109" s="196">
        <f t="shared" si="37"/>
        <v>0</v>
      </c>
      <c r="S109" s="195">
        <f t="shared" si="38"/>
        <v>0</v>
      </c>
      <c r="T109" s="197">
        <f t="shared" si="39"/>
        <v>0</v>
      </c>
      <c r="U109" s="194">
        <f t="shared" si="40"/>
        <v>0</v>
      </c>
      <c r="V109" s="198">
        <f t="shared" si="41"/>
        <v>0</v>
      </c>
      <c r="W109" s="195">
        <f t="shared" si="42"/>
        <v>0</v>
      </c>
      <c r="X109" s="195">
        <f t="shared" si="43"/>
        <v>0</v>
      </c>
      <c r="Y109" s="194">
        <f t="shared" si="44"/>
        <v>0</v>
      </c>
      <c r="Z109" s="215" t="str">
        <f t="shared" si="45"/>
        <v>C</v>
      </c>
      <c r="AA109" s="195">
        <f t="shared" si="46"/>
        <v>0</v>
      </c>
      <c r="AB109" s="216" t="str">
        <f t="shared" si="47"/>
        <v>C</v>
      </c>
      <c r="AC109" s="194">
        <f t="shared" si="48"/>
        <v>0</v>
      </c>
      <c r="AD109" s="197">
        <f t="shared" si="49"/>
        <v>0</v>
      </c>
      <c r="AE109" s="195">
        <f t="shared" si="50"/>
        <v>0</v>
      </c>
      <c r="AF109" s="195">
        <f t="shared" si="51"/>
        <v>0</v>
      </c>
      <c r="AG109" s="196">
        <f t="shared" si="52"/>
        <v>0</v>
      </c>
      <c r="AH109" s="208">
        <f t="shared" si="53"/>
        <v>0</v>
      </c>
      <c r="AI109" s="68"/>
    </row>
    <row r="110" spans="1:35" ht="14.25" customHeight="1" x14ac:dyDescent="0.2">
      <c r="A110" s="34">
        <f t="shared" si="23"/>
        <v>0</v>
      </c>
      <c r="B110" s="72">
        <f t="shared" si="23"/>
        <v>0</v>
      </c>
      <c r="C110" s="79">
        <f t="shared" si="23"/>
        <v>0</v>
      </c>
      <c r="D110" s="44" t="str">
        <f t="shared" si="23"/>
        <v>C</v>
      </c>
      <c r="E110" s="98">
        <f t="shared" si="24"/>
        <v>0</v>
      </c>
      <c r="F110" s="99">
        <f t="shared" si="25"/>
        <v>0</v>
      </c>
      <c r="G110" s="99">
        <f t="shared" si="26"/>
        <v>0</v>
      </c>
      <c r="H110" s="115">
        <f t="shared" si="27"/>
        <v>0</v>
      </c>
      <c r="I110" s="99">
        <f t="shared" si="28"/>
        <v>0</v>
      </c>
      <c r="J110" s="116">
        <f t="shared" si="29"/>
        <v>0</v>
      </c>
      <c r="K110" s="99">
        <f t="shared" si="30"/>
        <v>0</v>
      </c>
      <c r="L110" s="99">
        <f t="shared" si="31"/>
        <v>0</v>
      </c>
      <c r="M110" s="115">
        <f t="shared" si="32"/>
        <v>0</v>
      </c>
      <c r="N110" s="99">
        <f t="shared" si="33"/>
        <v>0</v>
      </c>
      <c r="O110" s="117">
        <f t="shared" si="34"/>
        <v>0</v>
      </c>
      <c r="P110" s="99">
        <f t="shared" si="35"/>
        <v>0</v>
      </c>
      <c r="Q110" s="115">
        <f t="shared" si="36"/>
        <v>0</v>
      </c>
      <c r="R110" s="115">
        <f t="shared" si="37"/>
        <v>0</v>
      </c>
      <c r="S110" s="99">
        <f t="shared" si="38"/>
        <v>0</v>
      </c>
      <c r="T110" s="116">
        <f t="shared" si="39"/>
        <v>0</v>
      </c>
      <c r="U110" s="98">
        <f t="shared" si="40"/>
        <v>0</v>
      </c>
      <c r="V110" s="117">
        <f t="shared" si="41"/>
        <v>0</v>
      </c>
      <c r="W110" s="99">
        <f t="shared" si="42"/>
        <v>0</v>
      </c>
      <c r="X110" s="99">
        <f t="shared" si="43"/>
        <v>0</v>
      </c>
      <c r="Y110" s="98">
        <f t="shared" si="44"/>
        <v>0</v>
      </c>
      <c r="Z110" s="150" t="str">
        <f t="shared" si="45"/>
        <v>C</v>
      </c>
      <c r="AA110" s="99">
        <f t="shared" si="46"/>
        <v>0</v>
      </c>
      <c r="AB110" s="151" t="str">
        <f t="shared" si="47"/>
        <v>C</v>
      </c>
      <c r="AC110" s="98">
        <f t="shared" si="48"/>
        <v>0</v>
      </c>
      <c r="AD110" s="116">
        <f t="shared" si="49"/>
        <v>0</v>
      </c>
      <c r="AE110" s="99">
        <f t="shared" si="50"/>
        <v>0</v>
      </c>
      <c r="AF110" s="99">
        <f t="shared" si="51"/>
        <v>0</v>
      </c>
      <c r="AG110" s="115">
        <f t="shared" si="52"/>
        <v>0</v>
      </c>
      <c r="AH110" s="132">
        <f t="shared" si="53"/>
        <v>0</v>
      </c>
      <c r="AI110" s="68"/>
    </row>
    <row r="111" spans="1:35" ht="14.25" customHeight="1" x14ac:dyDescent="0.2">
      <c r="A111" s="192">
        <f t="shared" si="23"/>
        <v>0</v>
      </c>
      <c r="B111" s="169">
        <f t="shared" si="23"/>
        <v>0</v>
      </c>
      <c r="C111" s="170">
        <f t="shared" si="23"/>
        <v>0</v>
      </c>
      <c r="D111" s="193" t="str">
        <f t="shared" si="23"/>
        <v>C</v>
      </c>
      <c r="E111" s="194">
        <f t="shared" si="24"/>
        <v>0</v>
      </c>
      <c r="F111" s="195">
        <f t="shared" si="25"/>
        <v>0</v>
      </c>
      <c r="G111" s="195">
        <f t="shared" si="26"/>
        <v>0</v>
      </c>
      <c r="H111" s="196">
        <f t="shared" si="27"/>
        <v>0</v>
      </c>
      <c r="I111" s="195">
        <f t="shared" si="28"/>
        <v>0</v>
      </c>
      <c r="J111" s="197">
        <f t="shared" si="29"/>
        <v>0</v>
      </c>
      <c r="K111" s="195">
        <f t="shared" si="30"/>
        <v>0</v>
      </c>
      <c r="L111" s="195">
        <f t="shared" si="31"/>
        <v>0</v>
      </c>
      <c r="M111" s="196">
        <f t="shared" si="32"/>
        <v>0</v>
      </c>
      <c r="N111" s="195">
        <f t="shared" si="33"/>
        <v>0</v>
      </c>
      <c r="O111" s="198">
        <f t="shared" si="34"/>
        <v>0</v>
      </c>
      <c r="P111" s="195">
        <f t="shared" si="35"/>
        <v>0</v>
      </c>
      <c r="Q111" s="196">
        <f t="shared" si="36"/>
        <v>0</v>
      </c>
      <c r="R111" s="196">
        <f t="shared" si="37"/>
        <v>0</v>
      </c>
      <c r="S111" s="195">
        <f t="shared" si="38"/>
        <v>0</v>
      </c>
      <c r="T111" s="197">
        <f t="shared" si="39"/>
        <v>0</v>
      </c>
      <c r="U111" s="194">
        <f t="shared" si="40"/>
        <v>0</v>
      </c>
      <c r="V111" s="198">
        <f t="shared" si="41"/>
        <v>0</v>
      </c>
      <c r="W111" s="195">
        <f t="shared" si="42"/>
        <v>0</v>
      </c>
      <c r="X111" s="195">
        <f t="shared" si="43"/>
        <v>0</v>
      </c>
      <c r="Y111" s="194">
        <f t="shared" si="44"/>
        <v>0</v>
      </c>
      <c r="Z111" s="215" t="str">
        <f t="shared" si="45"/>
        <v>C</v>
      </c>
      <c r="AA111" s="195">
        <f t="shared" si="46"/>
        <v>0</v>
      </c>
      <c r="AB111" s="216" t="str">
        <f t="shared" si="47"/>
        <v>C</v>
      </c>
      <c r="AC111" s="194">
        <f t="shared" si="48"/>
        <v>0</v>
      </c>
      <c r="AD111" s="197">
        <f t="shared" si="49"/>
        <v>0</v>
      </c>
      <c r="AE111" s="195">
        <f t="shared" si="50"/>
        <v>0</v>
      </c>
      <c r="AF111" s="195">
        <f t="shared" si="51"/>
        <v>0</v>
      </c>
      <c r="AG111" s="196">
        <f t="shared" si="52"/>
        <v>0</v>
      </c>
      <c r="AH111" s="208">
        <f t="shared" si="53"/>
        <v>0</v>
      </c>
      <c r="AI111" s="68"/>
    </row>
    <row r="112" spans="1:35" ht="14.25" customHeight="1" x14ac:dyDescent="0.2">
      <c r="A112" s="34">
        <f t="shared" si="23"/>
        <v>0</v>
      </c>
      <c r="B112" s="72">
        <f t="shared" si="23"/>
        <v>0</v>
      </c>
      <c r="C112" s="79">
        <f t="shared" si="23"/>
        <v>0</v>
      </c>
      <c r="D112" s="44" t="str">
        <f t="shared" si="23"/>
        <v>C</v>
      </c>
      <c r="E112" s="98">
        <f t="shared" si="24"/>
        <v>0</v>
      </c>
      <c r="F112" s="99">
        <f t="shared" si="25"/>
        <v>0</v>
      </c>
      <c r="G112" s="99">
        <f t="shared" si="26"/>
        <v>0</v>
      </c>
      <c r="H112" s="115">
        <f t="shared" si="27"/>
        <v>0</v>
      </c>
      <c r="I112" s="99">
        <f t="shared" si="28"/>
        <v>0</v>
      </c>
      <c r="J112" s="116">
        <f t="shared" si="29"/>
        <v>0</v>
      </c>
      <c r="K112" s="99">
        <f t="shared" si="30"/>
        <v>0</v>
      </c>
      <c r="L112" s="99">
        <f t="shared" si="31"/>
        <v>0</v>
      </c>
      <c r="M112" s="115">
        <f t="shared" si="32"/>
        <v>0</v>
      </c>
      <c r="N112" s="99">
        <f t="shared" si="33"/>
        <v>0</v>
      </c>
      <c r="O112" s="117">
        <f t="shared" si="34"/>
        <v>0</v>
      </c>
      <c r="P112" s="99">
        <f t="shared" si="35"/>
        <v>0</v>
      </c>
      <c r="Q112" s="115">
        <f t="shared" si="36"/>
        <v>0</v>
      </c>
      <c r="R112" s="115">
        <f t="shared" si="37"/>
        <v>0</v>
      </c>
      <c r="S112" s="99">
        <f t="shared" si="38"/>
        <v>0</v>
      </c>
      <c r="T112" s="116">
        <f t="shared" si="39"/>
        <v>0</v>
      </c>
      <c r="U112" s="98">
        <f t="shared" si="40"/>
        <v>0</v>
      </c>
      <c r="V112" s="117">
        <f t="shared" si="41"/>
        <v>0</v>
      </c>
      <c r="W112" s="99">
        <f t="shared" si="42"/>
        <v>0</v>
      </c>
      <c r="X112" s="99">
        <f t="shared" si="43"/>
        <v>0</v>
      </c>
      <c r="Y112" s="98">
        <f t="shared" si="44"/>
        <v>0</v>
      </c>
      <c r="Z112" s="150" t="str">
        <f t="shared" si="45"/>
        <v>C</v>
      </c>
      <c r="AA112" s="99">
        <f t="shared" si="46"/>
        <v>0</v>
      </c>
      <c r="AB112" s="151" t="str">
        <f t="shared" si="47"/>
        <v>C</v>
      </c>
      <c r="AC112" s="98">
        <f t="shared" si="48"/>
        <v>0</v>
      </c>
      <c r="AD112" s="116">
        <f t="shared" si="49"/>
        <v>0</v>
      </c>
      <c r="AE112" s="99">
        <f t="shared" si="50"/>
        <v>0</v>
      </c>
      <c r="AF112" s="99">
        <f t="shared" si="51"/>
        <v>0</v>
      </c>
      <c r="AG112" s="115">
        <f t="shared" si="52"/>
        <v>0</v>
      </c>
      <c r="AH112" s="132">
        <f t="shared" si="53"/>
        <v>0</v>
      </c>
      <c r="AI112" s="68"/>
    </row>
    <row r="113" spans="1:35" ht="14.25" customHeight="1" x14ac:dyDescent="0.2">
      <c r="A113" s="192">
        <f t="shared" si="23"/>
        <v>0</v>
      </c>
      <c r="B113" s="169">
        <f t="shared" si="23"/>
        <v>0</v>
      </c>
      <c r="C113" s="170">
        <f t="shared" si="23"/>
        <v>0</v>
      </c>
      <c r="D113" s="193" t="str">
        <f t="shared" si="23"/>
        <v>C</v>
      </c>
      <c r="E113" s="194">
        <f t="shared" si="24"/>
        <v>0</v>
      </c>
      <c r="F113" s="195">
        <f t="shared" si="25"/>
        <v>0</v>
      </c>
      <c r="G113" s="195">
        <f t="shared" si="26"/>
        <v>0</v>
      </c>
      <c r="H113" s="196">
        <f t="shared" si="27"/>
        <v>0</v>
      </c>
      <c r="I113" s="195">
        <f t="shared" si="28"/>
        <v>0</v>
      </c>
      <c r="J113" s="197">
        <f t="shared" si="29"/>
        <v>0</v>
      </c>
      <c r="K113" s="195">
        <f t="shared" si="30"/>
        <v>0</v>
      </c>
      <c r="L113" s="195">
        <f t="shared" si="31"/>
        <v>0</v>
      </c>
      <c r="M113" s="196">
        <f t="shared" si="32"/>
        <v>0</v>
      </c>
      <c r="N113" s="195">
        <f t="shared" si="33"/>
        <v>0</v>
      </c>
      <c r="O113" s="198">
        <f t="shared" si="34"/>
        <v>0</v>
      </c>
      <c r="P113" s="195">
        <f t="shared" si="35"/>
        <v>0</v>
      </c>
      <c r="Q113" s="196">
        <f t="shared" si="36"/>
        <v>0</v>
      </c>
      <c r="R113" s="196">
        <f t="shared" si="37"/>
        <v>0</v>
      </c>
      <c r="S113" s="195">
        <f t="shared" si="38"/>
        <v>0</v>
      </c>
      <c r="T113" s="197">
        <f t="shared" si="39"/>
        <v>0</v>
      </c>
      <c r="U113" s="194">
        <f t="shared" si="40"/>
        <v>0</v>
      </c>
      <c r="V113" s="198">
        <f t="shared" si="41"/>
        <v>0</v>
      </c>
      <c r="W113" s="195">
        <f t="shared" si="42"/>
        <v>0</v>
      </c>
      <c r="X113" s="195">
        <f t="shared" si="43"/>
        <v>0</v>
      </c>
      <c r="Y113" s="194">
        <f t="shared" si="44"/>
        <v>0</v>
      </c>
      <c r="Z113" s="215" t="str">
        <f t="shared" si="45"/>
        <v>C</v>
      </c>
      <c r="AA113" s="195">
        <f t="shared" si="46"/>
        <v>0</v>
      </c>
      <c r="AB113" s="216" t="str">
        <f t="shared" si="47"/>
        <v>C</v>
      </c>
      <c r="AC113" s="194">
        <f t="shared" si="48"/>
        <v>0</v>
      </c>
      <c r="AD113" s="197">
        <f t="shared" si="49"/>
        <v>0</v>
      </c>
      <c r="AE113" s="195">
        <f t="shared" si="50"/>
        <v>0</v>
      </c>
      <c r="AF113" s="195">
        <f t="shared" si="51"/>
        <v>0</v>
      </c>
      <c r="AG113" s="196">
        <f t="shared" si="52"/>
        <v>0</v>
      </c>
      <c r="AH113" s="208">
        <f t="shared" si="53"/>
        <v>0</v>
      </c>
      <c r="AI113" s="68"/>
    </row>
    <row r="114" spans="1:35" ht="14.25" customHeight="1" x14ac:dyDescent="0.2">
      <c r="A114" s="34">
        <f t="shared" si="23"/>
        <v>0</v>
      </c>
      <c r="B114" s="72">
        <f t="shared" si="23"/>
        <v>0</v>
      </c>
      <c r="C114" s="79">
        <f t="shared" si="23"/>
        <v>0</v>
      </c>
      <c r="D114" s="44" t="str">
        <f t="shared" si="23"/>
        <v>C</v>
      </c>
      <c r="E114" s="98">
        <f t="shared" si="24"/>
        <v>0</v>
      </c>
      <c r="F114" s="99">
        <f t="shared" si="25"/>
        <v>0</v>
      </c>
      <c r="G114" s="99">
        <f t="shared" si="26"/>
        <v>0</v>
      </c>
      <c r="H114" s="115">
        <f t="shared" si="27"/>
        <v>0</v>
      </c>
      <c r="I114" s="99">
        <f t="shared" si="28"/>
        <v>0</v>
      </c>
      <c r="J114" s="116">
        <f t="shared" si="29"/>
        <v>0</v>
      </c>
      <c r="K114" s="99">
        <f t="shared" si="30"/>
        <v>0</v>
      </c>
      <c r="L114" s="99">
        <f t="shared" si="31"/>
        <v>0</v>
      </c>
      <c r="M114" s="115">
        <f t="shared" si="32"/>
        <v>0</v>
      </c>
      <c r="N114" s="99">
        <f t="shared" si="33"/>
        <v>0</v>
      </c>
      <c r="O114" s="117">
        <f t="shared" si="34"/>
        <v>0</v>
      </c>
      <c r="P114" s="99">
        <f t="shared" si="35"/>
        <v>0</v>
      </c>
      <c r="Q114" s="115">
        <f t="shared" si="36"/>
        <v>0</v>
      </c>
      <c r="R114" s="115">
        <f t="shared" si="37"/>
        <v>0</v>
      </c>
      <c r="S114" s="99">
        <f t="shared" si="38"/>
        <v>0</v>
      </c>
      <c r="T114" s="116">
        <f t="shared" si="39"/>
        <v>0</v>
      </c>
      <c r="U114" s="98">
        <f t="shared" si="40"/>
        <v>0</v>
      </c>
      <c r="V114" s="117">
        <f t="shared" si="41"/>
        <v>0</v>
      </c>
      <c r="W114" s="99">
        <f t="shared" si="42"/>
        <v>0</v>
      </c>
      <c r="X114" s="99">
        <f t="shared" si="43"/>
        <v>0</v>
      </c>
      <c r="Y114" s="98">
        <f t="shared" si="44"/>
        <v>0</v>
      </c>
      <c r="Z114" s="150" t="str">
        <f t="shared" si="45"/>
        <v>C</v>
      </c>
      <c r="AA114" s="99">
        <f t="shared" si="46"/>
        <v>0</v>
      </c>
      <c r="AB114" s="151" t="str">
        <f t="shared" si="47"/>
        <v>C</v>
      </c>
      <c r="AC114" s="98">
        <f t="shared" si="48"/>
        <v>0</v>
      </c>
      <c r="AD114" s="116">
        <f t="shared" si="49"/>
        <v>0</v>
      </c>
      <c r="AE114" s="99">
        <f t="shared" si="50"/>
        <v>0</v>
      </c>
      <c r="AF114" s="99">
        <f t="shared" si="51"/>
        <v>0</v>
      </c>
      <c r="AG114" s="115">
        <f t="shared" si="52"/>
        <v>0</v>
      </c>
      <c r="AH114" s="132">
        <f t="shared" si="53"/>
        <v>0</v>
      </c>
      <c r="AI114" s="68"/>
    </row>
    <row r="115" spans="1:35" ht="14.25" customHeight="1" x14ac:dyDescent="0.2">
      <c r="A115" s="192">
        <f t="shared" si="23"/>
        <v>0</v>
      </c>
      <c r="B115" s="169">
        <f t="shared" si="23"/>
        <v>0</v>
      </c>
      <c r="C115" s="170">
        <f t="shared" si="23"/>
        <v>0</v>
      </c>
      <c r="D115" s="193" t="str">
        <f t="shared" si="23"/>
        <v>C</v>
      </c>
      <c r="E115" s="194">
        <f t="shared" si="24"/>
        <v>0</v>
      </c>
      <c r="F115" s="195">
        <f t="shared" si="25"/>
        <v>0</v>
      </c>
      <c r="G115" s="195">
        <f t="shared" si="26"/>
        <v>0</v>
      </c>
      <c r="H115" s="196">
        <f t="shared" si="27"/>
        <v>0</v>
      </c>
      <c r="I115" s="195">
        <f t="shared" si="28"/>
        <v>0</v>
      </c>
      <c r="J115" s="197">
        <f t="shared" si="29"/>
        <v>0</v>
      </c>
      <c r="K115" s="195">
        <f t="shared" si="30"/>
        <v>0</v>
      </c>
      <c r="L115" s="195">
        <f t="shared" si="31"/>
        <v>0</v>
      </c>
      <c r="M115" s="196">
        <f t="shared" si="32"/>
        <v>0</v>
      </c>
      <c r="N115" s="195">
        <f t="shared" si="33"/>
        <v>0</v>
      </c>
      <c r="O115" s="198">
        <f t="shared" si="34"/>
        <v>0</v>
      </c>
      <c r="P115" s="195">
        <f t="shared" si="35"/>
        <v>0</v>
      </c>
      <c r="Q115" s="196">
        <f t="shared" si="36"/>
        <v>0</v>
      </c>
      <c r="R115" s="196">
        <f t="shared" si="37"/>
        <v>0</v>
      </c>
      <c r="S115" s="195">
        <f t="shared" si="38"/>
        <v>0</v>
      </c>
      <c r="T115" s="197">
        <f t="shared" si="39"/>
        <v>0</v>
      </c>
      <c r="U115" s="194">
        <f t="shared" si="40"/>
        <v>0</v>
      </c>
      <c r="V115" s="198">
        <f t="shared" si="41"/>
        <v>0</v>
      </c>
      <c r="W115" s="195">
        <f t="shared" si="42"/>
        <v>0</v>
      </c>
      <c r="X115" s="195">
        <f t="shared" si="43"/>
        <v>0</v>
      </c>
      <c r="Y115" s="194">
        <f t="shared" si="44"/>
        <v>0</v>
      </c>
      <c r="Z115" s="215" t="str">
        <f t="shared" si="45"/>
        <v>C</v>
      </c>
      <c r="AA115" s="195">
        <f t="shared" si="46"/>
        <v>0</v>
      </c>
      <c r="AB115" s="216" t="str">
        <f t="shared" si="47"/>
        <v>C</v>
      </c>
      <c r="AC115" s="194">
        <f t="shared" si="48"/>
        <v>0</v>
      </c>
      <c r="AD115" s="197">
        <f t="shared" si="49"/>
        <v>0</v>
      </c>
      <c r="AE115" s="195">
        <f t="shared" si="50"/>
        <v>0</v>
      </c>
      <c r="AF115" s="195">
        <f t="shared" si="51"/>
        <v>0</v>
      </c>
      <c r="AG115" s="196">
        <f t="shared" si="52"/>
        <v>0</v>
      </c>
      <c r="AH115" s="208">
        <f t="shared" si="53"/>
        <v>0</v>
      </c>
      <c r="AI115" s="68"/>
    </row>
    <row r="116" spans="1:35" ht="14.25" customHeight="1" x14ac:dyDescent="0.2">
      <c r="A116" s="34">
        <f t="shared" si="23"/>
        <v>0</v>
      </c>
      <c r="B116" s="72">
        <f t="shared" si="23"/>
        <v>0</v>
      </c>
      <c r="C116" s="79">
        <f t="shared" si="23"/>
        <v>0</v>
      </c>
      <c r="D116" s="44" t="str">
        <f t="shared" si="23"/>
        <v>C</v>
      </c>
      <c r="E116" s="98">
        <f t="shared" si="24"/>
        <v>0</v>
      </c>
      <c r="F116" s="99">
        <f t="shared" si="25"/>
        <v>0</v>
      </c>
      <c r="G116" s="99">
        <f t="shared" si="26"/>
        <v>0</v>
      </c>
      <c r="H116" s="115">
        <f t="shared" si="27"/>
        <v>0</v>
      </c>
      <c r="I116" s="99">
        <f t="shared" si="28"/>
        <v>0</v>
      </c>
      <c r="J116" s="116">
        <f t="shared" si="29"/>
        <v>0</v>
      </c>
      <c r="K116" s="99">
        <f t="shared" si="30"/>
        <v>0</v>
      </c>
      <c r="L116" s="99">
        <f t="shared" si="31"/>
        <v>0</v>
      </c>
      <c r="M116" s="115">
        <f t="shared" si="32"/>
        <v>0</v>
      </c>
      <c r="N116" s="99">
        <f t="shared" si="33"/>
        <v>0</v>
      </c>
      <c r="O116" s="117">
        <f t="shared" si="34"/>
        <v>0</v>
      </c>
      <c r="P116" s="99">
        <f t="shared" si="35"/>
        <v>0</v>
      </c>
      <c r="Q116" s="115">
        <f t="shared" si="36"/>
        <v>0</v>
      </c>
      <c r="R116" s="115">
        <f t="shared" si="37"/>
        <v>0</v>
      </c>
      <c r="S116" s="99">
        <f t="shared" si="38"/>
        <v>0</v>
      </c>
      <c r="T116" s="116">
        <f t="shared" si="39"/>
        <v>0</v>
      </c>
      <c r="U116" s="98">
        <f t="shared" si="40"/>
        <v>0</v>
      </c>
      <c r="V116" s="117">
        <f t="shared" si="41"/>
        <v>0</v>
      </c>
      <c r="W116" s="99">
        <f t="shared" si="42"/>
        <v>0</v>
      </c>
      <c r="X116" s="99">
        <f t="shared" si="43"/>
        <v>0</v>
      </c>
      <c r="Y116" s="98">
        <f t="shared" si="44"/>
        <v>0</v>
      </c>
      <c r="Z116" s="150" t="str">
        <f t="shared" si="45"/>
        <v>C</v>
      </c>
      <c r="AA116" s="99">
        <f t="shared" si="46"/>
        <v>0</v>
      </c>
      <c r="AB116" s="151" t="str">
        <f t="shared" si="47"/>
        <v>C</v>
      </c>
      <c r="AC116" s="98">
        <f t="shared" si="48"/>
        <v>0</v>
      </c>
      <c r="AD116" s="116">
        <f t="shared" si="49"/>
        <v>0</v>
      </c>
      <c r="AE116" s="99">
        <f t="shared" si="50"/>
        <v>0</v>
      </c>
      <c r="AF116" s="99">
        <f t="shared" si="51"/>
        <v>0</v>
      </c>
      <c r="AG116" s="115">
        <f t="shared" si="52"/>
        <v>0</v>
      </c>
      <c r="AH116" s="132">
        <f t="shared" si="53"/>
        <v>0</v>
      </c>
      <c r="AI116" s="68"/>
    </row>
    <row r="117" spans="1:35" ht="14.25" customHeight="1" x14ac:dyDescent="0.2">
      <c r="A117" s="192">
        <f t="shared" si="23"/>
        <v>0</v>
      </c>
      <c r="B117" s="169">
        <f t="shared" si="23"/>
        <v>0</v>
      </c>
      <c r="C117" s="170">
        <f t="shared" si="23"/>
        <v>0</v>
      </c>
      <c r="D117" s="193" t="str">
        <f t="shared" si="23"/>
        <v>C</v>
      </c>
      <c r="E117" s="194">
        <f t="shared" si="24"/>
        <v>0</v>
      </c>
      <c r="F117" s="195">
        <f t="shared" si="25"/>
        <v>0</v>
      </c>
      <c r="G117" s="195">
        <f t="shared" si="26"/>
        <v>0</v>
      </c>
      <c r="H117" s="196">
        <f t="shared" si="27"/>
        <v>0</v>
      </c>
      <c r="I117" s="195">
        <f t="shared" si="28"/>
        <v>0</v>
      </c>
      <c r="J117" s="197">
        <f t="shared" si="29"/>
        <v>0</v>
      </c>
      <c r="K117" s="195">
        <f t="shared" si="30"/>
        <v>0</v>
      </c>
      <c r="L117" s="195">
        <f t="shared" si="31"/>
        <v>0</v>
      </c>
      <c r="M117" s="196">
        <f t="shared" si="32"/>
        <v>0</v>
      </c>
      <c r="N117" s="195">
        <f t="shared" si="33"/>
        <v>0</v>
      </c>
      <c r="O117" s="198">
        <f t="shared" si="34"/>
        <v>0</v>
      </c>
      <c r="P117" s="195">
        <f t="shared" si="35"/>
        <v>0</v>
      </c>
      <c r="Q117" s="196">
        <f t="shared" si="36"/>
        <v>0</v>
      </c>
      <c r="R117" s="196">
        <f t="shared" si="37"/>
        <v>0</v>
      </c>
      <c r="S117" s="195">
        <f t="shared" si="38"/>
        <v>0</v>
      </c>
      <c r="T117" s="197">
        <f t="shared" si="39"/>
        <v>0</v>
      </c>
      <c r="U117" s="194">
        <f t="shared" si="40"/>
        <v>0</v>
      </c>
      <c r="V117" s="198">
        <f t="shared" si="41"/>
        <v>0</v>
      </c>
      <c r="W117" s="195">
        <f t="shared" si="42"/>
        <v>0</v>
      </c>
      <c r="X117" s="195">
        <f t="shared" si="43"/>
        <v>0</v>
      </c>
      <c r="Y117" s="194">
        <f t="shared" si="44"/>
        <v>0</v>
      </c>
      <c r="Z117" s="215" t="str">
        <f t="shared" si="45"/>
        <v>C</v>
      </c>
      <c r="AA117" s="195">
        <f t="shared" si="46"/>
        <v>0</v>
      </c>
      <c r="AB117" s="216" t="str">
        <f t="shared" si="47"/>
        <v>C</v>
      </c>
      <c r="AC117" s="194">
        <f t="shared" si="48"/>
        <v>0</v>
      </c>
      <c r="AD117" s="197">
        <f t="shared" si="49"/>
        <v>0</v>
      </c>
      <c r="AE117" s="195">
        <f t="shared" si="50"/>
        <v>0</v>
      </c>
      <c r="AF117" s="195">
        <f t="shared" si="51"/>
        <v>0</v>
      </c>
      <c r="AG117" s="196">
        <f t="shared" si="52"/>
        <v>0</v>
      </c>
      <c r="AH117" s="208">
        <f t="shared" si="53"/>
        <v>0</v>
      </c>
      <c r="AI117" s="68"/>
    </row>
    <row r="118" spans="1:35" ht="14.25" customHeight="1" x14ac:dyDescent="0.2">
      <c r="A118" s="34">
        <f t="shared" si="23"/>
        <v>0</v>
      </c>
      <c r="B118" s="72">
        <f t="shared" si="23"/>
        <v>0</v>
      </c>
      <c r="C118" s="79">
        <f t="shared" si="23"/>
        <v>0</v>
      </c>
      <c r="D118" s="44" t="str">
        <f t="shared" si="23"/>
        <v>C</v>
      </c>
      <c r="E118" s="98">
        <f t="shared" si="24"/>
        <v>0</v>
      </c>
      <c r="F118" s="99">
        <f t="shared" si="25"/>
        <v>0</v>
      </c>
      <c r="G118" s="99">
        <f t="shared" si="26"/>
        <v>0</v>
      </c>
      <c r="H118" s="115">
        <f t="shared" si="27"/>
        <v>0</v>
      </c>
      <c r="I118" s="99">
        <f t="shared" si="28"/>
        <v>0</v>
      </c>
      <c r="J118" s="116">
        <f t="shared" si="29"/>
        <v>0</v>
      </c>
      <c r="K118" s="99">
        <f t="shared" si="30"/>
        <v>0</v>
      </c>
      <c r="L118" s="99">
        <f t="shared" si="31"/>
        <v>0</v>
      </c>
      <c r="M118" s="115">
        <f t="shared" si="32"/>
        <v>0</v>
      </c>
      <c r="N118" s="99">
        <f t="shared" si="33"/>
        <v>0</v>
      </c>
      <c r="O118" s="117">
        <f t="shared" si="34"/>
        <v>0</v>
      </c>
      <c r="P118" s="99">
        <f t="shared" si="35"/>
        <v>0</v>
      </c>
      <c r="Q118" s="115">
        <f t="shared" si="36"/>
        <v>0</v>
      </c>
      <c r="R118" s="115">
        <f t="shared" si="37"/>
        <v>0</v>
      </c>
      <c r="S118" s="99">
        <f t="shared" si="38"/>
        <v>0</v>
      </c>
      <c r="T118" s="116">
        <f t="shared" si="39"/>
        <v>0</v>
      </c>
      <c r="U118" s="98">
        <f t="shared" si="40"/>
        <v>0</v>
      </c>
      <c r="V118" s="117">
        <f t="shared" si="41"/>
        <v>0</v>
      </c>
      <c r="W118" s="99">
        <f t="shared" si="42"/>
        <v>0</v>
      </c>
      <c r="X118" s="99">
        <f t="shared" si="43"/>
        <v>0</v>
      </c>
      <c r="Y118" s="98">
        <f t="shared" si="44"/>
        <v>0</v>
      </c>
      <c r="Z118" s="150" t="str">
        <f t="shared" si="45"/>
        <v>C</v>
      </c>
      <c r="AA118" s="99">
        <f t="shared" si="46"/>
        <v>0</v>
      </c>
      <c r="AB118" s="151" t="str">
        <f t="shared" si="47"/>
        <v>C</v>
      </c>
      <c r="AC118" s="98">
        <f t="shared" si="48"/>
        <v>0</v>
      </c>
      <c r="AD118" s="116">
        <f t="shared" si="49"/>
        <v>0</v>
      </c>
      <c r="AE118" s="99">
        <f t="shared" si="50"/>
        <v>0</v>
      </c>
      <c r="AF118" s="99">
        <f t="shared" si="51"/>
        <v>0</v>
      </c>
      <c r="AG118" s="115">
        <f t="shared" si="52"/>
        <v>0</v>
      </c>
      <c r="AH118" s="132">
        <f t="shared" si="53"/>
        <v>0</v>
      </c>
      <c r="AI118" s="68"/>
    </row>
    <row r="119" spans="1:35" ht="14.25" customHeight="1" x14ac:dyDescent="0.2">
      <c r="A119" s="192">
        <f t="shared" si="23"/>
        <v>0</v>
      </c>
      <c r="B119" s="169">
        <f t="shared" si="23"/>
        <v>0</v>
      </c>
      <c r="C119" s="170">
        <f t="shared" si="23"/>
        <v>0</v>
      </c>
      <c r="D119" s="193" t="str">
        <f t="shared" si="23"/>
        <v>C</v>
      </c>
      <c r="E119" s="194">
        <f t="shared" si="24"/>
        <v>0</v>
      </c>
      <c r="F119" s="195">
        <f t="shared" si="25"/>
        <v>0</v>
      </c>
      <c r="G119" s="195">
        <f t="shared" si="26"/>
        <v>0</v>
      </c>
      <c r="H119" s="196">
        <f t="shared" si="27"/>
        <v>0</v>
      </c>
      <c r="I119" s="195">
        <f t="shared" si="28"/>
        <v>0</v>
      </c>
      <c r="J119" s="197">
        <f t="shared" si="29"/>
        <v>0</v>
      </c>
      <c r="K119" s="195">
        <f t="shared" si="30"/>
        <v>0</v>
      </c>
      <c r="L119" s="195">
        <f t="shared" si="31"/>
        <v>0</v>
      </c>
      <c r="M119" s="196">
        <f t="shared" si="32"/>
        <v>0</v>
      </c>
      <c r="N119" s="195">
        <f t="shared" si="33"/>
        <v>0</v>
      </c>
      <c r="O119" s="198">
        <f t="shared" si="34"/>
        <v>0</v>
      </c>
      <c r="P119" s="195">
        <f t="shared" si="35"/>
        <v>0</v>
      </c>
      <c r="Q119" s="196">
        <f t="shared" si="36"/>
        <v>0</v>
      </c>
      <c r="R119" s="196">
        <f t="shared" si="37"/>
        <v>0</v>
      </c>
      <c r="S119" s="195">
        <f t="shared" si="38"/>
        <v>0</v>
      </c>
      <c r="T119" s="197">
        <f t="shared" si="39"/>
        <v>0</v>
      </c>
      <c r="U119" s="194">
        <f t="shared" si="40"/>
        <v>0</v>
      </c>
      <c r="V119" s="198">
        <f t="shared" si="41"/>
        <v>0</v>
      </c>
      <c r="W119" s="195">
        <f t="shared" si="42"/>
        <v>0</v>
      </c>
      <c r="X119" s="195">
        <f t="shared" si="43"/>
        <v>0</v>
      </c>
      <c r="Y119" s="194">
        <f t="shared" si="44"/>
        <v>0</v>
      </c>
      <c r="Z119" s="215" t="str">
        <f t="shared" si="45"/>
        <v>C</v>
      </c>
      <c r="AA119" s="195">
        <f t="shared" si="46"/>
        <v>0</v>
      </c>
      <c r="AB119" s="216" t="str">
        <f t="shared" si="47"/>
        <v>C</v>
      </c>
      <c r="AC119" s="194">
        <f t="shared" si="48"/>
        <v>0</v>
      </c>
      <c r="AD119" s="197">
        <f t="shared" si="49"/>
        <v>0</v>
      </c>
      <c r="AE119" s="195">
        <f t="shared" si="50"/>
        <v>0</v>
      </c>
      <c r="AF119" s="195">
        <f t="shared" si="51"/>
        <v>0</v>
      </c>
      <c r="AG119" s="196">
        <f t="shared" si="52"/>
        <v>0</v>
      </c>
      <c r="AH119" s="208">
        <f t="shared" si="53"/>
        <v>0</v>
      </c>
      <c r="AI119" s="68"/>
    </row>
    <row r="120" spans="1:35" ht="14.25" customHeight="1" x14ac:dyDescent="0.2">
      <c r="A120" s="34">
        <f t="shared" si="23"/>
        <v>0</v>
      </c>
      <c r="B120" s="72">
        <f t="shared" si="23"/>
        <v>0</v>
      </c>
      <c r="C120" s="79">
        <f t="shared" si="23"/>
        <v>0</v>
      </c>
      <c r="D120" s="44" t="str">
        <f t="shared" si="23"/>
        <v>C</v>
      </c>
      <c r="E120" s="98">
        <f t="shared" si="24"/>
        <v>0</v>
      </c>
      <c r="F120" s="99">
        <f t="shared" si="25"/>
        <v>0</v>
      </c>
      <c r="G120" s="99">
        <f t="shared" si="26"/>
        <v>0</v>
      </c>
      <c r="H120" s="115">
        <f t="shared" si="27"/>
        <v>0</v>
      </c>
      <c r="I120" s="99">
        <f t="shared" si="28"/>
        <v>0</v>
      </c>
      <c r="J120" s="116">
        <f t="shared" si="29"/>
        <v>0</v>
      </c>
      <c r="K120" s="99">
        <f t="shared" si="30"/>
        <v>0</v>
      </c>
      <c r="L120" s="99">
        <f t="shared" si="31"/>
        <v>0</v>
      </c>
      <c r="M120" s="115">
        <f t="shared" si="32"/>
        <v>0</v>
      </c>
      <c r="N120" s="99">
        <f t="shared" si="33"/>
        <v>0</v>
      </c>
      <c r="O120" s="117">
        <f t="shared" si="34"/>
        <v>0</v>
      </c>
      <c r="P120" s="99">
        <f t="shared" si="35"/>
        <v>0</v>
      </c>
      <c r="Q120" s="115">
        <f t="shared" si="36"/>
        <v>0</v>
      </c>
      <c r="R120" s="115">
        <f t="shared" si="37"/>
        <v>0</v>
      </c>
      <c r="S120" s="99">
        <f t="shared" si="38"/>
        <v>0</v>
      </c>
      <c r="T120" s="116">
        <f t="shared" si="39"/>
        <v>0</v>
      </c>
      <c r="U120" s="98">
        <f t="shared" si="40"/>
        <v>0</v>
      </c>
      <c r="V120" s="117">
        <f t="shared" si="41"/>
        <v>0</v>
      </c>
      <c r="W120" s="99">
        <f t="shared" si="42"/>
        <v>0</v>
      </c>
      <c r="X120" s="99">
        <f t="shared" si="43"/>
        <v>0</v>
      </c>
      <c r="Y120" s="98">
        <f t="shared" si="44"/>
        <v>0</v>
      </c>
      <c r="Z120" s="150" t="str">
        <f t="shared" si="45"/>
        <v>C</v>
      </c>
      <c r="AA120" s="99">
        <f t="shared" si="46"/>
        <v>0</v>
      </c>
      <c r="AB120" s="151" t="str">
        <f t="shared" si="47"/>
        <v>C</v>
      </c>
      <c r="AC120" s="98">
        <f t="shared" si="48"/>
        <v>0</v>
      </c>
      <c r="AD120" s="116">
        <f t="shared" si="49"/>
        <v>0</v>
      </c>
      <c r="AE120" s="99">
        <f t="shared" si="50"/>
        <v>0</v>
      </c>
      <c r="AF120" s="99">
        <f t="shared" si="51"/>
        <v>0</v>
      </c>
      <c r="AG120" s="115">
        <f t="shared" si="52"/>
        <v>0</v>
      </c>
      <c r="AH120" s="132">
        <f t="shared" si="53"/>
        <v>0</v>
      </c>
      <c r="AI120" s="68"/>
    </row>
    <row r="121" spans="1:35" ht="14.25" customHeight="1" x14ac:dyDescent="0.2">
      <c r="A121" s="192">
        <f t="shared" si="23"/>
        <v>0</v>
      </c>
      <c r="B121" s="169">
        <f t="shared" si="23"/>
        <v>0</v>
      </c>
      <c r="C121" s="170">
        <f t="shared" si="23"/>
        <v>0</v>
      </c>
      <c r="D121" s="193" t="str">
        <f t="shared" si="23"/>
        <v>C</v>
      </c>
      <c r="E121" s="194">
        <f t="shared" si="24"/>
        <v>0</v>
      </c>
      <c r="F121" s="195">
        <f t="shared" si="25"/>
        <v>0</v>
      </c>
      <c r="G121" s="195">
        <f t="shared" si="26"/>
        <v>0</v>
      </c>
      <c r="H121" s="196">
        <f t="shared" si="27"/>
        <v>0</v>
      </c>
      <c r="I121" s="195">
        <f t="shared" si="28"/>
        <v>0</v>
      </c>
      <c r="J121" s="197">
        <f t="shared" si="29"/>
        <v>0</v>
      </c>
      <c r="K121" s="195">
        <f t="shared" si="30"/>
        <v>0</v>
      </c>
      <c r="L121" s="195">
        <f t="shared" si="31"/>
        <v>0</v>
      </c>
      <c r="M121" s="196">
        <f t="shared" si="32"/>
        <v>0</v>
      </c>
      <c r="N121" s="195">
        <f t="shared" si="33"/>
        <v>0</v>
      </c>
      <c r="O121" s="198">
        <f t="shared" si="34"/>
        <v>0</v>
      </c>
      <c r="P121" s="195">
        <f t="shared" si="35"/>
        <v>0</v>
      </c>
      <c r="Q121" s="196">
        <f t="shared" si="36"/>
        <v>0</v>
      </c>
      <c r="R121" s="196">
        <f t="shared" si="37"/>
        <v>0</v>
      </c>
      <c r="S121" s="195">
        <f t="shared" si="38"/>
        <v>0</v>
      </c>
      <c r="T121" s="197">
        <f t="shared" si="39"/>
        <v>0</v>
      </c>
      <c r="U121" s="194">
        <f t="shared" si="40"/>
        <v>0</v>
      </c>
      <c r="V121" s="198">
        <f t="shared" si="41"/>
        <v>0</v>
      </c>
      <c r="W121" s="195">
        <f t="shared" si="42"/>
        <v>0</v>
      </c>
      <c r="X121" s="195">
        <f t="shared" si="43"/>
        <v>0</v>
      </c>
      <c r="Y121" s="194">
        <f t="shared" si="44"/>
        <v>0</v>
      </c>
      <c r="Z121" s="215" t="str">
        <f t="shared" si="45"/>
        <v>C</v>
      </c>
      <c r="AA121" s="195">
        <f t="shared" si="46"/>
        <v>0</v>
      </c>
      <c r="AB121" s="216" t="str">
        <f t="shared" si="47"/>
        <v>C</v>
      </c>
      <c r="AC121" s="194">
        <f t="shared" si="48"/>
        <v>0</v>
      </c>
      <c r="AD121" s="197">
        <f t="shared" si="49"/>
        <v>0</v>
      </c>
      <c r="AE121" s="195">
        <f t="shared" si="50"/>
        <v>0</v>
      </c>
      <c r="AF121" s="195">
        <f t="shared" si="51"/>
        <v>0</v>
      </c>
      <c r="AG121" s="196">
        <f t="shared" si="52"/>
        <v>0</v>
      </c>
      <c r="AH121" s="208">
        <f t="shared" si="53"/>
        <v>0</v>
      </c>
      <c r="AI121" s="68"/>
    </row>
    <row r="122" spans="1:35" ht="14.25" customHeight="1" x14ac:dyDescent="0.2">
      <c r="A122" s="34">
        <f t="shared" si="23"/>
        <v>0</v>
      </c>
      <c r="B122" s="72">
        <f t="shared" si="23"/>
        <v>0</v>
      </c>
      <c r="C122" s="79">
        <f t="shared" si="23"/>
        <v>0</v>
      </c>
      <c r="D122" s="44" t="str">
        <f t="shared" si="23"/>
        <v>C</v>
      </c>
      <c r="E122" s="98">
        <f t="shared" si="24"/>
        <v>0</v>
      </c>
      <c r="F122" s="99">
        <f t="shared" si="25"/>
        <v>0</v>
      </c>
      <c r="G122" s="99">
        <f t="shared" si="26"/>
        <v>0</v>
      </c>
      <c r="H122" s="115">
        <f t="shared" si="27"/>
        <v>0</v>
      </c>
      <c r="I122" s="99">
        <f t="shared" si="28"/>
        <v>0</v>
      </c>
      <c r="J122" s="116">
        <f t="shared" si="29"/>
        <v>0</v>
      </c>
      <c r="K122" s="99">
        <f t="shared" si="30"/>
        <v>0</v>
      </c>
      <c r="L122" s="99">
        <f t="shared" si="31"/>
        <v>0</v>
      </c>
      <c r="M122" s="115">
        <f t="shared" si="32"/>
        <v>0</v>
      </c>
      <c r="N122" s="99">
        <f t="shared" si="33"/>
        <v>0</v>
      </c>
      <c r="O122" s="117">
        <f t="shared" si="34"/>
        <v>0</v>
      </c>
      <c r="P122" s="99">
        <f t="shared" si="35"/>
        <v>0</v>
      </c>
      <c r="Q122" s="115">
        <f t="shared" si="36"/>
        <v>0</v>
      </c>
      <c r="R122" s="115">
        <f t="shared" si="37"/>
        <v>0</v>
      </c>
      <c r="S122" s="99">
        <f t="shared" si="38"/>
        <v>0</v>
      </c>
      <c r="T122" s="116">
        <f t="shared" si="39"/>
        <v>0</v>
      </c>
      <c r="U122" s="98">
        <f t="shared" si="40"/>
        <v>0</v>
      </c>
      <c r="V122" s="117">
        <f t="shared" si="41"/>
        <v>0</v>
      </c>
      <c r="W122" s="99">
        <f t="shared" si="42"/>
        <v>0</v>
      </c>
      <c r="X122" s="99">
        <f t="shared" si="43"/>
        <v>0</v>
      </c>
      <c r="Y122" s="98">
        <f t="shared" si="44"/>
        <v>0</v>
      </c>
      <c r="Z122" s="150" t="str">
        <f t="shared" si="45"/>
        <v>C</v>
      </c>
      <c r="AA122" s="99">
        <f t="shared" si="46"/>
        <v>0</v>
      </c>
      <c r="AB122" s="151" t="str">
        <f t="shared" si="47"/>
        <v>C</v>
      </c>
      <c r="AC122" s="98">
        <f t="shared" si="48"/>
        <v>0</v>
      </c>
      <c r="AD122" s="116">
        <f t="shared" si="49"/>
        <v>0</v>
      </c>
      <c r="AE122" s="99">
        <f t="shared" si="50"/>
        <v>0</v>
      </c>
      <c r="AF122" s="99">
        <f t="shared" si="51"/>
        <v>0</v>
      </c>
      <c r="AG122" s="115">
        <f t="shared" si="52"/>
        <v>0</v>
      </c>
      <c r="AH122" s="132">
        <f t="shared" si="53"/>
        <v>0</v>
      </c>
      <c r="AI122" s="68"/>
    </row>
    <row r="123" spans="1:35" ht="14.25" customHeight="1" x14ac:dyDescent="0.2">
      <c r="A123" s="192">
        <f t="shared" si="23"/>
        <v>0</v>
      </c>
      <c r="B123" s="169">
        <f t="shared" si="23"/>
        <v>0</v>
      </c>
      <c r="C123" s="170">
        <f t="shared" si="23"/>
        <v>0</v>
      </c>
      <c r="D123" s="193" t="str">
        <f t="shared" si="23"/>
        <v>C</v>
      </c>
      <c r="E123" s="194">
        <f t="shared" si="24"/>
        <v>0</v>
      </c>
      <c r="F123" s="195">
        <f t="shared" si="25"/>
        <v>0</v>
      </c>
      <c r="G123" s="195">
        <f t="shared" si="26"/>
        <v>0</v>
      </c>
      <c r="H123" s="196">
        <f t="shared" si="27"/>
        <v>0</v>
      </c>
      <c r="I123" s="195">
        <f t="shared" si="28"/>
        <v>0</v>
      </c>
      <c r="J123" s="197">
        <f t="shared" si="29"/>
        <v>0</v>
      </c>
      <c r="K123" s="195">
        <f t="shared" si="30"/>
        <v>0</v>
      </c>
      <c r="L123" s="195">
        <f t="shared" si="31"/>
        <v>0</v>
      </c>
      <c r="M123" s="196">
        <f t="shared" si="32"/>
        <v>0</v>
      </c>
      <c r="N123" s="195">
        <f t="shared" si="33"/>
        <v>0</v>
      </c>
      <c r="O123" s="198">
        <f t="shared" si="34"/>
        <v>0</v>
      </c>
      <c r="P123" s="195">
        <f t="shared" si="35"/>
        <v>0</v>
      </c>
      <c r="Q123" s="196">
        <f t="shared" si="36"/>
        <v>0</v>
      </c>
      <c r="R123" s="196">
        <f t="shared" si="37"/>
        <v>0</v>
      </c>
      <c r="S123" s="195">
        <f t="shared" si="38"/>
        <v>0</v>
      </c>
      <c r="T123" s="197">
        <f t="shared" si="39"/>
        <v>0</v>
      </c>
      <c r="U123" s="194">
        <f t="shared" si="40"/>
        <v>0</v>
      </c>
      <c r="V123" s="198">
        <f t="shared" si="41"/>
        <v>0</v>
      </c>
      <c r="W123" s="195">
        <f t="shared" si="42"/>
        <v>0</v>
      </c>
      <c r="X123" s="195">
        <f t="shared" si="43"/>
        <v>0</v>
      </c>
      <c r="Y123" s="194">
        <f t="shared" si="44"/>
        <v>0</v>
      </c>
      <c r="Z123" s="215" t="str">
        <f t="shared" si="45"/>
        <v>C</v>
      </c>
      <c r="AA123" s="195">
        <f t="shared" si="46"/>
        <v>0</v>
      </c>
      <c r="AB123" s="216" t="str">
        <f t="shared" si="47"/>
        <v>C</v>
      </c>
      <c r="AC123" s="194">
        <f t="shared" si="48"/>
        <v>0</v>
      </c>
      <c r="AD123" s="197">
        <f t="shared" si="49"/>
        <v>0</v>
      </c>
      <c r="AE123" s="195">
        <f t="shared" si="50"/>
        <v>0</v>
      </c>
      <c r="AF123" s="195">
        <f t="shared" si="51"/>
        <v>0</v>
      </c>
      <c r="AG123" s="196">
        <f t="shared" si="52"/>
        <v>0</v>
      </c>
      <c r="AH123" s="208">
        <f t="shared" si="53"/>
        <v>0</v>
      </c>
      <c r="AI123" s="68"/>
    </row>
    <row r="124" spans="1:35" ht="14.25" customHeight="1" x14ac:dyDescent="0.2">
      <c r="A124" s="34">
        <f t="shared" si="23"/>
        <v>0</v>
      </c>
      <c r="B124" s="72">
        <f t="shared" si="23"/>
        <v>0</v>
      </c>
      <c r="C124" s="79">
        <f t="shared" si="23"/>
        <v>0</v>
      </c>
      <c r="D124" s="44" t="str">
        <f t="shared" si="23"/>
        <v>C</v>
      </c>
      <c r="E124" s="98">
        <f t="shared" si="24"/>
        <v>0</v>
      </c>
      <c r="F124" s="99">
        <f t="shared" si="25"/>
        <v>0</v>
      </c>
      <c r="G124" s="99">
        <f t="shared" si="26"/>
        <v>0</v>
      </c>
      <c r="H124" s="115">
        <f t="shared" si="27"/>
        <v>0</v>
      </c>
      <c r="I124" s="99">
        <f t="shared" si="28"/>
        <v>0</v>
      </c>
      <c r="J124" s="116">
        <f t="shared" si="29"/>
        <v>0</v>
      </c>
      <c r="K124" s="99">
        <f t="shared" si="30"/>
        <v>0</v>
      </c>
      <c r="L124" s="99">
        <f t="shared" si="31"/>
        <v>0</v>
      </c>
      <c r="M124" s="115">
        <f t="shared" si="32"/>
        <v>0</v>
      </c>
      <c r="N124" s="99">
        <f t="shared" si="33"/>
        <v>0</v>
      </c>
      <c r="O124" s="117">
        <f t="shared" si="34"/>
        <v>0</v>
      </c>
      <c r="P124" s="99">
        <f t="shared" si="35"/>
        <v>0</v>
      </c>
      <c r="Q124" s="115">
        <f t="shared" si="36"/>
        <v>0</v>
      </c>
      <c r="R124" s="115">
        <f t="shared" si="37"/>
        <v>0</v>
      </c>
      <c r="S124" s="99">
        <f t="shared" si="38"/>
        <v>0</v>
      </c>
      <c r="T124" s="116">
        <f t="shared" si="39"/>
        <v>0</v>
      </c>
      <c r="U124" s="98">
        <f t="shared" si="40"/>
        <v>0</v>
      </c>
      <c r="V124" s="117">
        <f t="shared" si="41"/>
        <v>0</v>
      </c>
      <c r="W124" s="99">
        <f t="shared" si="42"/>
        <v>0</v>
      </c>
      <c r="X124" s="99">
        <f t="shared" si="43"/>
        <v>0</v>
      </c>
      <c r="Y124" s="98">
        <f t="shared" si="44"/>
        <v>0</v>
      </c>
      <c r="Z124" s="150" t="str">
        <f t="shared" si="45"/>
        <v>C</v>
      </c>
      <c r="AA124" s="99">
        <f t="shared" si="46"/>
        <v>0</v>
      </c>
      <c r="AB124" s="151" t="str">
        <f t="shared" si="47"/>
        <v>C</v>
      </c>
      <c r="AC124" s="98">
        <f t="shared" si="48"/>
        <v>0</v>
      </c>
      <c r="AD124" s="116">
        <f t="shared" si="49"/>
        <v>0</v>
      </c>
      <c r="AE124" s="99">
        <f t="shared" si="50"/>
        <v>0</v>
      </c>
      <c r="AF124" s="99">
        <f t="shared" si="51"/>
        <v>0</v>
      </c>
      <c r="AG124" s="115">
        <f t="shared" si="52"/>
        <v>0</v>
      </c>
      <c r="AH124" s="132">
        <f t="shared" si="53"/>
        <v>0</v>
      </c>
      <c r="AI124" s="68"/>
    </row>
    <row r="125" spans="1:35" ht="14.25" customHeight="1" x14ac:dyDescent="0.2">
      <c r="A125" s="192">
        <f t="shared" si="23"/>
        <v>0</v>
      </c>
      <c r="B125" s="169">
        <f t="shared" si="23"/>
        <v>0</v>
      </c>
      <c r="C125" s="170">
        <f t="shared" si="23"/>
        <v>0</v>
      </c>
      <c r="D125" s="193" t="str">
        <f t="shared" si="23"/>
        <v>C</v>
      </c>
      <c r="E125" s="194">
        <f t="shared" si="24"/>
        <v>0</v>
      </c>
      <c r="F125" s="195">
        <f t="shared" si="25"/>
        <v>0</v>
      </c>
      <c r="G125" s="195">
        <f t="shared" si="26"/>
        <v>0</v>
      </c>
      <c r="H125" s="196">
        <f t="shared" si="27"/>
        <v>0</v>
      </c>
      <c r="I125" s="195">
        <f t="shared" si="28"/>
        <v>0</v>
      </c>
      <c r="J125" s="197">
        <f t="shared" si="29"/>
        <v>0</v>
      </c>
      <c r="K125" s="195">
        <f t="shared" si="30"/>
        <v>0</v>
      </c>
      <c r="L125" s="195">
        <f t="shared" si="31"/>
        <v>0</v>
      </c>
      <c r="M125" s="196">
        <f t="shared" si="32"/>
        <v>0</v>
      </c>
      <c r="N125" s="195">
        <f t="shared" si="33"/>
        <v>0</v>
      </c>
      <c r="O125" s="198">
        <f t="shared" si="34"/>
        <v>0</v>
      </c>
      <c r="P125" s="195">
        <f t="shared" si="35"/>
        <v>0</v>
      </c>
      <c r="Q125" s="196">
        <f t="shared" si="36"/>
        <v>0</v>
      </c>
      <c r="R125" s="196">
        <f t="shared" si="37"/>
        <v>0</v>
      </c>
      <c r="S125" s="195">
        <f t="shared" si="38"/>
        <v>0</v>
      </c>
      <c r="T125" s="197">
        <f t="shared" si="39"/>
        <v>0</v>
      </c>
      <c r="U125" s="194">
        <f t="shared" si="40"/>
        <v>0</v>
      </c>
      <c r="V125" s="198">
        <f t="shared" si="41"/>
        <v>0</v>
      </c>
      <c r="W125" s="195">
        <f t="shared" si="42"/>
        <v>0</v>
      </c>
      <c r="X125" s="195">
        <f t="shared" si="43"/>
        <v>0</v>
      </c>
      <c r="Y125" s="194">
        <f t="shared" si="44"/>
        <v>0</v>
      </c>
      <c r="Z125" s="215" t="str">
        <f t="shared" si="45"/>
        <v>C</v>
      </c>
      <c r="AA125" s="195">
        <f t="shared" si="46"/>
        <v>0</v>
      </c>
      <c r="AB125" s="216" t="str">
        <f t="shared" si="47"/>
        <v>C</v>
      </c>
      <c r="AC125" s="194">
        <f t="shared" si="48"/>
        <v>0</v>
      </c>
      <c r="AD125" s="197">
        <f t="shared" si="49"/>
        <v>0</v>
      </c>
      <c r="AE125" s="195">
        <f t="shared" si="50"/>
        <v>0</v>
      </c>
      <c r="AF125" s="195">
        <f t="shared" si="51"/>
        <v>0</v>
      </c>
      <c r="AG125" s="196">
        <f t="shared" si="52"/>
        <v>0</v>
      </c>
      <c r="AH125" s="208">
        <f t="shared" si="53"/>
        <v>0</v>
      </c>
      <c r="AI125" s="68"/>
    </row>
    <row r="126" spans="1:35" ht="14.25" customHeight="1" x14ac:dyDescent="0.2">
      <c r="A126" s="34">
        <f t="shared" si="23"/>
        <v>0</v>
      </c>
      <c r="B126" s="72">
        <f t="shared" si="23"/>
        <v>0</v>
      </c>
      <c r="C126" s="79">
        <f t="shared" si="23"/>
        <v>0</v>
      </c>
      <c r="D126" s="44" t="str">
        <f t="shared" si="23"/>
        <v>C</v>
      </c>
      <c r="E126" s="98">
        <f t="shared" si="24"/>
        <v>0</v>
      </c>
      <c r="F126" s="99">
        <f t="shared" si="25"/>
        <v>0</v>
      </c>
      <c r="G126" s="99">
        <f t="shared" si="26"/>
        <v>0</v>
      </c>
      <c r="H126" s="115">
        <f t="shared" si="27"/>
        <v>0</v>
      </c>
      <c r="I126" s="99">
        <f t="shared" si="28"/>
        <v>0</v>
      </c>
      <c r="J126" s="116">
        <f t="shared" si="29"/>
        <v>0</v>
      </c>
      <c r="K126" s="99">
        <f t="shared" si="30"/>
        <v>0</v>
      </c>
      <c r="L126" s="99">
        <f t="shared" si="31"/>
        <v>0</v>
      </c>
      <c r="M126" s="115">
        <f t="shared" si="32"/>
        <v>0</v>
      </c>
      <c r="N126" s="99">
        <f t="shared" si="33"/>
        <v>0</v>
      </c>
      <c r="O126" s="117">
        <f t="shared" si="34"/>
        <v>0</v>
      </c>
      <c r="P126" s="99">
        <f t="shared" si="35"/>
        <v>0</v>
      </c>
      <c r="Q126" s="115">
        <f t="shared" si="36"/>
        <v>0</v>
      </c>
      <c r="R126" s="115">
        <f t="shared" si="37"/>
        <v>0</v>
      </c>
      <c r="S126" s="99">
        <f t="shared" si="38"/>
        <v>0</v>
      </c>
      <c r="T126" s="116">
        <f t="shared" si="39"/>
        <v>0</v>
      </c>
      <c r="U126" s="98">
        <f t="shared" si="40"/>
        <v>0</v>
      </c>
      <c r="V126" s="117">
        <f t="shared" si="41"/>
        <v>0</v>
      </c>
      <c r="W126" s="99">
        <f t="shared" si="42"/>
        <v>0</v>
      </c>
      <c r="X126" s="99">
        <f t="shared" si="43"/>
        <v>0</v>
      </c>
      <c r="Y126" s="98">
        <f t="shared" si="44"/>
        <v>0</v>
      </c>
      <c r="Z126" s="150" t="str">
        <f t="shared" si="45"/>
        <v>C</v>
      </c>
      <c r="AA126" s="99">
        <f t="shared" si="46"/>
        <v>0</v>
      </c>
      <c r="AB126" s="151" t="str">
        <f t="shared" si="47"/>
        <v>C</v>
      </c>
      <c r="AC126" s="98">
        <f t="shared" si="48"/>
        <v>0</v>
      </c>
      <c r="AD126" s="116">
        <f t="shared" si="49"/>
        <v>0</v>
      </c>
      <c r="AE126" s="99">
        <f t="shared" si="50"/>
        <v>0</v>
      </c>
      <c r="AF126" s="99">
        <f t="shared" si="51"/>
        <v>0</v>
      </c>
      <c r="AG126" s="115">
        <f t="shared" si="52"/>
        <v>0</v>
      </c>
      <c r="AH126" s="132">
        <f t="shared" si="53"/>
        <v>0</v>
      </c>
      <c r="AI126" s="68"/>
    </row>
    <row r="127" spans="1:35" ht="14.25" customHeight="1" x14ac:dyDescent="0.2">
      <c r="A127" s="192">
        <f t="shared" si="23"/>
        <v>0</v>
      </c>
      <c r="B127" s="169">
        <f t="shared" si="23"/>
        <v>0</v>
      </c>
      <c r="C127" s="170">
        <f t="shared" si="23"/>
        <v>0</v>
      </c>
      <c r="D127" s="193" t="str">
        <f t="shared" si="23"/>
        <v>C</v>
      </c>
      <c r="E127" s="194">
        <f t="shared" si="24"/>
        <v>0</v>
      </c>
      <c r="F127" s="195">
        <f t="shared" si="25"/>
        <v>0</v>
      </c>
      <c r="G127" s="195">
        <f t="shared" si="26"/>
        <v>0</v>
      </c>
      <c r="H127" s="196">
        <f t="shared" si="27"/>
        <v>0</v>
      </c>
      <c r="I127" s="195">
        <f t="shared" si="28"/>
        <v>0</v>
      </c>
      <c r="J127" s="197">
        <f t="shared" si="29"/>
        <v>0</v>
      </c>
      <c r="K127" s="195">
        <f t="shared" si="30"/>
        <v>0</v>
      </c>
      <c r="L127" s="195">
        <f t="shared" si="31"/>
        <v>0</v>
      </c>
      <c r="M127" s="196">
        <f t="shared" si="32"/>
        <v>0</v>
      </c>
      <c r="N127" s="195">
        <f t="shared" si="33"/>
        <v>0</v>
      </c>
      <c r="O127" s="198">
        <f t="shared" si="34"/>
        <v>0</v>
      </c>
      <c r="P127" s="195">
        <f t="shared" si="35"/>
        <v>0</v>
      </c>
      <c r="Q127" s="196">
        <f t="shared" si="36"/>
        <v>0</v>
      </c>
      <c r="R127" s="196">
        <f t="shared" si="37"/>
        <v>0</v>
      </c>
      <c r="S127" s="195">
        <f t="shared" si="38"/>
        <v>0</v>
      </c>
      <c r="T127" s="197">
        <f t="shared" si="39"/>
        <v>0</v>
      </c>
      <c r="U127" s="194">
        <f t="shared" si="40"/>
        <v>0</v>
      </c>
      <c r="V127" s="198">
        <f t="shared" si="41"/>
        <v>0</v>
      </c>
      <c r="W127" s="195">
        <f t="shared" si="42"/>
        <v>0</v>
      </c>
      <c r="X127" s="195">
        <f t="shared" si="43"/>
        <v>0</v>
      </c>
      <c r="Y127" s="194">
        <f t="shared" si="44"/>
        <v>0</v>
      </c>
      <c r="Z127" s="215" t="str">
        <f t="shared" si="45"/>
        <v>C</v>
      </c>
      <c r="AA127" s="195">
        <f t="shared" si="46"/>
        <v>0</v>
      </c>
      <c r="AB127" s="216" t="str">
        <f t="shared" si="47"/>
        <v>C</v>
      </c>
      <c r="AC127" s="194">
        <f t="shared" si="48"/>
        <v>0</v>
      </c>
      <c r="AD127" s="197">
        <f t="shared" si="49"/>
        <v>0</v>
      </c>
      <c r="AE127" s="195">
        <f t="shared" si="50"/>
        <v>0</v>
      </c>
      <c r="AF127" s="195">
        <f t="shared" si="51"/>
        <v>0</v>
      </c>
      <c r="AG127" s="196">
        <f t="shared" si="52"/>
        <v>0</v>
      </c>
      <c r="AH127" s="208">
        <f t="shared" si="53"/>
        <v>0</v>
      </c>
      <c r="AI127" s="68"/>
    </row>
    <row r="128" spans="1:35" ht="14.25" customHeight="1" x14ac:dyDescent="0.2">
      <c r="A128" s="34">
        <f t="shared" si="23"/>
        <v>0</v>
      </c>
      <c r="B128" s="72">
        <f t="shared" si="23"/>
        <v>0</v>
      </c>
      <c r="C128" s="79">
        <f t="shared" si="23"/>
        <v>0</v>
      </c>
      <c r="D128" s="44" t="str">
        <f t="shared" si="23"/>
        <v>C</v>
      </c>
      <c r="E128" s="98">
        <f t="shared" si="24"/>
        <v>0</v>
      </c>
      <c r="F128" s="99">
        <f t="shared" si="25"/>
        <v>0</v>
      </c>
      <c r="G128" s="99">
        <f t="shared" si="26"/>
        <v>0</v>
      </c>
      <c r="H128" s="115">
        <f t="shared" si="27"/>
        <v>0</v>
      </c>
      <c r="I128" s="99">
        <f t="shared" si="28"/>
        <v>0</v>
      </c>
      <c r="J128" s="116">
        <f t="shared" si="29"/>
        <v>0</v>
      </c>
      <c r="K128" s="99">
        <f t="shared" si="30"/>
        <v>0</v>
      </c>
      <c r="L128" s="99">
        <f t="shared" si="31"/>
        <v>0</v>
      </c>
      <c r="M128" s="115">
        <f t="shared" si="32"/>
        <v>0</v>
      </c>
      <c r="N128" s="99">
        <f t="shared" si="33"/>
        <v>0</v>
      </c>
      <c r="O128" s="117">
        <f t="shared" si="34"/>
        <v>0</v>
      </c>
      <c r="P128" s="99">
        <f t="shared" si="35"/>
        <v>0</v>
      </c>
      <c r="Q128" s="115">
        <f t="shared" si="36"/>
        <v>0</v>
      </c>
      <c r="R128" s="115">
        <f t="shared" si="37"/>
        <v>0</v>
      </c>
      <c r="S128" s="99">
        <f t="shared" si="38"/>
        <v>0</v>
      </c>
      <c r="T128" s="116">
        <f t="shared" si="39"/>
        <v>0</v>
      </c>
      <c r="U128" s="98">
        <f t="shared" si="40"/>
        <v>0</v>
      </c>
      <c r="V128" s="117">
        <f t="shared" si="41"/>
        <v>0</v>
      </c>
      <c r="W128" s="99">
        <f t="shared" si="42"/>
        <v>0</v>
      </c>
      <c r="X128" s="99">
        <f t="shared" si="43"/>
        <v>0</v>
      </c>
      <c r="Y128" s="98">
        <f t="shared" si="44"/>
        <v>0</v>
      </c>
      <c r="Z128" s="150" t="str">
        <f t="shared" si="45"/>
        <v>C</v>
      </c>
      <c r="AA128" s="99">
        <f t="shared" si="46"/>
        <v>0</v>
      </c>
      <c r="AB128" s="151" t="str">
        <f t="shared" si="47"/>
        <v>C</v>
      </c>
      <c r="AC128" s="98">
        <f t="shared" si="48"/>
        <v>0</v>
      </c>
      <c r="AD128" s="116">
        <f t="shared" si="49"/>
        <v>0</v>
      </c>
      <c r="AE128" s="99">
        <f t="shared" si="50"/>
        <v>0</v>
      </c>
      <c r="AF128" s="99">
        <f t="shared" si="51"/>
        <v>0</v>
      </c>
      <c r="AG128" s="115">
        <f t="shared" si="52"/>
        <v>0</v>
      </c>
      <c r="AH128" s="132">
        <f t="shared" si="53"/>
        <v>0</v>
      </c>
      <c r="AI128" s="68"/>
    </row>
    <row r="129" spans="1:35" ht="14.25" customHeight="1" x14ac:dyDescent="0.2">
      <c r="A129" s="192">
        <f t="shared" si="23"/>
        <v>0</v>
      </c>
      <c r="B129" s="169">
        <f t="shared" si="23"/>
        <v>0</v>
      </c>
      <c r="C129" s="170">
        <f t="shared" si="23"/>
        <v>0</v>
      </c>
      <c r="D129" s="193" t="str">
        <f t="shared" si="23"/>
        <v>C</v>
      </c>
      <c r="E129" s="194">
        <f t="shared" si="24"/>
        <v>0</v>
      </c>
      <c r="F129" s="195">
        <f t="shared" si="25"/>
        <v>0</v>
      </c>
      <c r="G129" s="195">
        <f t="shared" si="26"/>
        <v>0</v>
      </c>
      <c r="H129" s="196">
        <f t="shared" si="27"/>
        <v>0</v>
      </c>
      <c r="I129" s="195">
        <f t="shared" si="28"/>
        <v>0</v>
      </c>
      <c r="J129" s="197">
        <f t="shared" si="29"/>
        <v>0</v>
      </c>
      <c r="K129" s="195">
        <f t="shared" si="30"/>
        <v>0</v>
      </c>
      <c r="L129" s="195">
        <f t="shared" si="31"/>
        <v>0</v>
      </c>
      <c r="M129" s="196">
        <f t="shared" si="32"/>
        <v>0</v>
      </c>
      <c r="N129" s="195">
        <f t="shared" si="33"/>
        <v>0</v>
      </c>
      <c r="O129" s="198">
        <f t="shared" si="34"/>
        <v>0</v>
      </c>
      <c r="P129" s="195">
        <f t="shared" si="35"/>
        <v>0</v>
      </c>
      <c r="Q129" s="196">
        <f t="shared" si="36"/>
        <v>0</v>
      </c>
      <c r="R129" s="196">
        <f t="shared" si="37"/>
        <v>0</v>
      </c>
      <c r="S129" s="195">
        <f t="shared" si="38"/>
        <v>0</v>
      </c>
      <c r="T129" s="197">
        <f t="shared" si="39"/>
        <v>0</v>
      </c>
      <c r="U129" s="194">
        <f t="shared" si="40"/>
        <v>0</v>
      </c>
      <c r="V129" s="198">
        <f t="shared" si="41"/>
        <v>0</v>
      </c>
      <c r="W129" s="195">
        <f t="shared" si="42"/>
        <v>0</v>
      </c>
      <c r="X129" s="195">
        <f t="shared" si="43"/>
        <v>0</v>
      </c>
      <c r="Y129" s="194">
        <f t="shared" si="44"/>
        <v>0</v>
      </c>
      <c r="Z129" s="215" t="str">
        <f t="shared" si="45"/>
        <v>C</v>
      </c>
      <c r="AA129" s="195">
        <f t="shared" si="46"/>
        <v>0</v>
      </c>
      <c r="AB129" s="216" t="str">
        <f t="shared" si="47"/>
        <v>C</v>
      </c>
      <c r="AC129" s="194">
        <f t="shared" si="48"/>
        <v>0</v>
      </c>
      <c r="AD129" s="197">
        <f t="shared" si="49"/>
        <v>0</v>
      </c>
      <c r="AE129" s="195">
        <f t="shared" si="50"/>
        <v>0</v>
      </c>
      <c r="AF129" s="195">
        <f t="shared" si="51"/>
        <v>0</v>
      </c>
      <c r="AG129" s="196">
        <f t="shared" si="52"/>
        <v>0</v>
      </c>
      <c r="AH129" s="208">
        <f t="shared" si="53"/>
        <v>0</v>
      </c>
      <c r="AI129" s="68"/>
    </row>
    <row r="130" spans="1:35" ht="14.25" customHeight="1" x14ac:dyDescent="0.2">
      <c r="A130" s="34">
        <f t="shared" si="23"/>
        <v>0</v>
      </c>
      <c r="B130" s="72">
        <f t="shared" si="23"/>
        <v>0</v>
      </c>
      <c r="C130" s="79">
        <f t="shared" si="23"/>
        <v>0</v>
      </c>
      <c r="D130" s="44" t="str">
        <f t="shared" si="23"/>
        <v>C</v>
      </c>
      <c r="E130" s="98">
        <f t="shared" si="24"/>
        <v>0</v>
      </c>
      <c r="F130" s="99">
        <f t="shared" si="25"/>
        <v>0</v>
      </c>
      <c r="G130" s="99">
        <f t="shared" si="26"/>
        <v>0</v>
      </c>
      <c r="H130" s="115">
        <f t="shared" si="27"/>
        <v>0</v>
      </c>
      <c r="I130" s="99">
        <f t="shared" si="28"/>
        <v>0</v>
      </c>
      <c r="J130" s="116">
        <f t="shared" si="29"/>
        <v>0</v>
      </c>
      <c r="K130" s="99">
        <f t="shared" si="30"/>
        <v>0</v>
      </c>
      <c r="L130" s="99">
        <f t="shared" si="31"/>
        <v>0</v>
      </c>
      <c r="M130" s="115">
        <f t="shared" si="32"/>
        <v>0</v>
      </c>
      <c r="N130" s="99">
        <f t="shared" si="33"/>
        <v>0</v>
      </c>
      <c r="O130" s="117">
        <f t="shared" si="34"/>
        <v>0</v>
      </c>
      <c r="P130" s="99">
        <f t="shared" si="35"/>
        <v>0</v>
      </c>
      <c r="Q130" s="115">
        <f t="shared" si="36"/>
        <v>0</v>
      </c>
      <c r="R130" s="115">
        <f t="shared" si="37"/>
        <v>0</v>
      </c>
      <c r="S130" s="99">
        <f t="shared" si="38"/>
        <v>0</v>
      </c>
      <c r="T130" s="116">
        <f t="shared" si="39"/>
        <v>0</v>
      </c>
      <c r="U130" s="98">
        <f t="shared" si="40"/>
        <v>0</v>
      </c>
      <c r="V130" s="117">
        <f t="shared" si="41"/>
        <v>0</v>
      </c>
      <c r="W130" s="99">
        <f t="shared" si="42"/>
        <v>0</v>
      </c>
      <c r="X130" s="99">
        <f t="shared" si="43"/>
        <v>0</v>
      </c>
      <c r="Y130" s="98">
        <f t="shared" si="44"/>
        <v>0</v>
      </c>
      <c r="Z130" s="150" t="str">
        <f t="shared" si="45"/>
        <v>C</v>
      </c>
      <c r="AA130" s="99">
        <f t="shared" si="46"/>
        <v>0</v>
      </c>
      <c r="AB130" s="151" t="str">
        <f t="shared" si="47"/>
        <v>C</v>
      </c>
      <c r="AC130" s="98">
        <f t="shared" si="48"/>
        <v>0</v>
      </c>
      <c r="AD130" s="116">
        <f t="shared" si="49"/>
        <v>0</v>
      </c>
      <c r="AE130" s="99">
        <f t="shared" si="50"/>
        <v>0</v>
      </c>
      <c r="AF130" s="99">
        <f t="shared" si="51"/>
        <v>0</v>
      </c>
      <c r="AG130" s="115">
        <f t="shared" si="52"/>
        <v>0</v>
      </c>
      <c r="AH130" s="132">
        <f t="shared" si="53"/>
        <v>0</v>
      </c>
      <c r="AI130" s="68"/>
    </row>
    <row r="131" spans="1:35" ht="14.25" customHeight="1" thickBot="1" x14ac:dyDescent="0.25">
      <c r="A131" s="206">
        <f t="shared" si="23"/>
        <v>0</v>
      </c>
      <c r="B131" s="207">
        <f t="shared" si="23"/>
        <v>0</v>
      </c>
      <c r="C131" s="170">
        <f t="shared" si="23"/>
        <v>0</v>
      </c>
      <c r="D131" s="193" t="str">
        <f t="shared" si="23"/>
        <v>C</v>
      </c>
      <c r="E131" s="194">
        <f t="shared" si="24"/>
        <v>0</v>
      </c>
      <c r="F131" s="195">
        <f t="shared" si="25"/>
        <v>0</v>
      </c>
      <c r="G131" s="195">
        <f t="shared" si="26"/>
        <v>0</v>
      </c>
      <c r="H131" s="196">
        <f t="shared" si="27"/>
        <v>0</v>
      </c>
      <c r="I131" s="195">
        <f t="shared" si="28"/>
        <v>0</v>
      </c>
      <c r="J131" s="197">
        <f t="shared" si="29"/>
        <v>0</v>
      </c>
      <c r="K131" s="195">
        <f t="shared" si="30"/>
        <v>0</v>
      </c>
      <c r="L131" s="195">
        <f t="shared" si="31"/>
        <v>0</v>
      </c>
      <c r="M131" s="196">
        <f t="shared" si="32"/>
        <v>0</v>
      </c>
      <c r="N131" s="195">
        <f t="shared" si="33"/>
        <v>0</v>
      </c>
      <c r="O131" s="198">
        <f t="shared" si="34"/>
        <v>0</v>
      </c>
      <c r="P131" s="195">
        <f t="shared" si="35"/>
        <v>0</v>
      </c>
      <c r="Q131" s="196">
        <f t="shared" si="36"/>
        <v>0</v>
      </c>
      <c r="R131" s="196">
        <f t="shared" si="37"/>
        <v>0</v>
      </c>
      <c r="S131" s="195">
        <f t="shared" si="38"/>
        <v>0</v>
      </c>
      <c r="T131" s="197">
        <f t="shared" si="39"/>
        <v>0</v>
      </c>
      <c r="U131" s="194">
        <f t="shared" si="40"/>
        <v>0</v>
      </c>
      <c r="V131" s="198">
        <f t="shared" si="41"/>
        <v>0</v>
      </c>
      <c r="W131" s="195">
        <f t="shared" si="42"/>
        <v>0</v>
      </c>
      <c r="X131" s="195">
        <f t="shared" si="43"/>
        <v>0</v>
      </c>
      <c r="Y131" s="194">
        <f t="shared" si="44"/>
        <v>0</v>
      </c>
      <c r="Z131" s="215" t="str">
        <f t="shared" si="45"/>
        <v>C</v>
      </c>
      <c r="AA131" s="195">
        <f t="shared" si="46"/>
        <v>0</v>
      </c>
      <c r="AB131" s="216" t="str">
        <f t="shared" si="47"/>
        <v>C</v>
      </c>
      <c r="AC131" s="194">
        <f t="shared" si="48"/>
        <v>0</v>
      </c>
      <c r="AD131" s="197">
        <f t="shared" si="49"/>
        <v>0</v>
      </c>
      <c r="AE131" s="195">
        <f t="shared" si="50"/>
        <v>0</v>
      </c>
      <c r="AF131" s="195">
        <f t="shared" si="51"/>
        <v>0</v>
      </c>
      <c r="AG131" s="196">
        <f t="shared" si="52"/>
        <v>0</v>
      </c>
      <c r="AH131" s="208">
        <f t="shared" si="53"/>
        <v>0</v>
      </c>
      <c r="AI131" s="68"/>
    </row>
    <row r="132" spans="1:35" ht="14.25" customHeight="1" thickBot="1" x14ac:dyDescent="0.25">
      <c r="A132" s="473" t="s">
        <v>46</v>
      </c>
      <c r="B132" s="474"/>
      <c r="C132" s="36"/>
      <c r="D132" s="37"/>
      <c r="E132" s="155" t="e">
        <f>E66</f>
        <v>#DIV/0!</v>
      </c>
      <c r="F132" s="156" t="e">
        <f t="shared" ref="F132:AH132" si="54">F66</f>
        <v>#DIV/0!</v>
      </c>
      <c r="G132" s="156" t="e">
        <f t="shared" si="54"/>
        <v>#DIV/0!</v>
      </c>
      <c r="H132" s="156" t="e">
        <f t="shared" si="54"/>
        <v>#DIV/0!</v>
      </c>
      <c r="I132" s="156" t="e">
        <f t="shared" si="54"/>
        <v>#DIV/0!</v>
      </c>
      <c r="J132" s="156" t="e">
        <f t="shared" si="54"/>
        <v>#DIV/0!</v>
      </c>
      <c r="K132" s="156" t="e">
        <f t="shared" si="54"/>
        <v>#DIV/0!</v>
      </c>
      <c r="L132" s="156" t="e">
        <f t="shared" si="54"/>
        <v>#DIV/0!</v>
      </c>
      <c r="M132" s="156" t="e">
        <f t="shared" si="54"/>
        <v>#DIV/0!</v>
      </c>
      <c r="N132" s="156" t="e">
        <f t="shared" si="54"/>
        <v>#DIV/0!</v>
      </c>
      <c r="O132" s="156" t="e">
        <f t="shared" si="54"/>
        <v>#DIV/0!</v>
      </c>
      <c r="P132" s="156" t="e">
        <f t="shared" si="54"/>
        <v>#DIV/0!</v>
      </c>
      <c r="Q132" s="156" t="e">
        <f t="shared" si="54"/>
        <v>#DIV/0!</v>
      </c>
      <c r="R132" s="156" t="e">
        <f t="shared" si="54"/>
        <v>#DIV/0!</v>
      </c>
      <c r="S132" s="156" t="e">
        <f t="shared" si="54"/>
        <v>#DIV/0!</v>
      </c>
      <c r="T132" s="157" t="e">
        <f t="shared" si="54"/>
        <v>#DIV/0!</v>
      </c>
      <c r="U132" s="155" t="e">
        <f t="shared" si="54"/>
        <v>#DIV/0!</v>
      </c>
      <c r="V132" s="156" t="e">
        <f t="shared" si="54"/>
        <v>#DIV/0!</v>
      </c>
      <c r="W132" s="156" t="e">
        <f t="shared" si="54"/>
        <v>#DIV/0!</v>
      </c>
      <c r="X132" s="157" t="e">
        <f t="shared" si="54"/>
        <v>#DIV/0!</v>
      </c>
      <c r="Y132" s="155" t="e">
        <f t="shared" si="54"/>
        <v>#DIV/0!</v>
      </c>
      <c r="Z132" s="156"/>
      <c r="AA132" s="156" t="e">
        <f t="shared" si="54"/>
        <v>#DIV/0!</v>
      </c>
      <c r="AB132" s="157"/>
      <c r="AC132" s="155" t="e">
        <f t="shared" si="54"/>
        <v>#DIV/0!</v>
      </c>
      <c r="AD132" s="156" t="e">
        <f t="shared" si="54"/>
        <v>#DIV/0!</v>
      </c>
      <c r="AE132" s="156" t="e">
        <f t="shared" si="54"/>
        <v>#DIV/0!</v>
      </c>
      <c r="AF132" s="156" t="e">
        <f t="shared" si="54"/>
        <v>#DIV/0!</v>
      </c>
      <c r="AG132" s="157" t="e">
        <f t="shared" si="54"/>
        <v>#DIV/0!</v>
      </c>
      <c r="AH132" s="158" t="e">
        <f t="shared" si="54"/>
        <v>#DIV/0!</v>
      </c>
      <c r="AI132" s="68"/>
    </row>
    <row r="133" spans="1:35" ht="13.8" thickBot="1" x14ac:dyDescent="0.25">
      <c r="A133" s="331" t="s">
        <v>74</v>
      </c>
      <c r="B133" s="332"/>
      <c r="C133" s="165"/>
      <c r="D133" s="166"/>
      <c r="E133" s="112">
        <f>E67</f>
        <v>69.5</v>
      </c>
      <c r="F133" s="110">
        <f t="shared" ref="F133:Y133" si="55">F67</f>
        <v>88.8</v>
      </c>
      <c r="G133" s="110">
        <f t="shared" si="55"/>
        <v>92.4</v>
      </c>
      <c r="H133" s="110">
        <f t="shared" si="55"/>
        <v>94.5</v>
      </c>
      <c r="I133" s="110">
        <f t="shared" si="55"/>
        <v>73.900000000000006</v>
      </c>
      <c r="J133" s="110">
        <f t="shared" si="55"/>
        <v>80.3</v>
      </c>
      <c r="K133" s="110">
        <f t="shared" si="55"/>
        <v>75.2</v>
      </c>
      <c r="L133" s="110">
        <f t="shared" si="55"/>
        <v>65</v>
      </c>
      <c r="M133" s="110">
        <f t="shared" si="55"/>
        <v>86.4</v>
      </c>
      <c r="N133" s="110">
        <f t="shared" si="55"/>
        <v>86.8</v>
      </c>
      <c r="O133" s="110">
        <f t="shared" si="55"/>
        <v>66.400000000000006</v>
      </c>
      <c r="P133" s="110">
        <f t="shared" si="55"/>
        <v>55.3</v>
      </c>
      <c r="Q133" s="110">
        <f t="shared" si="55"/>
        <v>56.5</v>
      </c>
      <c r="R133" s="110">
        <f t="shared" si="55"/>
        <v>71.099999999999994</v>
      </c>
      <c r="S133" s="110">
        <f t="shared" si="55"/>
        <v>75.7</v>
      </c>
      <c r="T133" s="113">
        <f t="shared" si="55"/>
        <v>80.7</v>
      </c>
      <c r="U133" s="112">
        <f t="shared" si="55"/>
        <v>57</v>
      </c>
      <c r="V133" s="110">
        <f t="shared" si="55"/>
        <v>63.6</v>
      </c>
      <c r="W133" s="110">
        <f t="shared" si="55"/>
        <v>88.7</v>
      </c>
      <c r="X133" s="113">
        <f t="shared" si="55"/>
        <v>60.3</v>
      </c>
      <c r="Y133" s="112">
        <f t="shared" si="55"/>
        <v>75.2</v>
      </c>
      <c r="Z133" s="110"/>
      <c r="AA133" s="110">
        <f>AA67</f>
        <v>66.400000000000006</v>
      </c>
      <c r="AB133" s="113"/>
      <c r="AC133" s="112">
        <f t="shared" ref="AC133:AH133" si="56">AC67</f>
        <v>72.099999999999994</v>
      </c>
      <c r="AD133" s="110">
        <f t="shared" si="56"/>
        <v>60.2</v>
      </c>
      <c r="AE133" s="110">
        <f t="shared" si="56"/>
        <v>86.9</v>
      </c>
      <c r="AF133" s="110">
        <f t="shared" si="56"/>
        <v>66.7</v>
      </c>
      <c r="AG133" s="113">
        <f t="shared" si="56"/>
        <v>80.400000000000006</v>
      </c>
      <c r="AH133" s="131">
        <f t="shared" si="56"/>
        <v>72.599999999999994</v>
      </c>
      <c r="AI133" s="167"/>
    </row>
    <row r="134" spans="1:35" ht="13.8" thickBot="1" x14ac:dyDescent="0.25">
      <c r="A134" s="331" t="s">
        <v>75</v>
      </c>
      <c r="B134" s="332"/>
      <c r="C134" s="75"/>
      <c r="D134" s="76"/>
      <c r="E134" s="217" t="e">
        <f>E66-E67</f>
        <v>#DIV/0!</v>
      </c>
      <c r="F134" s="218" t="e">
        <f t="shared" ref="F134:AH134" si="57">F66-F67</f>
        <v>#DIV/0!</v>
      </c>
      <c r="G134" s="218" t="e">
        <f t="shared" si="57"/>
        <v>#DIV/0!</v>
      </c>
      <c r="H134" s="218" t="e">
        <f t="shared" si="57"/>
        <v>#DIV/0!</v>
      </c>
      <c r="I134" s="218" t="e">
        <f t="shared" si="57"/>
        <v>#DIV/0!</v>
      </c>
      <c r="J134" s="218" t="e">
        <f t="shared" si="57"/>
        <v>#DIV/0!</v>
      </c>
      <c r="K134" s="218" t="e">
        <f t="shared" si="57"/>
        <v>#DIV/0!</v>
      </c>
      <c r="L134" s="218" t="e">
        <f t="shared" si="57"/>
        <v>#DIV/0!</v>
      </c>
      <c r="M134" s="218" t="e">
        <f t="shared" si="57"/>
        <v>#DIV/0!</v>
      </c>
      <c r="N134" s="218" t="e">
        <f t="shared" si="57"/>
        <v>#DIV/0!</v>
      </c>
      <c r="O134" s="218" t="e">
        <f t="shared" si="57"/>
        <v>#DIV/0!</v>
      </c>
      <c r="P134" s="218" t="e">
        <f t="shared" si="57"/>
        <v>#DIV/0!</v>
      </c>
      <c r="Q134" s="218" t="e">
        <f t="shared" si="57"/>
        <v>#DIV/0!</v>
      </c>
      <c r="R134" s="218" t="e">
        <f t="shared" si="57"/>
        <v>#DIV/0!</v>
      </c>
      <c r="S134" s="218" t="e">
        <f t="shared" si="57"/>
        <v>#DIV/0!</v>
      </c>
      <c r="T134" s="219" t="e">
        <f t="shared" si="57"/>
        <v>#DIV/0!</v>
      </c>
      <c r="U134" s="217" t="e">
        <f t="shared" si="57"/>
        <v>#DIV/0!</v>
      </c>
      <c r="V134" s="218" t="e">
        <f t="shared" si="57"/>
        <v>#DIV/0!</v>
      </c>
      <c r="W134" s="218" t="e">
        <f t="shared" si="57"/>
        <v>#DIV/0!</v>
      </c>
      <c r="X134" s="219" t="e">
        <f t="shared" si="57"/>
        <v>#DIV/0!</v>
      </c>
      <c r="Y134" s="217" t="e">
        <f t="shared" si="57"/>
        <v>#DIV/0!</v>
      </c>
      <c r="Z134" s="218"/>
      <c r="AA134" s="218" t="e">
        <f t="shared" si="57"/>
        <v>#DIV/0!</v>
      </c>
      <c r="AB134" s="219"/>
      <c r="AC134" s="217" t="e">
        <f t="shared" si="57"/>
        <v>#DIV/0!</v>
      </c>
      <c r="AD134" s="218" t="e">
        <f t="shared" si="57"/>
        <v>#DIV/0!</v>
      </c>
      <c r="AE134" s="218" t="e">
        <f t="shared" si="57"/>
        <v>#DIV/0!</v>
      </c>
      <c r="AF134" s="218" t="e">
        <f t="shared" si="57"/>
        <v>#DIV/0!</v>
      </c>
      <c r="AG134" s="219" t="e">
        <f t="shared" si="57"/>
        <v>#DIV/0!</v>
      </c>
      <c r="AH134" s="220" t="e">
        <f t="shared" si="57"/>
        <v>#DIV/0!</v>
      </c>
    </row>
    <row r="135" spans="1:35" x14ac:dyDescent="0.2">
      <c r="A135" s="73"/>
      <c r="B135" s="73"/>
      <c r="C135" s="451" t="s">
        <v>77</v>
      </c>
      <c r="D135" s="451"/>
      <c r="E135" s="451"/>
      <c r="F135" s="451"/>
      <c r="G135" s="451"/>
      <c r="H135" s="451"/>
      <c r="I135" s="451"/>
      <c r="J135" s="451"/>
      <c r="K135" s="451"/>
      <c r="L135" s="451"/>
      <c r="M135" s="451"/>
      <c r="N135" s="451"/>
      <c r="O135" s="451"/>
      <c r="P135" s="451"/>
      <c r="Q135" s="451"/>
      <c r="R135" s="451"/>
      <c r="S135" s="451"/>
      <c r="T135" s="451"/>
      <c r="U135" s="451"/>
      <c r="V135" s="451"/>
      <c r="W135" s="451"/>
      <c r="X135" s="451"/>
      <c r="Y135" s="451"/>
      <c r="Z135" s="451"/>
      <c r="AA135" s="451"/>
      <c r="AB135" s="451"/>
      <c r="AC135" s="451"/>
      <c r="AD135" s="451"/>
      <c r="AE135" s="451"/>
      <c r="AF135" s="451"/>
      <c r="AG135" s="451"/>
      <c r="AH135" s="451"/>
      <c r="AI135" s="451"/>
    </row>
  </sheetData>
  <mergeCells count="132">
    <mergeCell ref="BF19:BH20"/>
    <mergeCell ref="AP20:AQ21"/>
    <mergeCell ref="AR20:AS21"/>
    <mergeCell ref="AG13:AG22"/>
    <mergeCell ref="V18:V19"/>
    <mergeCell ref="W18:W19"/>
    <mergeCell ref="X18:X19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BH22:BH23"/>
    <mergeCell ref="AS32:AT32"/>
    <mergeCell ref="AW32:AZ32"/>
    <mergeCell ref="AP35:AR35"/>
    <mergeCell ref="BK41:BR43"/>
    <mergeCell ref="AK65:AN67"/>
    <mergeCell ref="AW29:AX29"/>
    <mergeCell ref="AS30:AT30"/>
    <mergeCell ref="AW30:AX30"/>
    <mergeCell ref="AS31:AT31"/>
    <mergeCell ref="AW31:AX31"/>
    <mergeCell ref="BE65:BI66"/>
    <mergeCell ref="BE22:BE23"/>
    <mergeCell ref="BF22:BF23"/>
    <mergeCell ref="BG22:BG23"/>
    <mergeCell ref="BI22:BI23"/>
    <mergeCell ref="BK24:BM24"/>
    <mergeCell ref="AP25:AQ25"/>
    <mergeCell ref="AP26:AQ26"/>
    <mergeCell ref="AS28:AT28"/>
    <mergeCell ref="AW28:AX28"/>
    <mergeCell ref="AS29:AT29"/>
    <mergeCell ref="AK22:AK23"/>
    <mergeCell ref="AL22:AL23"/>
    <mergeCell ref="A65:B65"/>
    <mergeCell ref="A66:B66"/>
    <mergeCell ref="AD13:AD22"/>
    <mergeCell ref="A64:B64"/>
    <mergeCell ref="A13:A23"/>
    <mergeCell ref="B13:B23"/>
    <mergeCell ref="E18:E19"/>
    <mergeCell ref="F18:F19"/>
    <mergeCell ref="G18:G19"/>
    <mergeCell ref="H18:H19"/>
    <mergeCell ref="I18:I19"/>
    <mergeCell ref="J18:J19"/>
    <mergeCell ref="O18:O19"/>
    <mergeCell ref="P18:P19"/>
    <mergeCell ref="R18:R19"/>
    <mergeCell ref="N18:N19"/>
    <mergeCell ref="M18:M19"/>
    <mergeCell ref="L18:L19"/>
    <mergeCell ref="K18:K19"/>
    <mergeCell ref="AM22:AM23"/>
    <mergeCell ref="AN22:AN23"/>
    <mergeCell ref="AP22:AQ23"/>
    <mergeCell ref="AR22:AS23"/>
    <mergeCell ref="C2:U4"/>
    <mergeCell ref="Y8:AH9"/>
    <mergeCell ref="Y10:AH11"/>
    <mergeCell ref="Y6:AH7"/>
    <mergeCell ref="AP2:AZ4"/>
    <mergeCell ref="AL4:AL5"/>
    <mergeCell ref="AM4:AN5"/>
    <mergeCell ref="AL6:AL9"/>
    <mergeCell ref="AM6:AN9"/>
    <mergeCell ref="AX7:BC8"/>
    <mergeCell ref="AO11:AV13"/>
    <mergeCell ref="AX11:BC12"/>
    <mergeCell ref="AL19:AM20"/>
    <mergeCell ref="E8:X10"/>
    <mergeCell ref="Y76:AH77"/>
    <mergeCell ref="Y78:AH79"/>
    <mergeCell ref="AC81:AC90"/>
    <mergeCell ref="AD81:AD90"/>
    <mergeCell ref="AE81:AE90"/>
    <mergeCell ref="Z81:Z90"/>
    <mergeCell ref="AB81:AB90"/>
    <mergeCell ref="AF13:AF22"/>
    <mergeCell ref="C70:U72"/>
    <mergeCell ref="C14:C22"/>
    <mergeCell ref="S18:S19"/>
    <mergeCell ref="T18:T19"/>
    <mergeCell ref="U18:U19"/>
    <mergeCell ref="Q18:Q19"/>
    <mergeCell ref="D13:D22"/>
    <mergeCell ref="E13:T14"/>
    <mergeCell ref="U13:X14"/>
    <mergeCell ref="Z13:Z22"/>
    <mergeCell ref="AC13:AC22"/>
    <mergeCell ref="AE13:AE22"/>
    <mergeCell ref="Y14:Y22"/>
    <mergeCell ref="AA14:AA22"/>
    <mergeCell ref="AB13:AB22"/>
    <mergeCell ref="AI64:AI67"/>
    <mergeCell ref="AI13:AI22"/>
    <mergeCell ref="AH13:AH22"/>
    <mergeCell ref="A67:B67"/>
    <mergeCell ref="A133:B133"/>
    <mergeCell ref="A134:B134"/>
    <mergeCell ref="C135:AI135"/>
    <mergeCell ref="Y74:AH75"/>
    <mergeCell ref="E76:X78"/>
    <mergeCell ref="D81:D90"/>
    <mergeCell ref="A132:B132"/>
    <mergeCell ref="AF81:AF90"/>
    <mergeCell ref="AG81:AG90"/>
    <mergeCell ref="AH81:AH90"/>
    <mergeCell ref="C82:C90"/>
    <mergeCell ref="Y82:Y90"/>
    <mergeCell ref="AA82:AA90"/>
    <mergeCell ref="A81:A91"/>
    <mergeCell ref="B81:B91"/>
    <mergeCell ref="E81:T82"/>
    <mergeCell ref="V86:V87"/>
    <mergeCell ref="W86:W87"/>
    <mergeCell ref="X86:X87"/>
    <mergeCell ref="U81:X82"/>
  </mergeCells>
  <phoneticPr fontId="1"/>
  <pageMargins left="0" right="0" top="0.31496062992125984" bottom="0.2755905511811023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7"/>
  <sheetViews>
    <sheetView workbookViewId="0">
      <selection activeCell="Z6" sqref="Z6"/>
    </sheetView>
  </sheetViews>
  <sheetFormatPr defaultRowHeight="13.2" x14ac:dyDescent="0.2"/>
  <cols>
    <col min="1" max="1" width="2.109375" customWidth="1"/>
    <col min="2" max="2" width="11.77734375" customWidth="1"/>
    <col min="3" max="3" width="4" customWidth="1"/>
    <col min="4" max="4" width="2.109375" customWidth="1"/>
    <col min="5" max="16" width="3" customWidth="1"/>
    <col min="17" max="17" width="4" customWidth="1"/>
    <col min="18" max="18" width="2.109375" customWidth="1"/>
    <col min="19" max="19" width="4" customWidth="1"/>
    <col min="20" max="20" width="2.109375" customWidth="1"/>
    <col min="21" max="24" width="3.44140625" customWidth="1"/>
    <col min="25" max="25" width="4" customWidth="1"/>
  </cols>
  <sheetData>
    <row r="1" spans="1:25" x14ac:dyDescent="0.2">
      <c r="A1" s="508" t="s">
        <v>25</v>
      </c>
      <c r="B1" s="508"/>
      <c r="C1" s="508"/>
    </row>
    <row r="2" spans="1:25" x14ac:dyDescent="0.2">
      <c r="A2" s="425" t="s">
        <v>47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</row>
    <row r="3" spans="1:25" x14ac:dyDescent="0.2">
      <c r="A3" s="425"/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</row>
    <row r="4" spans="1:25" x14ac:dyDescent="0.2">
      <c r="A4" s="425"/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</row>
    <row r="5" spans="1:25" x14ac:dyDescent="0.2">
      <c r="A5" s="425"/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5"/>
    </row>
    <row r="6" spans="1:25" x14ac:dyDescent="0.2">
      <c r="A6" s="425"/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</row>
    <row r="7" spans="1:25" x14ac:dyDescent="0.2">
      <c r="A7" s="425"/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</row>
    <row r="8" spans="1:25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5" ht="13.8" thickBot="1" x14ac:dyDescent="0.25">
      <c r="B9" s="1"/>
    </row>
    <row r="10" spans="1:25" ht="10.5" customHeight="1" x14ac:dyDescent="0.2">
      <c r="A10" s="358" t="s">
        <v>3</v>
      </c>
      <c r="B10" s="360" t="s">
        <v>48</v>
      </c>
      <c r="C10" s="14">
        <v>1</v>
      </c>
      <c r="D10" s="363" t="s">
        <v>28</v>
      </c>
      <c r="E10" s="337" t="s">
        <v>7</v>
      </c>
      <c r="F10" s="338"/>
      <c r="G10" s="338"/>
      <c r="H10" s="338"/>
      <c r="I10" s="338"/>
      <c r="J10" s="338"/>
      <c r="K10" s="338"/>
      <c r="L10" s="338"/>
      <c r="M10" s="337" t="s">
        <v>2</v>
      </c>
      <c r="N10" s="338"/>
      <c r="O10" s="338"/>
      <c r="P10" s="338"/>
      <c r="Q10" s="13">
        <v>2</v>
      </c>
      <c r="R10" s="373" t="s">
        <v>49</v>
      </c>
      <c r="S10" s="12">
        <v>3</v>
      </c>
      <c r="T10" s="379" t="s">
        <v>49</v>
      </c>
      <c r="U10" s="509" t="s">
        <v>50</v>
      </c>
      <c r="V10" s="370" t="s">
        <v>51</v>
      </c>
      <c r="W10" s="370" t="s">
        <v>52</v>
      </c>
      <c r="X10" s="491" t="s">
        <v>53</v>
      </c>
      <c r="Y10" s="345" t="s">
        <v>18</v>
      </c>
    </row>
    <row r="11" spans="1:25" ht="10.5" customHeight="1" x14ac:dyDescent="0.2">
      <c r="A11" s="359"/>
      <c r="B11" s="361"/>
      <c r="C11" s="496" t="s">
        <v>27</v>
      </c>
      <c r="D11" s="364"/>
      <c r="E11" s="339"/>
      <c r="F11" s="340"/>
      <c r="G11" s="340"/>
      <c r="H11" s="340"/>
      <c r="I11" s="340"/>
      <c r="J11" s="340"/>
      <c r="K11" s="340"/>
      <c r="L11" s="340"/>
      <c r="M11" s="339"/>
      <c r="N11" s="340"/>
      <c r="O11" s="340"/>
      <c r="P11" s="341"/>
      <c r="Q11" s="355" t="s">
        <v>29</v>
      </c>
      <c r="R11" s="374"/>
      <c r="S11" s="499" t="s">
        <v>54</v>
      </c>
      <c r="T11" s="380"/>
      <c r="U11" s="510"/>
      <c r="V11" s="371"/>
      <c r="W11" s="371"/>
      <c r="X11" s="492"/>
      <c r="Y11" s="494"/>
    </row>
    <row r="12" spans="1:25" ht="10.5" customHeight="1" x14ac:dyDescent="0.2">
      <c r="A12" s="359"/>
      <c r="B12" s="361"/>
      <c r="C12" s="497"/>
      <c r="D12" s="364"/>
      <c r="E12" s="502" t="s">
        <v>55</v>
      </c>
      <c r="F12" s="504" t="s">
        <v>56</v>
      </c>
      <c r="G12" s="504" t="s">
        <v>57</v>
      </c>
      <c r="H12" s="505" t="s">
        <v>58</v>
      </c>
      <c r="I12" s="502" t="s">
        <v>59</v>
      </c>
      <c r="J12" s="333" t="s">
        <v>60</v>
      </c>
      <c r="K12" s="333" t="s">
        <v>61</v>
      </c>
      <c r="L12" s="333" t="s">
        <v>62</v>
      </c>
      <c r="M12" s="502" t="s">
        <v>63</v>
      </c>
      <c r="N12" s="333" t="s">
        <v>64</v>
      </c>
      <c r="O12" s="333" t="s">
        <v>65</v>
      </c>
      <c r="P12" s="512" t="s">
        <v>66</v>
      </c>
      <c r="Q12" s="356"/>
      <c r="R12" s="374"/>
      <c r="S12" s="500"/>
      <c r="T12" s="380"/>
      <c r="U12" s="510"/>
      <c r="V12" s="371"/>
      <c r="W12" s="371"/>
      <c r="X12" s="492"/>
      <c r="Y12" s="494"/>
    </row>
    <row r="13" spans="1:25" ht="10.5" customHeight="1" x14ac:dyDescent="0.2">
      <c r="A13" s="359"/>
      <c r="B13" s="361"/>
      <c r="C13" s="497"/>
      <c r="D13" s="364"/>
      <c r="E13" s="335"/>
      <c r="F13" s="336"/>
      <c r="G13" s="336"/>
      <c r="H13" s="506"/>
      <c r="I13" s="335"/>
      <c r="J13" s="336"/>
      <c r="K13" s="336"/>
      <c r="L13" s="336"/>
      <c r="M13" s="335"/>
      <c r="N13" s="336"/>
      <c r="O13" s="336"/>
      <c r="P13" s="334"/>
      <c r="Q13" s="356"/>
      <c r="R13" s="374"/>
      <c r="S13" s="500"/>
      <c r="T13" s="380"/>
      <c r="U13" s="510"/>
      <c r="V13" s="371"/>
      <c r="W13" s="371"/>
      <c r="X13" s="492"/>
      <c r="Y13" s="494"/>
    </row>
    <row r="14" spans="1:25" ht="10.5" customHeight="1" x14ac:dyDescent="0.2">
      <c r="A14" s="359"/>
      <c r="B14" s="361"/>
      <c r="C14" s="497"/>
      <c r="D14" s="364"/>
      <c r="E14" s="335"/>
      <c r="F14" s="336"/>
      <c r="G14" s="336"/>
      <c r="H14" s="506"/>
      <c r="I14" s="335"/>
      <c r="J14" s="336"/>
      <c r="K14" s="336"/>
      <c r="L14" s="336"/>
      <c r="M14" s="335"/>
      <c r="N14" s="336"/>
      <c r="O14" s="336"/>
      <c r="P14" s="334"/>
      <c r="Q14" s="356"/>
      <c r="R14" s="374"/>
      <c r="S14" s="500"/>
      <c r="T14" s="380"/>
      <c r="U14" s="510"/>
      <c r="V14" s="371"/>
      <c r="W14" s="371"/>
      <c r="X14" s="492"/>
      <c r="Y14" s="494"/>
    </row>
    <row r="15" spans="1:25" ht="10.5" customHeight="1" x14ac:dyDescent="0.2">
      <c r="A15" s="359"/>
      <c r="B15" s="361"/>
      <c r="C15" s="497"/>
      <c r="D15" s="364"/>
      <c r="E15" s="335"/>
      <c r="F15" s="336"/>
      <c r="G15" s="336"/>
      <c r="H15" s="506"/>
      <c r="I15" s="335"/>
      <c r="J15" s="336"/>
      <c r="K15" s="336"/>
      <c r="L15" s="336"/>
      <c r="M15" s="335"/>
      <c r="N15" s="336"/>
      <c r="O15" s="336"/>
      <c r="P15" s="334"/>
      <c r="Q15" s="356"/>
      <c r="R15" s="374"/>
      <c r="S15" s="500"/>
      <c r="T15" s="380"/>
      <c r="U15" s="510"/>
      <c r="V15" s="371"/>
      <c r="W15" s="371"/>
      <c r="X15" s="492"/>
      <c r="Y15" s="494"/>
    </row>
    <row r="16" spans="1:25" ht="10.5" customHeight="1" x14ac:dyDescent="0.2">
      <c r="A16" s="359"/>
      <c r="B16" s="361"/>
      <c r="C16" s="497"/>
      <c r="D16" s="364"/>
      <c r="E16" s="335"/>
      <c r="F16" s="336"/>
      <c r="G16" s="336"/>
      <c r="H16" s="506"/>
      <c r="I16" s="335"/>
      <c r="J16" s="336"/>
      <c r="K16" s="336"/>
      <c r="L16" s="336"/>
      <c r="M16" s="335"/>
      <c r="N16" s="336"/>
      <c r="O16" s="336"/>
      <c r="P16" s="334"/>
      <c r="Q16" s="356"/>
      <c r="R16" s="374"/>
      <c r="S16" s="500"/>
      <c r="T16" s="380"/>
      <c r="U16" s="510"/>
      <c r="V16" s="371"/>
      <c r="W16" s="371"/>
      <c r="X16" s="492"/>
      <c r="Y16" s="494"/>
    </row>
    <row r="17" spans="1:25" ht="10.5" customHeight="1" x14ac:dyDescent="0.2">
      <c r="A17" s="359"/>
      <c r="B17" s="361"/>
      <c r="C17" s="497"/>
      <c r="D17" s="364"/>
      <c r="E17" s="335"/>
      <c r="F17" s="336"/>
      <c r="G17" s="336"/>
      <c r="H17" s="506"/>
      <c r="I17" s="335"/>
      <c r="J17" s="336"/>
      <c r="K17" s="336"/>
      <c r="L17" s="336"/>
      <c r="M17" s="335"/>
      <c r="N17" s="336"/>
      <c r="O17" s="336"/>
      <c r="P17" s="334"/>
      <c r="Q17" s="356"/>
      <c r="R17" s="374"/>
      <c r="S17" s="500"/>
      <c r="T17" s="380"/>
      <c r="U17" s="510"/>
      <c r="V17" s="371"/>
      <c r="W17" s="371"/>
      <c r="X17" s="492"/>
      <c r="Y17" s="494"/>
    </row>
    <row r="18" spans="1:25" ht="10.5" customHeight="1" x14ac:dyDescent="0.2">
      <c r="A18" s="359"/>
      <c r="B18" s="361"/>
      <c r="C18" s="497"/>
      <c r="D18" s="364"/>
      <c r="E18" s="335"/>
      <c r="F18" s="336"/>
      <c r="G18" s="336"/>
      <c r="H18" s="506"/>
      <c r="I18" s="335"/>
      <c r="J18" s="336"/>
      <c r="K18" s="336"/>
      <c r="L18" s="336"/>
      <c r="M18" s="335"/>
      <c r="N18" s="336"/>
      <c r="O18" s="336"/>
      <c r="P18" s="334"/>
      <c r="Q18" s="356"/>
      <c r="R18" s="374"/>
      <c r="S18" s="500"/>
      <c r="T18" s="380"/>
      <c r="U18" s="510"/>
      <c r="V18" s="371"/>
      <c r="W18" s="371"/>
      <c r="X18" s="492"/>
      <c r="Y18" s="494"/>
    </row>
    <row r="19" spans="1:25" ht="10.5" customHeight="1" x14ac:dyDescent="0.2">
      <c r="A19" s="359"/>
      <c r="B19" s="361"/>
      <c r="C19" s="498"/>
      <c r="D19" s="364"/>
      <c r="E19" s="503"/>
      <c r="F19" s="357"/>
      <c r="G19" s="357"/>
      <c r="H19" s="507"/>
      <c r="I19" s="503"/>
      <c r="J19" s="357"/>
      <c r="K19" s="357"/>
      <c r="L19" s="357"/>
      <c r="M19" s="503"/>
      <c r="N19" s="357"/>
      <c r="O19" s="357"/>
      <c r="P19" s="513"/>
      <c r="Q19" s="356"/>
      <c r="R19" s="375"/>
      <c r="S19" s="501"/>
      <c r="T19" s="381"/>
      <c r="U19" s="511"/>
      <c r="V19" s="372"/>
      <c r="W19" s="372"/>
      <c r="X19" s="493"/>
      <c r="Y19" s="495"/>
    </row>
    <row r="20" spans="1:25" ht="10.5" customHeight="1" x14ac:dyDescent="0.2">
      <c r="A20" s="359"/>
      <c r="B20" s="362"/>
      <c r="C20" s="15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6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34"/>
      <c r="B21" s="50"/>
      <c r="C21" s="38"/>
      <c r="D21" s="45"/>
      <c r="E21" s="38">
        <v>14</v>
      </c>
      <c r="F21" s="39">
        <v>12</v>
      </c>
      <c r="G21" s="39">
        <v>8</v>
      </c>
      <c r="H21" s="41">
        <v>6</v>
      </c>
      <c r="I21" s="38">
        <v>8</v>
      </c>
      <c r="J21" s="43">
        <v>10</v>
      </c>
      <c r="K21" s="39">
        <v>6</v>
      </c>
      <c r="L21" s="39">
        <v>6</v>
      </c>
      <c r="M21" s="38"/>
      <c r="N21" s="41"/>
      <c r="O21" s="41"/>
      <c r="P21" s="40"/>
      <c r="Q21" s="38">
        <v>70</v>
      </c>
      <c r="R21" s="28"/>
      <c r="S21" s="39"/>
      <c r="T21" s="45"/>
      <c r="U21" s="38"/>
      <c r="V21" s="39"/>
      <c r="W21" s="39"/>
      <c r="X21" s="41"/>
      <c r="Y21" s="42"/>
    </row>
    <row r="22" spans="1:25" ht="15" customHeight="1" x14ac:dyDescent="0.2">
      <c r="A22" s="51"/>
      <c r="B22" s="52"/>
      <c r="C22" s="53"/>
      <c r="D22" s="54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4"/>
      <c r="S22" s="53"/>
      <c r="T22" s="54"/>
      <c r="U22" s="53"/>
      <c r="V22" s="53"/>
      <c r="W22" s="53"/>
      <c r="X22" s="53"/>
      <c r="Y22" s="53"/>
    </row>
    <row r="23" spans="1:25" ht="15" customHeight="1" x14ac:dyDescent="0.2">
      <c r="A23" s="55"/>
      <c r="B23" s="56"/>
      <c r="C23" s="57"/>
      <c r="D23" s="4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47"/>
      <c r="S23" s="57"/>
      <c r="T23" s="47"/>
      <c r="U23" s="57"/>
      <c r="V23" s="57"/>
      <c r="W23" s="57"/>
      <c r="X23" s="57"/>
      <c r="Y23" s="57"/>
    </row>
    <row r="24" spans="1:25" ht="15" customHeight="1" x14ac:dyDescent="0.2">
      <c r="A24" s="34"/>
      <c r="B24" s="35"/>
      <c r="C24" s="38"/>
      <c r="D24" s="45"/>
      <c r="E24" s="38">
        <v>14</v>
      </c>
      <c r="F24" s="39">
        <v>12</v>
      </c>
      <c r="G24" s="39">
        <v>8</v>
      </c>
      <c r="H24" s="41">
        <v>6</v>
      </c>
      <c r="I24" s="38">
        <v>8</v>
      </c>
      <c r="J24" s="43">
        <v>10</v>
      </c>
      <c r="K24" s="39">
        <v>6</v>
      </c>
      <c r="L24" s="39">
        <v>6</v>
      </c>
      <c r="M24" s="58">
        <v>8</v>
      </c>
      <c r="N24" s="41"/>
      <c r="O24" s="41"/>
      <c r="P24" s="40"/>
      <c r="Q24" s="58">
        <v>78</v>
      </c>
      <c r="R24" s="28"/>
      <c r="S24" s="59">
        <v>8</v>
      </c>
      <c r="T24" s="45"/>
      <c r="U24" s="38"/>
      <c r="V24" s="39"/>
      <c r="W24" s="39"/>
      <c r="X24" s="41"/>
      <c r="Y24" s="42"/>
    </row>
    <row r="25" spans="1:25" ht="15" customHeight="1" x14ac:dyDescent="0.2">
      <c r="A25" s="34"/>
      <c r="B25" s="35"/>
      <c r="C25" s="38"/>
      <c r="D25" s="45"/>
      <c r="E25" s="38"/>
      <c r="F25" s="39"/>
      <c r="G25" s="39"/>
      <c r="H25" s="41"/>
      <c r="I25" s="38"/>
      <c r="J25" s="43"/>
      <c r="K25" s="39"/>
      <c r="L25" s="39"/>
      <c r="M25" s="38"/>
      <c r="N25" s="41"/>
      <c r="O25" s="41"/>
      <c r="P25" s="40"/>
      <c r="Q25" s="38"/>
      <c r="R25" s="28"/>
      <c r="S25" s="39"/>
      <c r="T25" s="45"/>
      <c r="U25" s="38"/>
      <c r="V25" s="39"/>
      <c r="W25" s="39"/>
      <c r="X25" s="41"/>
      <c r="Y25" s="42"/>
    </row>
    <row r="26" spans="1:25" ht="15" customHeight="1" x14ac:dyDescent="0.2">
      <c r="A26" s="34"/>
      <c r="B26" s="35"/>
      <c r="C26" s="38"/>
      <c r="D26" s="45"/>
      <c r="E26" s="38"/>
      <c r="F26" s="39"/>
      <c r="G26" s="39"/>
      <c r="H26" s="41"/>
      <c r="I26" s="38"/>
      <c r="J26" s="43"/>
      <c r="K26" s="39"/>
      <c r="L26" s="39"/>
      <c r="M26" s="38"/>
      <c r="N26" s="41"/>
      <c r="O26" s="41"/>
      <c r="P26" s="40"/>
      <c r="Q26" s="38"/>
      <c r="R26" s="28"/>
      <c r="S26" s="39"/>
      <c r="T26" s="45"/>
      <c r="U26" s="38"/>
      <c r="V26" s="39"/>
      <c r="W26" s="39"/>
      <c r="X26" s="41"/>
      <c r="Y26" s="42"/>
    </row>
    <row r="27" spans="1:25" ht="15" customHeight="1" x14ac:dyDescent="0.2">
      <c r="A27" s="34"/>
      <c r="B27" s="35"/>
      <c r="C27" s="38"/>
      <c r="D27" s="45"/>
      <c r="E27" s="38"/>
      <c r="F27" s="39"/>
      <c r="G27" s="39"/>
      <c r="H27" s="41"/>
      <c r="I27" s="38"/>
      <c r="J27" s="43"/>
      <c r="K27" s="39"/>
      <c r="L27" s="39"/>
      <c r="M27" s="38"/>
      <c r="N27" s="41"/>
      <c r="O27" s="41"/>
      <c r="P27" s="40"/>
      <c r="Q27" s="38"/>
      <c r="R27" s="28"/>
      <c r="S27" s="39"/>
      <c r="T27" s="45"/>
      <c r="U27" s="38"/>
      <c r="V27" s="39"/>
      <c r="W27" s="39"/>
      <c r="X27" s="41"/>
      <c r="Y27" s="42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中１理</vt:lpstr>
      <vt:lpstr>中２理 </vt:lpstr>
      <vt:lpstr>中3理 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2023-04-15T10:50:35Z</cp:lastPrinted>
  <dcterms:created xsi:type="dcterms:W3CDTF">2021-09-13T08:31:27Z</dcterms:created>
  <dcterms:modified xsi:type="dcterms:W3CDTF">2024-12-06T00:13:02Z</dcterms:modified>
</cp:coreProperties>
</file>