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F:\得点集計表\R5中・問題別得点・正答率一覧表 - コピー\"/>
    </mc:Choice>
  </mc:AlternateContent>
  <xr:revisionPtr revIDLastSave="0" documentId="13_ncr:1_{04B19C80-429F-4487-8AA2-4BD05EAD3D87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中１社" sheetId="1" r:id="rId1"/>
    <sheet name="中2社 " sheetId="5" r:id="rId2"/>
    <sheet name="中3社 " sheetId="6" r:id="rId3"/>
    <sheet name="正しく計算されない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4" i="6" l="1"/>
  <c r="G134" i="6"/>
  <c r="H134" i="6"/>
  <c r="I134" i="6"/>
  <c r="J134" i="6"/>
  <c r="K134" i="6"/>
  <c r="L134" i="6"/>
  <c r="M134" i="6"/>
  <c r="N134" i="6"/>
  <c r="O134" i="6"/>
  <c r="P134" i="6"/>
  <c r="Q134" i="6"/>
  <c r="S134" i="6"/>
  <c r="U134" i="6"/>
  <c r="V134" i="6"/>
  <c r="W134" i="6"/>
  <c r="X134" i="6"/>
  <c r="Y134" i="6"/>
  <c r="E134" i="6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T134" i="5"/>
  <c r="V134" i="5"/>
  <c r="W134" i="5"/>
  <c r="X134" i="5"/>
  <c r="Y134" i="5"/>
  <c r="Z134" i="5"/>
  <c r="E134" i="5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T134" i="1"/>
  <c r="V134" i="1"/>
  <c r="W134" i="1"/>
  <c r="X134" i="1"/>
  <c r="Y134" i="1"/>
  <c r="Z134" i="1"/>
  <c r="E134" i="1"/>
  <c r="F133" i="6"/>
  <c r="G133" i="6"/>
  <c r="H133" i="6"/>
  <c r="I133" i="6"/>
  <c r="J133" i="6"/>
  <c r="K133" i="6"/>
  <c r="L133" i="6"/>
  <c r="M133" i="6"/>
  <c r="N133" i="6"/>
  <c r="O133" i="6"/>
  <c r="P133" i="6"/>
  <c r="Q133" i="6"/>
  <c r="S133" i="6"/>
  <c r="U133" i="6"/>
  <c r="V133" i="6"/>
  <c r="W133" i="6"/>
  <c r="X133" i="6"/>
  <c r="Y133" i="6"/>
  <c r="E133" i="6"/>
  <c r="F133" i="5"/>
  <c r="G133" i="5"/>
  <c r="H133" i="5"/>
  <c r="I133" i="5"/>
  <c r="J133" i="5"/>
  <c r="K133" i="5"/>
  <c r="L133" i="5"/>
  <c r="M133" i="5"/>
  <c r="N133" i="5"/>
  <c r="O133" i="5"/>
  <c r="P133" i="5"/>
  <c r="Q133" i="5"/>
  <c r="R133" i="5"/>
  <c r="T133" i="5"/>
  <c r="V133" i="5"/>
  <c r="W133" i="5"/>
  <c r="X133" i="5"/>
  <c r="Y133" i="5"/>
  <c r="Z133" i="5"/>
  <c r="E133" i="5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T133" i="1"/>
  <c r="V133" i="1"/>
  <c r="W133" i="1"/>
  <c r="X133" i="1"/>
  <c r="Y133" i="1"/>
  <c r="Z133" i="1"/>
  <c r="E133" i="1"/>
  <c r="AM28" i="6"/>
  <c r="AM29" i="6"/>
  <c r="AM30" i="6"/>
  <c r="AM31" i="6"/>
  <c r="AM32" i="6"/>
  <c r="AM33" i="6"/>
  <c r="AM34" i="6"/>
  <c r="AM35" i="6"/>
  <c r="AM36" i="6"/>
  <c r="AM37" i="6"/>
  <c r="AM38" i="6"/>
  <c r="AM39" i="6"/>
  <c r="AM40" i="6"/>
  <c r="AM41" i="6"/>
  <c r="AM42" i="6"/>
  <c r="AM43" i="6"/>
  <c r="AM44" i="6"/>
  <c r="AM45" i="6"/>
  <c r="AM46" i="6"/>
  <c r="AM47" i="6"/>
  <c r="AM48" i="6"/>
  <c r="AM49" i="6"/>
  <c r="AM50" i="6"/>
  <c r="AM51" i="6"/>
  <c r="AM52" i="6"/>
  <c r="AM53" i="6"/>
  <c r="AM54" i="6"/>
  <c r="AM55" i="6"/>
  <c r="AM56" i="6"/>
  <c r="AM57" i="6"/>
  <c r="AM58" i="6"/>
  <c r="AM59" i="6"/>
  <c r="AM60" i="6"/>
  <c r="AM61" i="6"/>
  <c r="AM62" i="6"/>
  <c r="AM63" i="6"/>
  <c r="AM64" i="6"/>
  <c r="AM65" i="6"/>
  <c r="AM66" i="6"/>
  <c r="AM27" i="6"/>
  <c r="AN28" i="5"/>
  <c r="AN29" i="5"/>
  <c r="AN30" i="5"/>
  <c r="AN31" i="5"/>
  <c r="AN32" i="5"/>
  <c r="AN33" i="5"/>
  <c r="AN34" i="5"/>
  <c r="AN35" i="5"/>
  <c r="AN36" i="5"/>
  <c r="AN37" i="5"/>
  <c r="AN38" i="5"/>
  <c r="AN39" i="5"/>
  <c r="AN40" i="5"/>
  <c r="AN41" i="5"/>
  <c r="AN42" i="5"/>
  <c r="AN43" i="5"/>
  <c r="AN44" i="5"/>
  <c r="AN45" i="5"/>
  <c r="AN46" i="5"/>
  <c r="AN47" i="5"/>
  <c r="AN48" i="5"/>
  <c r="AN49" i="5"/>
  <c r="AN50" i="5"/>
  <c r="AN51" i="5"/>
  <c r="AN52" i="5"/>
  <c r="AN53" i="5"/>
  <c r="AN54" i="5"/>
  <c r="AN55" i="5"/>
  <c r="AN56" i="5"/>
  <c r="AN57" i="5"/>
  <c r="AN58" i="5"/>
  <c r="AN59" i="5"/>
  <c r="AN60" i="5"/>
  <c r="AN61" i="5"/>
  <c r="AN62" i="5"/>
  <c r="AN63" i="5"/>
  <c r="AN64" i="5"/>
  <c r="AN65" i="5"/>
  <c r="AN66" i="5"/>
  <c r="AN27" i="5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27" i="1"/>
  <c r="AH25" i="6"/>
  <c r="AG25" i="6"/>
  <c r="AF25" i="6"/>
  <c r="AE25" i="6"/>
  <c r="AD25" i="6"/>
  <c r="AC25" i="6"/>
  <c r="AI25" i="5"/>
  <c r="AH25" i="5"/>
  <c r="AG25" i="5"/>
  <c r="AF25" i="5"/>
  <c r="AE25" i="5"/>
  <c r="AD25" i="5"/>
  <c r="AI25" i="1"/>
  <c r="AH25" i="1"/>
  <c r="AG25" i="1"/>
  <c r="AF25" i="1"/>
  <c r="AE25" i="1"/>
  <c r="AD25" i="1"/>
  <c r="X24" i="6"/>
  <c r="W24" i="6"/>
  <c r="V24" i="6"/>
  <c r="U24" i="6"/>
  <c r="S24" i="6"/>
  <c r="Q24" i="6"/>
  <c r="Y24" i="5"/>
  <c r="X24" i="5"/>
  <c r="W24" i="5"/>
  <c r="V24" i="5"/>
  <c r="T24" i="5"/>
  <c r="R24" i="5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92" i="1"/>
  <c r="Y24" i="1"/>
  <c r="X24" i="1"/>
  <c r="W24" i="1"/>
  <c r="V24" i="1"/>
  <c r="T24" i="1"/>
  <c r="R24" i="1"/>
  <c r="Z24" i="5" l="1"/>
  <c r="AA24" i="5" s="1"/>
  <c r="AP27" i="5" s="1"/>
  <c r="Z24" i="1"/>
  <c r="AA24" i="1" s="1"/>
  <c r="AP27" i="1" s="1"/>
  <c r="Y24" i="6"/>
  <c r="S25" i="6"/>
  <c r="T25" i="6" s="1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24" i="6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24" i="5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24" i="1"/>
  <c r="AO27" i="5" l="1"/>
  <c r="AO27" i="1"/>
  <c r="Z24" i="6"/>
  <c r="AO27" i="6" s="1"/>
  <c r="AN27" i="6"/>
  <c r="T93" i="6"/>
  <c r="C93" i="6"/>
  <c r="D93" i="6"/>
  <c r="C94" i="6"/>
  <c r="D94" i="6"/>
  <c r="C95" i="6"/>
  <c r="D95" i="6"/>
  <c r="C96" i="6"/>
  <c r="D96" i="6"/>
  <c r="C97" i="6"/>
  <c r="D97" i="6"/>
  <c r="C98" i="6"/>
  <c r="D98" i="6"/>
  <c r="C99" i="6"/>
  <c r="D99" i="6"/>
  <c r="C100" i="6"/>
  <c r="D100" i="6"/>
  <c r="C101" i="6"/>
  <c r="D101" i="6"/>
  <c r="C102" i="6"/>
  <c r="D102" i="6"/>
  <c r="C103" i="6"/>
  <c r="D103" i="6"/>
  <c r="C104" i="6"/>
  <c r="D104" i="6"/>
  <c r="C105" i="6"/>
  <c r="D105" i="6"/>
  <c r="C106" i="6"/>
  <c r="D106" i="6"/>
  <c r="C107" i="6"/>
  <c r="D107" i="6"/>
  <c r="C108" i="6"/>
  <c r="D108" i="6"/>
  <c r="C109" i="6"/>
  <c r="D109" i="6"/>
  <c r="C110" i="6"/>
  <c r="D110" i="6"/>
  <c r="C111" i="6"/>
  <c r="D111" i="6"/>
  <c r="C112" i="6"/>
  <c r="D112" i="6"/>
  <c r="C113" i="6"/>
  <c r="D113" i="6"/>
  <c r="C114" i="6"/>
  <c r="D114" i="6"/>
  <c r="C115" i="6"/>
  <c r="D115" i="6"/>
  <c r="C116" i="6"/>
  <c r="D116" i="6"/>
  <c r="C117" i="6"/>
  <c r="D117" i="6"/>
  <c r="C118" i="6"/>
  <c r="D118" i="6"/>
  <c r="C119" i="6"/>
  <c r="D119" i="6"/>
  <c r="C120" i="6"/>
  <c r="D120" i="6"/>
  <c r="C121" i="6"/>
  <c r="D121" i="6"/>
  <c r="C122" i="6"/>
  <c r="D122" i="6"/>
  <c r="C123" i="6"/>
  <c r="D123" i="6"/>
  <c r="C124" i="6"/>
  <c r="D124" i="6"/>
  <c r="C125" i="6"/>
  <c r="D125" i="6"/>
  <c r="C126" i="6"/>
  <c r="D126" i="6"/>
  <c r="C127" i="6"/>
  <c r="D127" i="6"/>
  <c r="C128" i="6"/>
  <c r="D128" i="6"/>
  <c r="C129" i="6"/>
  <c r="D129" i="6"/>
  <c r="C130" i="6"/>
  <c r="D130" i="6"/>
  <c r="C131" i="6"/>
  <c r="D131" i="6"/>
  <c r="D92" i="6"/>
  <c r="C92" i="6"/>
  <c r="C93" i="5"/>
  <c r="D93" i="5"/>
  <c r="C94" i="5"/>
  <c r="D94" i="5"/>
  <c r="C95" i="5"/>
  <c r="D95" i="5"/>
  <c r="C96" i="5"/>
  <c r="D96" i="5"/>
  <c r="C97" i="5"/>
  <c r="D97" i="5"/>
  <c r="C98" i="5"/>
  <c r="D98" i="5"/>
  <c r="C99" i="5"/>
  <c r="D99" i="5"/>
  <c r="C100" i="5"/>
  <c r="D100" i="5"/>
  <c r="C101" i="5"/>
  <c r="D101" i="5"/>
  <c r="C102" i="5"/>
  <c r="D102" i="5"/>
  <c r="C103" i="5"/>
  <c r="D103" i="5"/>
  <c r="C104" i="5"/>
  <c r="D104" i="5"/>
  <c r="C105" i="5"/>
  <c r="D105" i="5"/>
  <c r="C106" i="5"/>
  <c r="D106" i="5"/>
  <c r="C107" i="5"/>
  <c r="D107" i="5"/>
  <c r="C108" i="5"/>
  <c r="D108" i="5"/>
  <c r="C109" i="5"/>
  <c r="D109" i="5"/>
  <c r="C110" i="5"/>
  <c r="D110" i="5"/>
  <c r="C111" i="5"/>
  <c r="D111" i="5"/>
  <c r="C112" i="5"/>
  <c r="D112" i="5"/>
  <c r="C113" i="5"/>
  <c r="D113" i="5"/>
  <c r="C114" i="5"/>
  <c r="D114" i="5"/>
  <c r="C115" i="5"/>
  <c r="D115" i="5"/>
  <c r="C116" i="5"/>
  <c r="D116" i="5"/>
  <c r="C117" i="5"/>
  <c r="D117" i="5"/>
  <c r="C118" i="5"/>
  <c r="D118" i="5"/>
  <c r="C119" i="5"/>
  <c r="D119" i="5"/>
  <c r="C120" i="5"/>
  <c r="D120" i="5"/>
  <c r="C121" i="5"/>
  <c r="D121" i="5"/>
  <c r="C122" i="5"/>
  <c r="D122" i="5"/>
  <c r="C123" i="5"/>
  <c r="D123" i="5"/>
  <c r="C124" i="5"/>
  <c r="D124" i="5"/>
  <c r="C125" i="5"/>
  <c r="D125" i="5"/>
  <c r="C126" i="5"/>
  <c r="D126" i="5"/>
  <c r="C127" i="5"/>
  <c r="D127" i="5"/>
  <c r="C128" i="5"/>
  <c r="D128" i="5"/>
  <c r="C129" i="5"/>
  <c r="D129" i="5"/>
  <c r="C130" i="5"/>
  <c r="D130" i="5"/>
  <c r="C131" i="5"/>
  <c r="D131" i="5"/>
  <c r="D92" i="5"/>
  <c r="C92" i="5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D92" i="1"/>
  <c r="C92" i="1"/>
  <c r="X25" i="6" l="1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E93" i="6" l="1"/>
  <c r="F93" i="6"/>
  <c r="G93" i="6"/>
  <c r="H93" i="6"/>
  <c r="I93" i="6"/>
  <c r="J93" i="6"/>
  <c r="K93" i="6"/>
  <c r="L93" i="6"/>
  <c r="M93" i="6"/>
  <c r="N93" i="6"/>
  <c r="O93" i="6"/>
  <c r="P93" i="6"/>
  <c r="E94" i="6"/>
  <c r="F94" i="6"/>
  <c r="G94" i="6"/>
  <c r="H94" i="6"/>
  <c r="I94" i="6"/>
  <c r="J94" i="6"/>
  <c r="K94" i="6"/>
  <c r="L94" i="6"/>
  <c r="M94" i="6"/>
  <c r="N94" i="6"/>
  <c r="O94" i="6"/>
  <c r="P94" i="6"/>
  <c r="X94" i="6"/>
  <c r="E95" i="6"/>
  <c r="F95" i="6"/>
  <c r="G95" i="6"/>
  <c r="H95" i="6"/>
  <c r="I95" i="6"/>
  <c r="J95" i="6"/>
  <c r="K95" i="6"/>
  <c r="L95" i="6"/>
  <c r="M95" i="6"/>
  <c r="N95" i="6"/>
  <c r="O95" i="6"/>
  <c r="P95" i="6"/>
  <c r="X95" i="6"/>
  <c r="E96" i="6"/>
  <c r="F96" i="6"/>
  <c r="G96" i="6"/>
  <c r="H96" i="6"/>
  <c r="I96" i="6"/>
  <c r="J96" i="6"/>
  <c r="K96" i="6"/>
  <c r="L96" i="6"/>
  <c r="M96" i="6"/>
  <c r="N96" i="6"/>
  <c r="O96" i="6"/>
  <c r="P96" i="6"/>
  <c r="X96" i="6"/>
  <c r="E97" i="6"/>
  <c r="F97" i="6"/>
  <c r="G97" i="6"/>
  <c r="H97" i="6"/>
  <c r="I97" i="6"/>
  <c r="J97" i="6"/>
  <c r="K97" i="6"/>
  <c r="L97" i="6"/>
  <c r="M97" i="6"/>
  <c r="N97" i="6"/>
  <c r="O97" i="6"/>
  <c r="P97" i="6"/>
  <c r="X97" i="6"/>
  <c r="E98" i="6"/>
  <c r="F98" i="6"/>
  <c r="G98" i="6"/>
  <c r="H98" i="6"/>
  <c r="I98" i="6"/>
  <c r="J98" i="6"/>
  <c r="K98" i="6"/>
  <c r="L98" i="6"/>
  <c r="M98" i="6"/>
  <c r="N98" i="6"/>
  <c r="O98" i="6"/>
  <c r="P98" i="6"/>
  <c r="X98" i="6"/>
  <c r="E99" i="6"/>
  <c r="F99" i="6"/>
  <c r="G99" i="6"/>
  <c r="H99" i="6"/>
  <c r="I99" i="6"/>
  <c r="J99" i="6"/>
  <c r="K99" i="6"/>
  <c r="L99" i="6"/>
  <c r="M99" i="6"/>
  <c r="N99" i="6"/>
  <c r="O99" i="6"/>
  <c r="P99" i="6"/>
  <c r="X99" i="6"/>
  <c r="E100" i="6"/>
  <c r="F100" i="6"/>
  <c r="G100" i="6"/>
  <c r="H100" i="6"/>
  <c r="I100" i="6"/>
  <c r="J100" i="6"/>
  <c r="K100" i="6"/>
  <c r="L100" i="6"/>
  <c r="M100" i="6"/>
  <c r="N100" i="6"/>
  <c r="O100" i="6"/>
  <c r="P100" i="6"/>
  <c r="X100" i="6"/>
  <c r="E101" i="6"/>
  <c r="F101" i="6"/>
  <c r="G101" i="6"/>
  <c r="H101" i="6"/>
  <c r="I101" i="6"/>
  <c r="J101" i="6"/>
  <c r="K101" i="6"/>
  <c r="L101" i="6"/>
  <c r="M101" i="6"/>
  <c r="N101" i="6"/>
  <c r="O101" i="6"/>
  <c r="P101" i="6"/>
  <c r="X101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X102" i="6"/>
  <c r="E103" i="6"/>
  <c r="F103" i="6"/>
  <c r="G103" i="6"/>
  <c r="H103" i="6"/>
  <c r="I103" i="6"/>
  <c r="J103" i="6"/>
  <c r="K103" i="6"/>
  <c r="L103" i="6"/>
  <c r="M103" i="6"/>
  <c r="N103" i="6"/>
  <c r="O103" i="6"/>
  <c r="P103" i="6"/>
  <c r="X103" i="6"/>
  <c r="E104" i="6"/>
  <c r="F104" i="6"/>
  <c r="G104" i="6"/>
  <c r="H104" i="6"/>
  <c r="I104" i="6"/>
  <c r="J104" i="6"/>
  <c r="K104" i="6"/>
  <c r="L104" i="6"/>
  <c r="M104" i="6"/>
  <c r="N104" i="6"/>
  <c r="O104" i="6"/>
  <c r="P104" i="6"/>
  <c r="X104" i="6"/>
  <c r="E105" i="6"/>
  <c r="F105" i="6"/>
  <c r="G105" i="6"/>
  <c r="H105" i="6"/>
  <c r="I105" i="6"/>
  <c r="J105" i="6"/>
  <c r="K105" i="6"/>
  <c r="L105" i="6"/>
  <c r="M105" i="6"/>
  <c r="N105" i="6"/>
  <c r="O105" i="6"/>
  <c r="P105" i="6"/>
  <c r="X105" i="6"/>
  <c r="E106" i="6"/>
  <c r="F106" i="6"/>
  <c r="G106" i="6"/>
  <c r="H106" i="6"/>
  <c r="I106" i="6"/>
  <c r="J106" i="6"/>
  <c r="K106" i="6"/>
  <c r="L106" i="6"/>
  <c r="M106" i="6"/>
  <c r="N106" i="6"/>
  <c r="O106" i="6"/>
  <c r="P106" i="6"/>
  <c r="X106" i="6"/>
  <c r="E107" i="6"/>
  <c r="F107" i="6"/>
  <c r="G107" i="6"/>
  <c r="H107" i="6"/>
  <c r="I107" i="6"/>
  <c r="J107" i="6"/>
  <c r="K107" i="6"/>
  <c r="L107" i="6"/>
  <c r="M107" i="6"/>
  <c r="N107" i="6"/>
  <c r="O107" i="6"/>
  <c r="P107" i="6"/>
  <c r="X107" i="6"/>
  <c r="E108" i="6"/>
  <c r="F108" i="6"/>
  <c r="G108" i="6"/>
  <c r="H108" i="6"/>
  <c r="I108" i="6"/>
  <c r="J108" i="6"/>
  <c r="K108" i="6"/>
  <c r="L108" i="6"/>
  <c r="M108" i="6"/>
  <c r="N108" i="6"/>
  <c r="O108" i="6"/>
  <c r="P108" i="6"/>
  <c r="X108" i="6"/>
  <c r="E109" i="6"/>
  <c r="F109" i="6"/>
  <c r="G109" i="6"/>
  <c r="H109" i="6"/>
  <c r="I109" i="6"/>
  <c r="J109" i="6"/>
  <c r="K109" i="6"/>
  <c r="L109" i="6"/>
  <c r="M109" i="6"/>
  <c r="N109" i="6"/>
  <c r="O109" i="6"/>
  <c r="P109" i="6"/>
  <c r="X109" i="6"/>
  <c r="E110" i="6"/>
  <c r="F110" i="6"/>
  <c r="G110" i="6"/>
  <c r="H110" i="6"/>
  <c r="I110" i="6"/>
  <c r="J110" i="6"/>
  <c r="K110" i="6"/>
  <c r="L110" i="6"/>
  <c r="M110" i="6"/>
  <c r="N110" i="6"/>
  <c r="O110" i="6"/>
  <c r="P110" i="6"/>
  <c r="X110" i="6"/>
  <c r="E111" i="6"/>
  <c r="F111" i="6"/>
  <c r="G111" i="6"/>
  <c r="H111" i="6"/>
  <c r="I111" i="6"/>
  <c r="J111" i="6"/>
  <c r="K111" i="6"/>
  <c r="L111" i="6"/>
  <c r="M111" i="6"/>
  <c r="N111" i="6"/>
  <c r="O111" i="6"/>
  <c r="P111" i="6"/>
  <c r="X111" i="6"/>
  <c r="E112" i="6"/>
  <c r="F112" i="6"/>
  <c r="G112" i="6"/>
  <c r="H112" i="6"/>
  <c r="I112" i="6"/>
  <c r="J112" i="6"/>
  <c r="K112" i="6"/>
  <c r="L112" i="6"/>
  <c r="M112" i="6"/>
  <c r="N112" i="6"/>
  <c r="O112" i="6"/>
  <c r="P112" i="6"/>
  <c r="X112" i="6"/>
  <c r="E113" i="6"/>
  <c r="F113" i="6"/>
  <c r="G113" i="6"/>
  <c r="H113" i="6"/>
  <c r="I113" i="6"/>
  <c r="J113" i="6"/>
  <c r="K113" i="6"/>
  <c r="L113" i="6"/>
  <c r="M113" i="6"/>
  <c r="N113" i="6"/>
  <c r="O113" i="6"/>
  <c r="P113" i="6"/>
  <c r="X113" i="6"/>
  <c r="E114" i="6"/>
  <c r="F114" i="6"/>
  <c r="G114" i="6"/>
  <c r="H114" i="6"/>
  <c r="I114" i="6"/>
  <c r="J114" i="6"/>
  <c r="K114" i="6"/>
  <c r="L114" i="6"/>
  <c r="M114" i="6"/>
  <c r="N114" i="6"/>
  <c r="O114" i="6"/>
  <c r="P114" i="6"/>
  <c r="X114" i="6"/>
  <c r="E115" i="6"/>
  <c r="F115" i="6"/>
  <c r="G115" i="6"/>
  <c r="H115" i="6"/>
  <c r="I115" i="6"/>
  <c r="J115" i="6"/>
  <c r="K115" i="6"/>
  <c r="L115" i="6"/>
  <c r="M115" i="6"/>
  <c r="N115" i="6"/>
  <c r="O115" i="6"/>
  <c r="P115" i="6"/>
  <c r="X115" i="6"/>
  <c r="E116" i="6"/>
  <c r="F116" i="6"/>
  <c r="G116" i="6"/>
  <c r="H116" i="6"/>
  <c r="I116" i="6"/>
  <c r="J116" i="6"/>
  <c r="K116" i="6"/>
  <c r="L116" i="6"/>
  <c r="M116" i="6"/>
  <c r="N116" i="6"/>
  <c r="O116" i="6"/>
  <c r="P116" i="6"/>
  <c r="X116" i="6"/>
  <c r="E117" i="6"/>
  <c r="F117" i="6"/>
  <c r="G117" i="6"/>
  <c r="H117" i="6"/>
  <c r="I117" i="6"/>
  <c r="J117" i="6"/>
  <c r="K117" i="6"/>
  <c r="L117" i="6"/>
  <c r="M117" i="6"/>
  <c r="N117" i="6"/>
  <c r="O117" i="6"/>
  <c r="P117" i="6"/>
  <c r="X117" i="6"/>
  <c r="E118" i="6"/>
  <c r="F118" i="6"/>
  <c r="G118" i="6"/>
  <c r="H118" i="6"/>
  <c r="I118" i="6"/>
  <c r="J118" i="6"/>
  <c r="K118" i="6"/>
  <c r="L118" i="6"/>
  <c r="M118" i="6"/>
  <c r="N118" i="6"/>
  <c r="O118" i="6"/>
  <c r="P118" i="6"/>
  <c r="X118" i="6"/>
  <c r="E119" i="6"/>
  <c r="F119" i="6"/>
  <c r="G119" i="6"/>
  <c r="H119" i="6"/>
  <c r="I119" i="6"/>
  <c r="J119" i="6"/>
  <c r="K119" i="6"/>
  <c r="L119" i="6"/>
  <c r="M119" i="6"/>
  <c r="N119" i="6"/>
  <c r="O119" i="6"/>
  <c r="P119" i="6"/>
  <c r="X119" i="6"/>
  <c r="E120" i="6"/>
  <c r="F120" i="6"/>
  <c r="G120" i="6"/>
  <c r="H120" i="6"/>
  <c r="I120" i="6"/>
  <c r="J120" i="6"/>
  <c r="K120" i="6"/>
  <c r="L120" i="6"/>
  <c r="M120" i="6"/>
  <c r="N120" i="6"/>
  <c r="O120" i="6"/>
  <c r="P120" i="6"/>
  <c r="X120" i="6"/>
  <c r="E121" i="6"/>
  <c r="F121" i="6"/>
  <c r="G121" i="6"/>
  <c r="H121" i="6"/>
  <c r="I121" i="6"/>
  <c r="J121" i="6"/>
  <c r="K121" i="6"/>
  <c r="L121" i="6"/>
  <c r="M121" i="6"/>
  <c r="N121" i="6"/>
  <c r="O121" i="6"/>
  <c r="P121" i="6"/>
  <c r="X121" i="6"/>
  <c r="E122" i="6"/>
  <c r="F122" i="6"/>
  <c r="G122" i="6"/>
  <c r="H122" i="6"/>
  <c r="I122" i="6"/>
  <c r="J122" i="6"/>
  <c r="K122" i="6"/>
  <c r="L122" i="6"/>
  <c r="M122" i="6"/>
  <c r="N122" i="6"/>
  <c r="O122" i="6"/>
  <c r="P122" i="6"/>
  <c r="X122" i="6"/>
  <c r="E123" i="6"/>
  <c r="F123" i="6"/>
  <c r="G123" i="6"/>
  <c r="H123" i="6"/>
  <c r="I123" i="6"/>
  <c r="J123" i="6"/>
  <c r="K123" i="6"/>
  <c r="L123" i="6"/>
  <c r="M123" i="6"/>
  <c r="N123" i="6"/>
  <c r="O123" i="6"/>
  <c r="P123" i="6"/>
  <c r="X123" i="6"/>
  <c r="E124" i="6"/>
  <c r="F124" i="6"/>
  <c r="G124" i="6"/>
  <c r="H124" i="6"/>
  <c r="I124" i="6"/>
  <c r="J124" i="6"/>
  <c r="K124" i="6"/>
  <c r="L124" i="6"/>
  <c r="M124" i="6"/>
  <c r="N124" i="6"/>
  <c r="O124" i="6"/>
  <c r="P124" i="6"/>
  <c r="X124" i="6"/>
  <c r="E125" i="6"/>
  <c r="F125" i="6"/>
  <c r="G125" i="6"/>
  <c r="H125" i="6"/>
  <c r="I125" i="6"/>
  <c r="J125" i="6"/>
  <c r="K125" i="6"/>
  <c r="L125" i="6"/>
  <c r="M125" i="6"/>
  <c r="N125" i="6"/>
  <c r="O125" i="6"/>
  <c r="P125" i="6"/>
  <c r="X125" i="6"/>
  <c r="E126" i="6"/>
  <c r="F126" i="6"/>
  <c r="G126" i="6"/>
  <c r="H126" i="6"/>
  <c r="I126" i="6"/>
  <c r="J126" i="6"/>
  <c r="K126" i="6"/>
  <c r="L126" i="6"/>
  <c r="M126" i="6"/>
  <c r="N126" i="6"/>
  <c r="O126" i="6"/>
  <c r="P126" i="6"/>
  <c r="X126" i="6"/>
  <c r="E127" i="6"/>
  <c r="F127" i="6"/>
  <c r="G127" i="6"/>
  <c r="H127" i="6"/>
  <c r="I127" i="6"/>
  <c r="J127" i="6"/>
  <c r="K127" i="6"/>
  <c r="L127" i="6"/>
  <c r="M127" i="6"/>
  <c r="N127" i="6"/>
  <c r="O127" i="6"/>
  <c r="P127" i="6"/>
  <c r="X127" i="6"/>
  <c r="E128" i="6"/>
  <c r="F128" i="6"/>
  <c r="G128" i="6"/>
  <c r="H128" i="6"/>
  <c r="I128" i="6"/>
  <c r="J128" i="6"/>
  <c r="K128" i="6"/>
  <c r="L128" i="6"/>
  <c r="M128" i="6"/>
  <c r="N128" i="6"/>
  <c r="O128" i="6"/>
  <c r="P128" i="6"/>
  <c r="X128" i="6"/>
  <c r="E129" i="6"/>
  <c r="F129" i="6"/>
  <c r="G129" i="6"/>
  <c r="H129" i="6"/>
  <c r="I129" i="6"/>
  <c r="J129" i="6"/>
  <c r="K129" i="6"/>
  <c r="L129" i="6"/>
  <c r="M129" i="6"/>
  <c r="N129" i="6"/>
  <c r="O129" i="6"/>
  <c r="P129" i="6"/>
  <c r="X129" i="6"/>
  <c r="E130" i="6"/>
  <c r="F130" i="6"/>
  <c r="G130" i="6"/>
  <c r="H130" i="6"/>
  <c r="I130" i="6"/>
  <c r="J130" i="6"/>
  <c r="K130" i="6"/>
  <c r="L130" i="6"/>
  <c r="M130" i="6"/>
  <c r="N130" i="6"/>
  <c r="O130" i="6"/>
  <c r="P130" i="6"/>
  <c r="X130" i="6"/>
  <c r="E131" i="6"/>
  <c r="F131" i="6"/>
  <c r="G131" i="6"/>
  <c r="H131" i="6"/>
  <c r="I131" i="6"/>
  <c r="J131" i="6"/>
  <c r="K131" i="6"/>
  <c r="L131" i="6"/>
  <c r="M131" i="6"/>
  <c r="N131" i="6"/>
  <c r="O131" i="6"/>
  <c r="P131" i="6"/>
  <c r="X131" i="6"/>
  <c r="P92" i="6"/>
  <c r="O92" i="6"/>
  <c r="N92" i="6"/>
  <c r="M92" i="6"/>
  <c r="L92" i="6"/>
  <c r="K92" i="6"/>
  <c r="J92" i="6"/>
  <c r="I92" i="6"/>
  <c r="H92" i="6"/>
  <c r="G92" i="6"/>
  <c r="F92" i="6"/>
  <c r="E92" i="6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E107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E123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E125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E126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E127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E128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E129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E131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B93" i="6" l="1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92" i="6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92" i="5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92" i="1"/>
  <c r="W92" i="5" l="1"/>
  <c r="X92" i="5"/>
  <c r="F65" i="6" l="1"/>
  <c r="G65" i="6"/>
  <c r="H65" i="6"/>
  <c r="I65" i="6"/>
  <c r="J65" i="6"/>
  <c r="K65" i="6"/>
  <c r="L65" i="6"/>
  <c r="M65" i="6"/>
  <c r="N65" i="6"/>
  <c r="O65" i="6"/>
  <c r="P65" i="6"/>
  <c r="Q65" i="6"/>
  <c r="S65" i="6"/>
  <c r="U65" i="6"/>
  <c r="V65" i="6"/>
  <c r="W65" i="6"/>
  <c r="X65" i="6"/>
  <c r="Y65" i="6"/>
  <c r="E65" i="6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T65" i="5"/>
  <c r="V65" i="5"/>
  <c r="W65" i="5"/>
  <c r="X65" i="5"/>
  <c r="Y65" i="5"/>
  <c r="Z65" i="5"/>
  <c r="E65" i="5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T65" i="1"/>
  <c r="V65" i="1"/>
  <c r="W65" i="1"/>
  <c r="X65" i="1"/>
  <c r="Y65" i="1"/>
  <c r="Z65" i="1"/>
  <c r="E65" i="1"/>
  <c r="X93" i="6" l="1"/>
  <c r="X92" i="6"/>
  <c r="W25" i="6"/>
  <c r="W93" i="6" s="1"/>
  <c r="W26" i="6"/>
  <c r="W94" i="6" s="1"/>
  <c r="W27" i="6"/>
  <c r="W95" i="6" s="1"/>
  <c r="W28" i="6"/>
  <c r="W96" i="6" s="1"/>
  <c r="W29" i="6"/>
  <c r="W97" i="6" s="1"/>
  <c r="W30" i="6"/>
  <c r="W98" i="6" s="1"/>
  <c r="W31" i="6"/>
  <c r="W99" i="6" s="1"/>
  <c r="W32" i="6"/>
  <c r="W100" i="6" s="1"/>
  <c r="W33" i="6"/>
  <c r="W101" i="6" s="1"/>
  <c r="W34" i="6"/>
  <c r="W102" i="6" s="1"/>
  <c r="W35" i="6"/>
  <c r="W103" i="6" s="1"/>
  <c r="W36" i="6"/>
  <c r="W104" i="6" s="1"/>
  <c r="W37" i="6"/>
  <c r="W105" i="6" s="1"/>
  <c r="W38" i="6"/>
  <c r="W106" i="6" s="1"/>
  <c r="W39" i="6"/>
  <c r="W107" i="6" s="1"/>
  <c r="W40" i="6"/>
  <c r="W108" i="6" s="1"/>
  <c r="W41" i="6"/>
  <c r="W109" i="6" s="1"/>
  <c r="W42" i="6"/>
  <c r="W110" i="6" s="1"/>
  <c r="W43" i="6"/>
  <c r="W111" i="6" s="1"/>
  <c r="W44" i="6"/>
  <c r="W112" i="6" s="1"/>
  <c r="W45" i="6"/>
  <c r="W113" i="6" s="1"/>
  <c r="W46" i="6"/>
  <c r="W114" i="6" s="1"/>
  <c r="W47" i="6"/>
  <c r="W115" i="6" s="1"/>
  <c r="W48" i="6"/>
  <c r="W116" i="6" s="1"/>
  <c r="W49" i="6"/>
  <c r="W117" i="6" s="1"/>
  <c r="W50" i="6"/>
  <c r="W118" i="6" s="1"/>
  <c r="W51" i="6"/>
  <c r="W119" i="6" s="1"/>
  <c r="W52" i="6"/>
  <c r="W120" i="6" s="1"/>
  <c r="W53" i="6"/>
  <c r="W121" i="6" s="1"/>
  <c r="W54" i="6"/>
  <c r="W122" i="6" s="1"/>
  <c r="W55" i="6"/>
  <c r="W123" i="6" s="1"/>
  <c r="W56" i="6"/>
  <c r="W124" i="6" s="1"/>
  <c r="W57" i="6"/>
  <c r="W125" i="6" s="1"/>
  <c r="W58" i="6"/>
  <c r="W126" i="6" s="1"/>
  <c r="W59" i="6"/>
  <c r="W127" i="6" s="1"/>
  <c r="W60" i="6"/>
  <c r="W128" i="6" s="1"/>
  <c r="W61" i="6"/>
  <c r="W129" i="6" s="1"/>
  <c r="W62" i="6"/>
  <c r="W130" i="6" s="1"/>
  <c r="W63" i="6"/>
  <c r="W131" i="6" s="1"/>
  <c r="W92" i="6"/>
  <c r="V25" i="6"/>
  <c r="V93" i="6" s="1"/>
  <c r="V26" i="6"/>
  <c r="V94" i="6" s="1"/>
  <c r="V27" i="6"/>
  <c r="V95" i="6" s="1"/>
  <c r="V28" i="6"/>
  <c r="V96" i="6" s="1"/>
  <c r="V29" i="6"/>
  <c r="V97" i="6" s="1"/>
  <c r="V30" i="6"/>
  <c r="V98" i="6" s="1"/>
  <c r="V31" i="6"/>
  <c r="V99" i="6" s="1"/>
  <c r="V32" i="6"/>
  <c r="V100" i="6" s="1"/>
  <c r="V33" i="6"/>
  <c r="V101" i="6" s="1"/>
  <c r="V34" i="6"/>
  <c r="V102" i="6" s="1"/>
  <c r="V35" i="6"/>
  <c r="V103" i="6" s="1"/>
  <c r="V36" i="6"/>
  <c r="V104" i="6" s="1"/>
  <c r="V37" i="6"/>
  <c r="V105" i="6" s="1"/>
  <c r="V38" i="6"/>
  <c r="V106" i="6" s="1"/>
  <c r="V39" i="6"/>
  <c r="V107" i="6" s="1"/>
  <c r="V40" i="6"/>
  <c r="V108" i="6" s="1"/>
  <c r="V41" i="6"/>
  <c r="V109" i="6" s="1"/>
  <c r="V42" i="6"/>
  <c r="V110" i="6" s="1"/>
  <c r="V43" i="6"/>
  <c r="V111" i="6" s="1"/>
  <c r="V44" i="6"/>
  <c r="V112" i="6" s="1"/>
  <c r="V45" i="6"/>
  <c r="V113" i="6" s="1"/>
  <c r="V46" i="6"/>
  <c r="V114" i="6" s="1"/>
  <c r="V47" i="6"/>
  <c r="V115" i="6" s="1"/>
  <c r="V48" i="6"/>
  <c r="V116" i="6" s="1"/>
  <c r="V49" i="6"/>
  <c r="V117" i="6" s="1"/>
  <c r="V50" i="6"/>
  <c r="V118" i="6" s="1"/>
  <c r="V51" i="6"/>
  <c r="V119" i="6" s="1"/>
  <c r="V52" i="6"/>
  <c r="V120" i="6" s="1"/>
  <c r="V53" i="6"/>
  <c r="V121" i="6" s="1"/>
  <c r="V54" i="6"/>
  <c r="V122" i="6" s="1"/>
  <c r="V55" i="6"/>
  <c r="V123" i="6" s="1"/>
  <c r="V56" i="6"/>
  <c r="V124" i="6" s="1"/>
  <c r="V57" i="6"/>
  <c r="V125" i="6" s="1"/>
  <c r="V58" i="6"/>
  <c r="V126" i="6" s="1"/>
  <c r="V59" i="6"/>
  <c r="V127" i="6" s="1"/>
  <c r="V60" i="6"/>
  <c r="V128" i="6" s="1"/>
  <c r="V61" i="6"/>
  <c r="V129" i="6" s="1"/>
  <c r="V62" i="6"/>
  <c r="V130" i="6" s="1"/>
  <c r="V63" i="6"/>
  <c r="V131" i="6" s="1"/>
  <c r="V92" i="6"/>
  <c r="U25" i="6"/>
  <c r="U93" i="6" s="1"/>
  <c r="U26" i="6"/>
  <c r="U94" i="6" s="1"/>
  <c r="U27" i="6"/>
  <c r="U95" i="6" s="1"/>
  <c r="U28" i="6"/>
  <c r="U96" i="6" s="1"/>
  <c r="U29" i="6"/>
  <c r="U97" i="6" s="1"/>
  <c r="U30" i="6"/>
  <c r="U98" i="6" s="1"/>
  <c r="U31" i="6"/>
  <c r="U99" i="6" s="1"/>
  <c r="U32" i="6"/>
  <c r="U100" i="6" s="1"/>
  <c r="U33" i="6"/>
  <c r="U101" i="6" s="1"/>
  <c r="U34" i="6"/>
  <c r="U102" i="6" s="1"/>
  <c r="U35" i="6"/>
  <c r="U103" i="6" s="1"/>
  <c r="U36" i="6"/>
  <c r="U104" i="6" s="1"/>
  <c r="U37" i="6"/>
  <c r="U105" i="6" s="1"/>
  <c r="U38" i="6"/>
  <c r="U106" i="6" s="1"/>
  <c r="U39" i="6"/>
  <c r="U107" i="6" s="1"/>
  <c r="U40" i="6"/>
  <c r="U108" i="6" s="1"/>
  <c r="U41" i="6"/>
  <c r="U109" i="6" s="1"/>
  <c r="U42" i="6"/>
  <c r="U110" i="6" s="1"/>
  <c r="U43" i="6"/>
  <c r="U111" i="6" s="1"/>
  <c r="U44" i="6"/>
  <c r="U112" i="6" s="1"/>
  <c r="U45" i="6"/>
  <c r="U113" i="6" s="1"/>
  <c r="U46" i="6"/>
  <c r="U114" i="6" s="1"/>
  <c r="U47" i="6"/>
  <c r="U115" i="6" s="1"/>
  <c r="U48" i="6"/>
  <c r="U116" i="6" s="1"/>
  <c r="U49" i="6"/>
  <c r="U117" i="6" s="1"/>
  <c r="U50" i="6"/>
  <c r="U118" i="6" s="1"/>
  <c r="U51" i="6"/>
  <c r="U119" i="6" s="1"/>
  <c r="U52" i="6"/>
  <c r="U120" i="6" s="1"/>
  <c r="U53" i="6"/>
  <c r="U121" i="6" s="1"/>
  <c r="U54" i="6"/>
  <c r="U122" i="6" s="1"/>
  <c r="U55" i="6"/>
  <c r="U123" i="6" s="1"/>
  <c r="U56" i="6"/>
  <c r="U124" i="6" s="1"/>
  <c r="U57" i="6"/>
  <c r="U125" i="6" s="1"/>
  <c r="U58" i="6"/>
  <c r="U126" i="6" s="1"/>
  <c r="U59" i="6"/>
  <c r="U127" i="6" s="1"/>
  <c r="U60" i="6"/>
  <c r="U128" i="6" s="1"/>
  <c r="U61" i="6"/>
  <c r="U129" i="6" s="1"/>
  <c r="U62" i="6"/>
  <c r="U130" i="6" s="1"/>
  <c r="U63" i="6"/>
  <c r="U131" i="6" s="1"/>
  <c r="U92" i="6"/>
  <c r="Y25" i="5"/>
  <c r="Y93" i="5" s="1"/>
  <c r="Y26" i="5"/>
  <c r="Y94" i="5" s="1"/>
  <c r="Y27" i="5"/>
  <c r="Y95" i="5" s="1"/>
  <c r="Y28" i="5"/>
  <c r="Y96" i="5" s="1"/>
  <c r="Y29" i="5"/>
  <c r="Y97" i="5" s="1"/>
  <c r="Y30" i="5"/>
  <c r="Y98" i="5" s="1"/>
  <c r="Y31" i="5"/>
  <c r="Y99" i="5" s="1"/>
  <c r="Y32" i="5"/>
  <c r="Y100" i="5" s="1"/>
  <c r="Y33" i="5"/>
  <c r="Y101" i="5" s="1"/>
  <c r="Y34" i="5"/>
  <c r="Y102" i="5" s="1"/>
  <c r="Y35" i="5"/>
  <c r="Y103" i="5" s="1"/>
  <c r="Y36" i="5"/>
  <c r="Y104" i="5" s="1"/>
  <c r="Y37" i="5"/>
  <c r="Y105" i="5" s="1"/>
  <c r="Y38" i="5"/>
  <c r="Y106" i="5" s="1"/>
  <c r="Y39" i="5"/>
  <c r="Y107" i="5" s="1"/>
  <c r="Y40" i="5"/>
  <c r="Y108" i="5" s="1"/>
  <c r="Y41" i="5"/>
  <c r="Y109" i="5" s="1"/>
  <c r="Y42" i="5"/>
  <c r="Y110" i="5" s="1"/>
  <c r="Y43" i="5"/>
  <c r="Y111" i="5" s="1"/>
  <c r="Y44" i="5"/>
  <c r="Y112" i="5" s="1"/>
  <c r="Y45" i="5"/>
  <c r="Y113" i="5" s="1"/>
  <c r="Y46" i="5"/>
  <c r="Y114" i="5" s="1"/>
  <c r="Y47" i="5"/>
  <c r="Y115" i="5" s="1"/>
  <c r="Y48" i="5"/>
  <c r="Y116" i="5" s="1"/>
  <c r="Y49" i="5"/>
  <c r="Y117" i="5" s="1"/>
  <c r="Y50" i="5"/>
  <c r="Y118" i="5" s="1"/>
  <c r="Y51" i="5"/>
  <c r="Y119" i="5" s="1"/>
  <c r="Y52" i="5"/>
  <c r="Y120" i="5" s="1"/>
  <c r="Y53" i="5"/>
  <c r="Y121" i="5" s="1"/>
  <c r="Y54" i="5"/>
  <c r="Y122" i="5" s="1"/>
  <c r="Y55" i="5"/>
  <c r="Y123" i="5" s="1"/>
  <c r="Y56" i="5"/>
  <c r="Y124" i="5" s="1"/>
  <c r="Y57" i="5"/>
  <c r="Y125" i="5" s="1"/>
  <c r="Y58" i="5"/>
  <c r="Y126" i="5" s="1"/>
  <c r="Y59" i="5"/>
  <c r="Y127" i="5" s="1"/>
  <c r="Y60" i="5"/>
  <c r="Y128" i="5" s="1"/>
  <c r="Y61" i="5"/>
  <c r="Y129" i="5" s="1"/>
  <c r="Y62" i="5"/>
  <c r="Y130" i="5" s="1"/>
  <c r="Y63" i="5"/>
  <c r="Y131" i="5" s="1"/>
  <c r="Y92" i="5"/>
  <c r="X25" i="5"/>
  <c r="X93" i="5" s="1"/>
  <c r="X26" i="5"/>
  <c r="X94" i="5" s="1"/>
  <c r="X27" i="5"/>
  <c r="X95" i="5" s="1"/>
  <c r="X28" i="5"/>
  <c r="X96" i="5" s="1"/>
  <c r="X29" i="5"/>
  <c r="X97" i="5" s="1"/>
  <c r="X30" i="5"/>
  <c r="X98" i="5" s="1"/>
  <c r="X31" i="5"/>
  <c r="X99" i="5" s="1"/>
  <c r="X32" i="5"/>
  <c r="X100" i="5" s="1"/>
  <c r="X33" i="5"/>
  <c r="X101" i="5" s="1"/>
  <c r="X34" i="5"/>
  <c r="X102" i="5" s="1"/>
  <c r="X35" i="5"/>
  <c r="X103" i="5" s="1"/>
  <c r="X36" i="5"/>
  <c r="X104" i="5" s="1"/>
  <c r="X37" i="5"/>
  <c r="X105" i="5" s="1"/>
  <c r="X38" i="5"/>
  <c r="X106" i="5" s="1"/>
  <c r="X39" i="5"/>
  <c r="X107" i="5" s="1"/>
  <c r="X40" i="5"/>
  <c r="X108" i="5" s="1"/>
  <c r="X41" i="5"/>
  <c r="X109" i="5" s="1"/>
  <c r="X42" i="5"/>
  <c r="X110" i="5" s="1"/>
  <c r="X43" i="5"/>
  <c r="X111" i="5" s="1"/>
  <c r="X44" i="5"/>
  <c r="X112" i="5" s="1"/>
  <c r="X45" i="5"/>
  <c r="X113" i="5" s="1"/>
  <c r="X46" i="5"/>
  <c r="X114" i="5" s="1"/>
  <c r="X47" i="5"/>
  <c r="X115" i="5" s="1"/>
  <c r="X48" i="5"/>
  <c r="X116" i="5" s="1"/>
  <c r="X49" i="5"/>
  <c r="X117" i="5" s="1"/>
  <c r="X50" i="5"/>
  <c r="X118" i="5" s="1"/>
  <c r="X51" i="5"/>
  <c r="X119" i="5" s="1"/>
  <c r="X52" i="5"/>
  <c r="X120" i="5" s="1"/>
  <c r="X53" i="5"/>
  <c r="X121" i="5" s="1"/>
  <c r="X54" i="5"/>
  <c r="X122" i="5" s="1"/>
  <c r="X55" i="5"/>
  <c r="X123" i="5" s="1"/>
  <c r="X56" i="5"/>
  <c r="X124" i="5" s="1"/>
  <c r="X57" i="5"/>
  <c r="X125" i="5" s="1"/>
  <c r="X58" i="5"/>
  <c r="X126" i="5" s="1"/>
  <c r="X59" i="5"/>
  <c r="X127" i="5" s="1"/>
  <c r="X60" i="5"/>
  <c r="X128" i="5" s="1"/>
  <c r="X61" i="5"/>
  <c r="X129" i="5" s="1"/>
  <c r="X62" i="5"/>
  <c r="X130" i="5" s="1"/>
  <c r="X63" i="5"/>
  <c r="X131" i="5" s="1"/>
  <c r="W25" i="5"/>
  <c r="W93" i="5" s="1"/>
  <c r="W26" i="5"/>
  <c r="W94" i="5" s="1"/>
  <c r="W27" i="5"/>
  <c r="W95" i="5" s="1"/>
  <c r="W28" i="5"/>
  <c r="W96" i="5" s="1"/>
  <c r="W29" i="5"/>
  <c r="W97" i="5" s="1"/>
  <c r="W30" i="5"/>
  <c r="W98" i="5" s="1"/>
  <c r="W31" i="5"/>
  <c r="W99" i="5" s="1"/>
  <c r="W32" i="5"/>
  <c r="W100" i="5" s="1"/>
  <c r="W33" i="5"/>
  <c r="W101" i="5" s="1"/>
  <c r="W34" i="5"/>
  <c r="W102" i="5" s="1"/>
  <c r="W35" i="5"/>
  <c r="W103" i="5" s="1"/>
  <c r="W36" i="5"/>
  <c r="W104" i="5" s="1"/>
  <c r="W37" i="5"/>
  <c r="W105" i="5" s="1"/>
  <c r="W38" i="5"/>
  <c r="W106" i="5" s="1"/>
  <c r="W39" i="5"/>
  <c r="W107" i="5" s="1"/>
  <c r="W40" i="5"/>
  <c r="W108" i="5" s="1"/>
  <c r="W41" i="5"/>
  <c r="W109" i="5" s="1"/>
  <c r="W42" i="5"/>
  <c r="W110" i="5" s="1"/>
  <c r="W43" i="5"/>
  <c r="W111" i="5" s="1"/>
  <c r="W44" i="5"/>
  <c r="W112" i="5" s="1"/>
  <c r="W45" i="5"/>
  <c r="W113" i="5" s="1"/>
  <c r="W46" i="5"/>
  <c r="W114" i="5" s="1"/>
  <c r="W47" i="5"/>
  <c r="W115" i="5" s="1"/>
  <c r="W48" i="5"/>
  <c r="W116" i="5" s="1"/>
  <c r="W49" i="5"/>
  <c r="W117" i="5" s="1"/>
  <c r="W50" i="5"/>
  <c r="W118" i="5" s="1"/>
  <c r="W51" i="5"/>
  <c r="W119" i="5" s="1"/>
  <c r="W52" i="5"/>
  <c r="W120" i="5" s="1"/>
  <c r="W53" i="5"/>
  <c r="W121" i="5" s="1"/>
  <c r="W54" i="5"/>
  <c r="W122" i="5" s="1"/>
  <c r="W55" i="5"/>
  <c r="W123" i="5" s="1"/>
  <c r="W56" i="5"/>
  <c r="W124" i="5" s="1"/>
  <c r="W57" i="5"/>
  <c r="W125" i="5" s="1"/>
  <c r="W58" i="5"/>
  <c r="W126" i="5" s="1"/>
  <c r="W59" i="5"/>
  <c r="W127" i="5" s="1"/>
  <c r="W60" i="5"/>
  <c r="W128" i="5" s="1"/>
  <c r="W61" i="5"/>
  <c r="W129" i="5" s="1"/>
  <c r="W62" i="5"/>
  <c r="W130" i="5" s="1"/>
  <c r="W63" i="5"/>
  <c r="W131" i="5" s="1"/>
  <c r="V25" i="5"/>
  <c r="V93" i="5" s="1"/>
  <c r="V26" i="5"/>
  <c r="V94" i="5" s="1"/>
  <c r="V27" i="5"/>
  <c r="V95" i="5" s="1"/>
  <c r="V28" i="5"/>
  <c r="V96" i="5" s="1"/>
  <c r="V29" i="5"/>
  <c r="V97" i="5" s="1"/>
  <c r="V30" i="5"/>
  <c r="V98" i="5" s="1"/>
  <c r="V31" i="5"/>
  <c r="V99" i="5" s="1"/>
  <c r="V32" i="5"/>
  <c r="V100" i="5" s="1"/>
  <c r="V33" i="5"/>
  <c r="V101" i="5" s="1"/>
  <c r="V34" i="5"/>
  <c r="V102" i="5" s="1"/>
  <c r="V35" i="5"/>
  <c r="V103" i="5" s="1"/>
  <c r="V36" i="5"/>
  <c r="V104" i="5" s="1"/>
  <c r="V37" i="5"/>
  <c r="V105" i="5" s="1"/>
  <c r="V38" i="5"/>
  <c r="V106" i="5" s="1"/>
  <c r="V39" i="5"/>
  <c r="V107" i="5" s="1"/>
  <c r="V40" i="5"/>
  <c r="V108" i="5" s="1"/>
  <c r="V41" i="5"/>
  <c r="V109" i="5" s="1"/>
  <c r="V42" i="5"/>
  <c r="V110" i="5" s="1"/>
  <c r="V43" i="5"/>
  <c r="V111" i="5" s="1"/>
  <c r="V44" i="5"/>
  <c r="V112" i="5" s="1"/>
  <c r="V45" i="5"/>
  <c r="V113" i="5" s="1"/>
  <c r="V46" i="5"/>
  <c r="V114" i="5" s="1"/>
  <c r="V47" i="5"/>
  <c r="V115" i="5" s="1"/>
  <c r="V48" i="5"/>
  <c r="V116" i="5" s="1"/>
  <c r="V49" i="5"/>
  <c r="V117" i="5" s="1"/>
  <c r="V50" i="5"/>
  <c r="V118" i="5" s="1"/>
  <c r="V51" i="5"/>
  <c r="V119" i="5" s="1"/>
  <c r="V52" i="5"/>
  <c r="V120" i="5" s="1"/>
  <c r="V53" i="5"/>
  <c r="V121" i="5" s="1"/>
  <c r="V54" i="5"/>
  <c r="V122" i="5" s="1"/>
  <c r="V55" i="5"/>
  <c r="V123" i="5" s="1"/>
  <c r="V56" i="5"/>
  <c r="V124" i="5" s="1"/>
  <c r="V57" i="5"/>
  <c r="V125" i="5" s="1"/>
  <c r="V58" i="5"/>
  <c r="V126" i="5" s="1"/>
  <c r="V59" i="5"/>
  <c r="V127" i="5" s="1"/>
  <c r="V60" i="5"/>
  <c r="V128" i="5" s="1"/>
  <c r="V61" i="5"/>
  <c r="V129" i="5" s="1"/>
  <c r="V62" i="5"/>
  <c r="V130" i="5" s="1"/>
  <c r="V63" i="5"/>
  <c r="V131" i="5" s="1"/>
  <c r="V92" i="5"/>
  <c r="Y25" i="1"/>
  <c r="Y93" i="1" s="1"/>
  <c r="Y26" i="1"/>
  <c r="Y94" i="1" s="1"/>
  <c r="Y27" i="1"/>
  <c r="Y95" i="1" s="1"/>
  <c r="Y28" i="1"/>
  <c r="Y96" i="1" s="1"/>
  <c r="Y29" i="1"/>
  <c r="Y97" i="1" s="1"/>
  <c r="Y30" i="1"/>
  <c r="Y98" i="1" s="1"/>
  <c r="Y31" i="1"/>
  <c r="Y99" i="1" s="1"/>
  <c r="Y32" i="1"/>
  <c r="Y100" i="1" s="1"/>
  <c r="Y33" i="1"/>
  <c r="Y101" i="1" s="1"/>
  <c r="Y34" i="1"/>
  <c r="Y102" i="1" s="1"/>
  <c r="Y35" i="1"/>
  <c r="Y103" i="1" s="1"/>
  <c r="Y36" i="1"/>
  <c r="Y104" i="1" s="1"/>
  <c r="Y37" i="1"/>
  <c r="Y105" i="1" s="1"/>
  <c r="Y38" i="1"/>
  <c r="Y106" i="1" s="1"/>
  <c r="Y39" i="1"/>
  <c r="Y107" i="1" s="1"/>
  <c r="Y40" i="1"/>
  <c r="Y108" i="1" s="1"/>
  <c r="Y41" i="1"/>
  <c r="Y109" i="1" s="1"/>
  <c r="Y42" i="1"/>
  <c r="Y110" i="1" s="1"/>
  <c r="Y43" i="1"/>
  <c r="Y111" i="1" s="1"/>
  <c r="Y44" i="1"/>
  <c r="Y112" i="1" s="1"/>
  <c r="Y45" i="1"/>
  <c r="Y113" i="1" s="1"/>
  <c r="Y46" i="1"/>
  <c r="Y114" i="1" s="1"/>
  <c r="Y47" i="1"/>
  <c r="Y115" i="1" s="1"/>
  <c r="Y48" i="1"/>
  <c r="Y116" i="1" s="1"/>
  <c r="Y49" i="1"/>
  <c r="Y117" i="1" s="1"/>
  <c r="Y50" i="1"/>
  <c r="Y118" i="1" s="1"/>
  <c r="Y51" i="1"/>
  <c r="Y119" i="1" s="1"/>
  <c r="Y52" i="1"/>
  <c r="Y120" i="1" s="1"/>
  <c r="Y53" i="1"/>
  <c r="Y121" i="1" s="1"/>
  <c r="Y54" i="1"/>
  <c r="Y122" i="1" s="1"/>
  <c r="Y55" i="1"/>
  <c r="Y123" i="1" s="1"/>
  <c r="Y56" i="1"/>
  <c r="Y124" i="1" s="1"/>
  <c r="Y57" i="1"/>
  <c r="Y125" i="1" s="1"/>
  <c r="Y58" i="1"/>
  <c r="Y126" i="1" s="1"/>
  <c r="Y59" i="1"/>
  <c r="Y127" i="1" s="1"/>
  <c r="Y60" i="1"/>
  <c r="Y128" i="1" s="1"/>
  <c r="Y61" i="1"/>
  <c r="Y129" i="1" s="1"/>
  <c r="Y62" i="1"/>
  <c r="Y130" i="1" s="1"/>
  <c r="Y63" i="1"/>
  <c r="Y131" i="1" s="1"/>
  <c r="Y92" i="1"/>
  <c r="X25" i="1"/>
  <c r="X93" i="1" s="1"/>
  <c r="X26" i="1"/>
  <c r="X94" i="1" s="1"/>
  <c r="X27" i="1"/>
  <c r="X95" i="1" s="1"/>
  <c r="X28" i="1"/>
  <c r="X96" i="1" s="1"/>
  <c r="X29" i="1"/>
  <c r="X97" i="1" s="1"/>
  <c r="X30" i="1"/>
  <c r="X98" i="1" s="1"/>
  <c r="X31" i="1"/>
  <c r="X99" i="1" s="1"/>
  <c r="X32" i="1"/>
  <c r="X100" i="1" s="1"/>
  <c r="X33" i="1"/>
  <c r="X101" i="1" s="1"/>
  <c r="X34" i="1"/>
  <c r="X102" i="1" s="1"/>
  <c r="X35" i="1"/>
  <c r="X103" i="1" s="1"/>
  <c r="X36" i="1"/>
  <c r="X104" i="1" s="1"/>
  <c r="X37" i="1"/>
  <c r="X105" i="1" s="1"/>
  <c r="X38" i="1"/>
  <c r="X106" i="1" s="1"/>
  <c r="X39" i="1"/>
  <c r="X107" i="1" s="1"/>
  <c r="X40" i="1"/>
  <c r="X108" i="1" s="1"/>
  <c r="X41" i="1"/>
  <c r="X109" i="1" s="1"/>
  <c r="X42" i="1"/>
  <c r="X110" i="1" s="1"/>
  <c r="X43" i="1"/>
  <c r="X111" i="1" s="1"/>
  <c r="X44" i="1"/>
  <c r="X112" i="1" s="1"/>
  <c r="X45" i="1"/>
  <c r="X113" i="1" s="1"/>
  <c r="X46" i="1"/>
  <c r="X114" i="1" s="1"/>
  <c r="X47" i="1"/>
  <c r="X115" i="1" s="1"/>
  <c r="X48" i="1"/>
  <c r="X116" i="1" s="1"/>
  <c r="X49" i="1"/>
  <c r="X117" i="1" s="1"/>
  <c r="X50" i="1"/>
  <c r="X118" i="1" s="1"/>
  <c r="X51" i="1"/>
  <c r="X119" i="1" s="1"/>
  <c r="X52" i="1"/>
  <c r="X120" i="1" s="1"/>
  <c r="X53" i="1"/>
  <c r="X121" i="1" s="1"/>
  <c r="X54" i="1"/>
  <c r="X122" i="1" s="1"/>
  <c r="X55" i="1"/>
  <c r="X123" i="1" s="1"/>
  <c r="X56" i="1"/>
  <c r="X124" i="1" s="1"/>
  <c r="X57" i="1"/>
  <c r="X125" i="1" s="1"/>
  <c r="X58" i="1"/>
  <c r="X126" i="1" s="1"/>
  <c r="X59" i="1"/>
  <c r="X127" i="1" s="1"/>
  <c r="X60" i="1"/>
  <c r="X128" i="1" s="1"/>
  <c r="X61" i="1"/>
  <c r="X129" i="1" s="1"/>
  <c r="X62" i="1"/>
  <c r="X130" i="1" s="1"/>
  <c r="X63" i="1"/>
  <c r="X131" i="1" s="1"/>
  <c r="X92" i="1"/>
  <c r="W25" i="1"/>
  <c r="W93" i="1" s="1"/>
  <c r="W26" i="1"/>
  <c r="W94" i="1" s="1"/>
  <c r="W27" i="1"/>
  <c r="W95" i="1" s="1"/>
  <c r="W28" i="1"/>
  <c r="W96" i="1" s="1"/>
  <c r="W29" i="1"/>
  <c r="W97" i="1" s="1"/>
  <c r="W30" i="1"/>
  <c r="W98" i="1" s="1"/>
  <c r="W31" i="1"/>
  <c r="W99" i="1" s="1"/>
  <c r="W32" i="1"/>
  <c r="W100" i="1" s="1"/>
  <c r="W33" i="1"/>
  <c r="W101" i="1" s="1"/>
  <c r="W34" i="1"/>
  <c r="W102" i="1" s="1"/>
  <c r="W35" i="1"/>
  <c r="W103" i="1" s="1"/>
  <c r="W36" i="1"/>
  <c r="W104" i="1" s="1"/>
  <c r="W37" i="1"/>
  <c r="W105" i="1" s="1"/>
  <c r="W38" i="1"/>
  <c r="W106" i="1" s="1"/>
  <c r="W39" i="1"/>
  <c r="W107" i="1" s="1"/>
  <c r="W40" i="1"/>
  <c r="W108" i="1" s="1"/>
  <c r="W41" i="1"/>
  <c r="W109" i="1" s="1"/>
  <c r="W42" i="1"/>
  <c r="W110" i="1" s="1"/>
  <c r="W43" i="1"/>
  <c r="W111" i="1" s="1"/>
  <c r="W44" i="1"/>
  <c r="W112" i="1" s="1"/>
  <c r="W45" i="1"/>
  <c r="W113" i="1" s="1"/>
  <c r="W46" i="1"/>
  <c r="W114" i="1" s="1"/>
  <c r="W47" i="1"/>
  <c r="W115" i="1" s="1"/>
  <c r="W48" i="1"/>
  <c r="W116" i="1" s="1"/>
  <c r="W49" i="1"/>
  <c r="W117" i="1" s="1"/>
  <c r="W50" i="1"/>
  <c r="W118" i="1" s="1"/>
  <c r="W51" i="1"/>
  <c r="W119" i="1" s="1"/>
  <c r="W52" i="1"/>
  <c r="W120" i="1" s="1"/>
  <c r="W53" i="1"/>
  <c r="W121" i="1" s="1"/>
  <c r="W54" i="1"/>
  <c r="W122" i="1" s="1"/>
  <c r="W55" i="1"/>
  <c r="W123" i="1" s="1"/>
  <c r="W56" i="1"/>
  <c r="W124" i="1" s="1"/>
  <c r="W57" i="1"/>
  <c r="W125" i="1" s="1"/>
  <c r="W58" i="1"/>
  <c r="W126" i="1" s="1"/>
  <c r="W59" i="1"/>
  <c r="W127" i="1" s="1"/>
  <c r="W60" i="1"/>
  <c r="W128" i="1" s="1"/>
  <c r="W61" i="1"/>
  <c r="W129" i="1" s="1"/>
  <c r="W62" i="1"/>
  <c r="W130" i="1" s="1"/>
  <c r="W63" i="1"/>
  <c r="W131" i="1" s="1"/>
  <c r="W92" i="1"/>
  <c r="V25" i="1"/>
  <c r="V93" i="1" s="1"/>
  <c r="V26" i="1"/>
  <c r="V94" i="1" s="1"/>
  <c r="V27" i="1"/>
  <c r="V95" i="1" s="1"/>
  <c r="V28" i="1"/>
  <c r="V96" i="1" s="1"/>
  <c r="V29" i="1"/>
  <c r="V97" i="1" s="1"/>
  <c r="V30" i="1"/>
  <c r="V98" i="1" s="1"/>
  <c r="V31" i="1"/>
  <c r="V99" i="1" s="1"/>
  <c r="V32" i="1"/>
  <c r="V100" i="1" s="1"/>
  <c r="V33" i="1"/>
  <c r="V101" i="1" s="1"/>
  <c r="V34" i="1"/>
  <c r="V102" i="1" s="1"/>
  <c r="V35" i="1"/>
  <c r="V103" i="1" s="1"/>
  <c r="V36" i="1"/>
  <c r="V104" i="1" s="1"/>
  <c r="V37" i="1"/>
  <c r="V105" i="1" s="1"/>
  <c r="V38" i="1"/>
  <c r="V106" i="1" s="1"/>
  <c r="V39" i="1"/>
  <c r="V107" i="1" s="1"/>
  <c r="V40" i="1"/>
  <c r="V108" i="1" s="1"/>
  <c r="V41" i="1"/>
  <c r="V109" i="1" s="1"/>
  <c r="V42" i="1"/>
  <c r="V110" i="1" s="1"/>
  <c r="V43" i="1"/>
  <c r="V111" i="1" s="1"/>
  <c r="V44" i="1"/>
  <c r="V112" i="1" s="1"/>
  <c r="V45" i="1"/>
  <c r="V113" i="1" s="1"/>
  <c r="V46" i="1"/>
  <c r="V114" i="1" s="1"/>
  <c r="V47" i="1"/>
  <c r="V115" i="1" s="1"/>
  <c r="V48" i="1"/>
  <c r="V116" i="1" s="1"/>
  <c r="V49" i="1"/>
  <c r="V117" i="1" s="1"/>
  <c r="V50" i="1"/>
  <c r="V118" i="1" s="1"/>
  <c r="V51" i="1"/>
  <c r="V119" i="1" s="1"/>
  <c r="V52" i="1"/>
  <c r="V120" i="1" s="1"/>
  <c r="V53" i="1"/>
  <c r="V121" i="1" s="1"/>
  <c r="V54" i="1"/>
  <c r="V122" i="1" s="1"/>
  <c r="V55" i="1"/>
  <c r="V123" i="1" s="1"/>
  <c r="V56" i="1"/>
  <c r="V124" i="1" s="1"/>
  <c r="V57" i="1"/>
  <c r="V125" i="1" s="1"/>
  <c r="V58" i="1"/>
  <c r="V126" i="1" s="1"/>
  <c r="V59" i="1"/>
  <c r="V127" i="1" s="1"/>
  <c r="V60" i="1"/>
  <c r="V128" i="1" s="1"/>
  <c r="V61" i="1"/>
  <c r="V129" i="1" s="1"/>
  <c r="V62" i="1"/>
  <c r="V130" i="1" s="1"/>
  <c r="V63" i="1"/>
  <c r="V131" i="1" s="1"/>
  <c r="V92" i="1"/>
  <c r="U24" i="1"/>
  <c r="T92" i="1" l="1"/>
  <c r="U92" i="1"/>
  <c r="H64" i="5"/>
  <c r="H66" i="5" s="1"/>
  <c r="I64" i="5"/>
  <c r="I66" i="5" s="1"/>
  <c r="J64" i="5"/>
  <c r="J66" i="5" s="1"/>
  <c r="K64" i="5"/>
  <c r="K66" i="5" s="1"/>
  <c r="L64" i="5"/>
  <c r="L66" i="5" s="1"/>
  <c r="M64" i="5"/>
  <c r="M66" i="5" s="1"/>
  <c r="N64" i="5"/>
  <c r="N66" i="5" s="1"/>
  <c r="O64" i="5"/>
  <c r="O66" i="5" s="1"/>
  <c r="P64" i="5"/>
  <c r="P66" i="5" s="1"/>
  <c r="Q64" i="5"/>
  <c r="Q66" i="5" s="1"/>
  <c r="V64" i="5"/>
  <c r="V66" i="5" s="1"/>
  <c r="W64" i="5"/>
  <c r="W66" i="5" s="1"/>
  <c r="X64" i="5"/>
  <c r="X66" i="5" s="1"/>
  <c r="Y64" i="5"/>
  <c r="Y66" i="5" s="1"/>
  <c r="G64" i="5"/>
  <c r="G66" i="5" s="1"/>
  <c r="F64" i="5"/>
  <c r="F66" i="5" s="1"/>
  <c r="E64" i="5"/>
  <c r="E66" i="5" s="1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R27" i="5"/>
  <c r="R28" i="5"/>
  <c r="R29" i="5"/>
  <c r="S29" i="5" s="1"/>
  <c r="S97" i="5" s="1"/>
  <c r="R30" i="5"/>
  <c r="R31" i="5"/>
  <c r="S31" i="5" s="1"/>
  <c r="S99" i="5" s="1"/>
  <c r="R32" i="5"/>
  <c r="R33" i="5"/>
  <c r="S33" i="5" s="1"/>
  <c r="S101" i="5" s="1"/>
  <c r="R34" i="5"/>
  <c r="S34" i="5" s="1"/>
  <c r="S102" i="5" s="1"/>
  <c r="R35" i="5"/>
  <c r="R36" i="5"/>
  <c r="R37" i="5"/>
  <c r="S37" i="5" s="1"/>
  <c r="S105" i="5" s="1"/>
  <c r="R38" i="5"/>
  <c r="R39" i="5"/>
  <c r="S39" i="5" s="1"/>
  <c r="S107" i="5" s="1"/>
  <c r="R40" i="5"/>
  <c r="R41" i="5"/>
  <c r="S41" i="5" s="1"/>
  <c r="S109" i="5" s="1"/>
  <c r="R42" i="5"/>
  <c r="S42" i="5" s="1"/>
  <c r="S110" i="5" s="1"/>
  <c r="R43" i="5"/>
  <c r="R44" i="5"/>
  <c r="R45" i="5"/>
  <c r="S45" i="5" s="1"/>
  <c r="S113" i="5" s="1"/>
  <c r="R46" i="5"/>
  <c r="R47" i="5"/>
  <c r="S47" i="5" s="1"/>
  <c r="S115" i="5" s="1"/>
  <c r="R48" i="5"/>
  <c r="R49" i="5"/>
  <c r="S49" i="5" s="1"/>
  <c r="S117" i="5" s="1"/>
  <c r="R50" i="5"/>
  <c r="S50" i="5" s="1"/>
  <c r="S118" i="5" s="1"/>
  <c r="R51" i="5"/>
  <c r="R52" i="5"/>
  <c r="R53" i="5"/>
  <c r="S53" i="5" s="1"/>
  <c r="S121" i="5" s="1"/>
  <c r="R54" i="5"/>
  <c r="R55" i="5"/>
  <c r="S55" i="5" s="1"/>
  <c r="S123" i="5" s="1"/>
  <c r="R56" i="5"/>
  <c r="R57" i="5"/>
  <c r="S57" i="5" s="1"/>
  <c r="S125" i="5" s="1"/>
  <c r="R58" i="5"/>
  <c r="S58" i="5" s="1"/>
  <c r="S126" i="5" s="1"/>
  <c r="R59" i="5"/>
  <c r="R60" i="5"/>
  <c r="R61" i="5"/>
  <c r="S61" i="5" s="1"/>
  <c r="S129" i="5" s="1"/>
  <c r="R62" i="5"/>
  <c r="R63" i="5"/>
  <c r="S63" i="5" s="1"/>
  <c r="S131" i="5" s="1"/>
  <c r="T26" i="5"/>
  <c r="R26" i="5"/>
  <c r="S26" i="5" s="1"/>
  <c r="S94" i="5" s="1"/>
  <c r="T25" i="5"/>
  <c r="R25" i="5"/>
  <c r="S25" i="5" s="1"/>
  <c r="S93" i="5" s="1"/>
  <c r="S24" i="5"/>
  <c r="S92" i="5" s="1"/>
  <c r="H64" i="1"/>
  <c r="H66" i="1" s="1"/>
  <c r="I64" i="1"/>
  <c r="I66" i="1" s="1"/>
  <c r="J64" i="1"/>
  <c r="J66" i="1" s="1"/>
  <c r="K64" i="1"/>
  <c r="K66" i="1" s="1"/>
  <c r="L64" i="1"/>
  <c r="L66" i="1" s="1"/>
  <c r="M64" i="1"/>
  <c r="M66" i="1" s="1"/>
  <c r="N64" i="1"/>
  <c r="N66" i="1" s="1"/>
  <c r="O64" i="1"/>
  <c r="O66" i="1" s="1"/>
  <c r="P64" i="1"/>
  <c r="P66" i="1" s="1"/>
  <c r="Q64" i="1"/>
  <c r="Q66" i="1" s="1"/>
  <c r="G64" i="1"/>
  <c r="G66" i="1" s="1"/>
  <c r="F64" i="1"/>
  <c r="F66" i="1" s="1"/>
  <c r="E64" i="1"/>
  <c r="E66" i="1" s="1"/>
  <c r="Y64" i="1"/>
  <c r="Y66" i="1" s="1"/>
  <c r="X64" i="1"/>
  <c r="X66" i="1" s="1"/>
  <c r="W64" i="1"/>
  <c r="W66" i="1" s="1"/>
  <c r="V64" i="1"/>
  <c r="V66" i="1" s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R27" i="1"/>
  <c r="R28" i="1"/>
  <c r="R29" i="1"/>
  <c r="S29" i="1" s="1"/>
  <c r="S97" i="1" s="1"/>
  <c r="R30" i="1"/>
  <c r="S30" i="1" s="1"/>
  <c r="S98" i="1" s="1"/>
  <c r="R31" i="1"/>
  <c r="R32" i="1"/>
  <c r="R33" i="1"/>
  <c r="R34" i="1"/>
  <c r="R35" i="1"/>
  <c r="R36" i="1"/>
  <c r="R37" i="1"/>
  <c r="S37" i="1" s="1"/>
  <c r="S105" i="1" s="1"/>
  <c r="R38" i="1"/>
  <c r="S38" i="1" s="1"/>
  <c r="S106" i="1" s="1"/>
  <c r="R39" i="1"/>
  <c r="R40" i="1"/>
  <c r="R41" i="1"/>
  <c r="R42" i="1"/>
  <c r="R43" i="1"/>
  <c r="R44" i="1"/>
  <c r="R45" i="1"/>
  <c r="S45" i="1" s="1"/>
  <c r="S113" i="1" s="1"/>
  <c r="R46" i="1"/>
  <c r="S46" i="1" s="1"/>
  <c r="S114" i="1" s="1"/>
  <c r="R47" i="1"/>
  <c r="R48" i="1"/>
  <c r="R49" i="1"/>
  <c r="R50" i="1"/>
  <c r="R51" i="1"/>
  <c r="R52" i="1"/>
  <c r="R53" i="1"/>
  <c r="S53" i="1" s="1"/>
  <c r="S121" i="1" s="1"/>
  <c r="R54" i="1"/>
  <c r="S54" i="1" s="1"/>
  <c r="S122" i="1" s="1"/>
  <c r="R55" i="1"/>
  <c r="R56" i="1"/>
  <c r="R57" i="1"/>
  <c r="R58" i="1"/>
  <c r="R59" i="1"/>
  <c r="R60" i="1"/>
  <c r="R61" i="1"/>
  <c r="S61" i="1" s="1"/>
  <c r="S129" i="1" s="1"/>
  <c r="R62" i="1"/>
  <c r="S62" i="1" s="1"/>
  <c r="S130" i="1" s="1"/>
  <c r="R63" i="1"/>
  <c r="T26" i="1"/>
  <c r="R26" i="1"/>
  <c r="S26" i="1" s="1"/>
  <c r="S94" i="1" s="1"/>
  <c r="T25" i="1"/>
  <c r="R25" i="1"/>
  <c r="S25" i="1" s="1"/>
  <c r="S93" i="1" s="1"/>
  <c r="H64" i="6"/>
  <c r="H66" i="6" s="1"/>
  <c r="I64" i="6"/>
  <c r="I66" i="6" s="1"/>
  <c r="J64" i="6"/>
  <c r="J66" i="6" s="1"/>
  <c r="K64" i="6"/>
  <c r="K66" i="6" s="1"/>
  <c r="L64" i="6"/>
  <c r="L66" i="6" s="1"/>
  <c r="M64" i="6"/>
  <c r="M66" i="6" s="1"/>
  <c r="N64" i="6"/>
  <c r="N66" i="6" s="1"/>
  <c r="O64" i="6"/>
  <c r="O66" i="6" s="1"/>
  <c r="P64" i="6"/>
  <c r="P66" i="6" s="1"/>
  <c r="G64" i="6"/>
  <c r="G66" i="6" s="1"/>
  <c r="F64" i="6"/>
  <c r="F66" i="6" s="1"/>
  <c r="E64" i="6"/>
  <c r="E66" i="6" s="1"/>
  <c r="X64" i="6"/>
  <c r="X66" i="6" s="1"/>
  <c r="W64" i="6"/>
  <c r="W66" i="6" s="1"/>
  <c r="V64" i="6"/>
  <c r="V66" i="6" s="1"/>
  <c r="U64" i="6"/>
  <c r="U66" i="6" s="1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Q26" i="6"/>
  <c r="Q27" i="6"/>
  <c r="Q28" i="6"/>
  <c r="R28" i="6" s="1"/>
  <c r="R96" i="6" s="1"/>
  <c r="Q29" i="6"/>
  <c r="Q30" i="6"/>
  <c r="Q31" i="6"/>
  <c r="R31" i="6" s="1"/>
  <c r="R99" i="6" s="1"/>
  <c r="Q32" i="6"/>
  <c r="R32" i="6" s="1"/>
  <c r="R100" i="6" s="1"/>
  <c r="Q33" i="6"/>
  <c r="Q34" i="6"/>
  <c r="Q35" i="6"/>
  <c r="Q36" i="6"/>
  <c r="R36" i="6" s="1"/>
  <c r="R104" i="6" s="1"/>
  <c r="Q37" i="6"/>
  <c r="Q38" i="6"/>
  <c r="Q39" i="6"/>
  <c r="R39" i="6" s="1"/>
  <c r="R107" i="6" s="1"/>
  <c r="Q40" i="6"/>
  <c r="R40" i="6" s="1"/>
  <c r="R108" i="6" s="1"/>
  <c r="Q41" i="6"/>
  <c r="Q42" i="6"/>
  <c r="Q43" i="6"/>
  <c r="Q44" i="6"/>
  <c r="R44" i="6" s="1"/>
  <c r="R112" i="6" s="1"/>
  <c r="Q45" i="6"/>
  <c r="Q46" i="6"/>
  <c r="Q47" i="6"/>
  <c r="R47" i="6" s="1"/>
  <c r="R115" i="6" s="1"/>
  <c r="Q48" i="6"/>
  <c r="R48" i="6" s="1"/>
  <c r="R116" i="6" s="1"/>
  <c r="Q49" i="6"/>
  <c r="Q50" i="6"/>
  <c r="Q51" i="6"/>
  <c r="Q52" i="6"/>
  <c r="R52" i="6" s="1"/>
  <c r="R120" i="6" s="1"/>
  <c r="Q53" i="6"/>
  <c r="Q54" i="6"/>
  <c r="Q55" i="6"/>
  <c r="R55" i="6" s="1"/>
  <c r="R123" i="6" s="1"/>
  <c r="Q56" i="6"/>
  <c r="R56" i="6" s="1"/>
  <c r="R124" i="6" s="1"/>
  <c r="Q57" i="6"/>
  <c r="Q58" i="6"/>
  <c r="Q59" i="6"/>
  <c r="Q60" i="6"/>
  <c r="R60" i="6" s="1"/>
  <c r="R128" i="6" s="1"/>
  <c r="Q61" i="6"/>
  <c r="Q62" i="6"/>
  <c r="Q63" i="6"/>
  <c r="R63" i="6" s="1"/>
  <c r="R131" i="6" s="1"/>
  <c r="S93" i="6"/>
  <c r="Q25" i="6"/>
  <c r="R24" i="6"/>
  <c r="R92" i="6" s="1"/>
  <c r="M132" i="6" l="1"/>
  <c r="E132" i="1"/>
  <c r="L132" i="1"/>
  <c r="L132" i="5"/>
  <c r="N132" i="6"/>
  <c r="L132" i="6"/>
  <c r="F132" i="1"/>
  <c r="K132" i="1"/>
  <c r="K132" i="5"/>
  <c r="E132" i="6"/>
  <c r="K132" i="6"/>
  <c r="G132" i="1"/>
  <c r="J132" i="1"/>
  <c r="J132" i="5"/>
  <c r="F132" i="6"/>
  <c r="J132" i="6"/>
  <c r="Q132" i="1"/>
  <c r="I132" i="1"/>
  <c r="Q132" i="5"/>
  <c r="I132" i="5"/>
  <c r="M132" i="5"/>
  <c r="I132" i="6"/>
  <c r="P132" i="1"/>
  <c r="H132" i="1"/>
  <c r="E132" i="5"/>
  <c r="P132" i="5"/>
  <c r="H132" i="5"/>
  <c r="M132" i="1"/>
  <c r="P132" i="6"/>
  <c r="H132" i="6"/>
  <c r="O132" i="1"/>
  <c r="F132" i="5"/>
  <c r="O132" i="5"/>
  <c r="G132" i="6"/>
  <c r="O132" i="6"/>
  <c r="N132" i="1"/>
  <c r="G132" i="5"/>
  <c r="N132" i="5"/>
  <c r="Q102" i="6"/>
  <c r="R34" i="6"/>
  <c r="R102" i="6" s="1"/>
  <c r="S100" i="6"/>
  <c r="T32" i="6"/>
  <c r="T100" i="6" s="1"/>
  <c r="R110" i="1"/>
  <c r="S42" i="1"/>
  <c r="S110" i="1" s="1"/>
  <c r="Q101" i="6"/>
  <c r="R33" i="6"/>
  <c r="R101" i="6" s="1"/>
  <c r="R125" i="1"/>
  <c r="S57" i="1"/>
  <c r="S125" i="1" s="1"/>
  <c r="R117" i="1"/>
  <c r="S49" i="1"/>
  <c r="S117" i="1" s="1"/>
  <c r="R101" i="1"/>
  <c r="S33" i="1"/>
  <c r="S101" i="1" s="1"/>
  <c r="T114" i="1"/>
  <c r="U46" i="1"/>
  <c r="U114" i="1" s="1"/>
  <c r="S130" i="6"/>
  <c r="T62" i="6"/>
  <c r="T130" i="6" s="1"/>
  <c r="S122" i="6"/>
  <c r="T54" i="6"/>
  <c r="T122" i="6" s="1"/>
  <c r="S114" i="6"/>
  <c r="T46" i="6"/>
  <c r="T114" i="6" s="1"/>
  <c r="S106" i="6"/>
  <c r="T38" i="6"/>
  <c r="T106" i="6" s="1"/>
  <c r="S98" i="6"/>
  <c r="T30" i="6"/>
  <c r="T98" i="6" s="1"/>
  <c r="R124" i="1"/>
  <c r="S56" i="1"/>
  <c r="S124" i="1" s="1"/>
  <c r="R116" i="1"/>
  <c r="S48" i="1"/>
  <c r="S116" i="1" s="1"/>
  <c r="R108" i="1"/>
  <c r="S40" i="1"/>
  <c r="S108" i="1" s="1"/>
  <c r="R100" i="1"/>
  <c r="S32" i="1"/>
  <c r="S100" i="1" s="1"/>
  <c r="T129" i="1"/>
  <c r="U61" i="1"/>
  <c r="U129" i="1" s="1"/>
  <c r="T121" i="1"/>
  <c r="U53" i="1"/>
  <c r="U121" i="1" s="1"/>
  <c r="T113" i="1"/>
  <c r="U45" i="1"/>
  <c r="U113" i="1" s="1"/>
  <c r="T105" i="1"/>
  <c r="U37" i="1"/>
  <c r="U105" i="1" s="1"/>
  <c r="T97" i="1"/>
  <c r="U29" i="1"/>
  <c r="U97" i="1" s="1"/>
  <c r="R124" i="5"/>
  <c r="S56" i="5"/>
  <c r="S124" i="5" s="1"/>
  <c r="R116" i="5"/>
  <c r="S48" i="5"/>
  <c r="S116" i="5" s="1"/>
  <c r="R108" i="5"/>
  <c r="S40" i="5"/>
  <c r="S108" i="5" s="1"/>
  <c r="R100" i="5"/>
  <c r="S32" i="5"/>
  <c r="S100" i="5" s="1"/>
  <c r="T129" i="5"/>
  <c r="U61" i="5"/>
  <c r="U129" i="5" s="1"/>
  <c r="T121" i="5"/>
  <c r="U53" i="5"/>
  <c r="U121" i="5" s="1"/>
  <c r="T113" i="5"/>
  <c r="U45" i="5"/>
  <c r="U113" i="5" s="1"/>
  <c r="T105" i="5"/>
  <c r="U37" i="5"/>
  <c r="U105" i="5" s="1"/>
  <c r="T97" i="5"/>
  <c r="U29" i="5"/>
  <c r="U97" i="5" s="1"/>
  <c r="R126" i="1"/>
  <c r="S58" i="1"/>
  <c r="S126" i="1" s="1"/>
  <c r="R102" i="1"/>
  <c r="S34" i="1"/>
  <c r="S102" i="1" s="1"/>
  <c r="T123" i="1"/>
  <c r="U55" i="1"/>
  <c r="U123" i="1" s="1"/>
  <c r="T107" i="1"/>
  <c r="U39" i="1"/>
  <c r="U107" i="1" s="1"/>
  <c r="T131" i="5"/>
  <c r="U63" i="5"/>
  <c r="U131" i="5" s="1"/>
  <c r="Q125" i="6"/>
  <c r="R57" i="6"/>
  <c r="R125" i="6" s="1"/>
  <c r="Q109" i="6"/>
  <c r="R41" i="6"/>
  <c r="R109" i="6" s="1"/>
  <c r="S123" i="6"/>
  <c r="T55" i="6"/>
  <c r="T123" i="6" s="1"/>
  <c r="S107" i="6"/>
  <c r="T39" i="6"/>
  <c r="T107" i="6" s="1"/>
  <c r="R109" i="1"/>
  <c r="S41" i="1"/>
  <c r="S109" i="1" s="1"/>
  <c r="T130" i="1"/>
  <c r="U62" i="1"/>
  <c r="U130" i="1" s="1"/>
  <c r="T122" i="1"/>
  <c r="U54" i="1"/>
  <c r="U122" i="1" s="1"/>
  <c r="T106" i="1"/>
  <c r="U38" i="1"/>
  <c r="U106" i="1" s="1"/>
  <c r="T98" i="1"/>
  <c r="U30" i="1"/>
  <c r="U98" i="1" s="1"/>
  <c r="S129" i="6"/>
  <c r="T61" i="6"/>
  <c r="T129" i="6" s="1"/>
  <c r="S121" i="6"/>
  <c r="T53" i="6"/>
  <c r="T121" i="6" s="1"/>
  <c r="S113" i="6"/>
  <c r="T45" i="6"/>
  <c r="T113" i="6" s="1"/>
  <c r="S105" i="6"/>
  <c r="T37" i="6"/>
  <c r="T105" i="6" s="1"/>
  <c r="R131" i="1"/>
  <c r="S63" i="1"/>
  <c r="S131" i="1" s="1"/>
  <c r="R123" i="1"/>
  <c r="S55" i="1"/>
  <c r="S123" i="1" s="1"/>
  <c r="R115" i="1"/>
  <c r="S47" i="1"/>
  <c r="S115" i="1" s="1"/>
  <c r="R107" i="1"/>
  <c r="S39" i="1"/>
  <c r="S107" i="1" s="1"/>
  <c r="R99" i="1"/>
  <c r="S31" i="1"/>
  <c r="S99" i="1" s="1"/>
  <c r="T128" i="1"/>
  <c r="U60" i="1"/>
  <c r="U128" i="1" s="1"/>
  <c r="T120" i="1"/>
  <c r="U52" i="1"/>
  <c r="U120" i="1" s="1"/>
  <c r="T112" i="1"/>
  <c r="U44" i="1"/>
  <c r="U112" i="1" s="1"/>
  <c r="T104" i="1"/>
  <c r="U36" i="1"/>
  <c r="U104" i="1" s="1"/>
  <c r="T96" i="1"/>
  <c r="U28" i="1"/>
  <c r="U96" i="1" s="1"/>
  <c r="T128" i="5"/>
  <c r="U60" i="5"/>
  <c r="U128" i="5" s="1"/>
  <c r="T120" i="5"/>
  <c r="U52" i="5"/>
  <c r="U120" i="5" s="1"/>
  <c r="T112" i="5"/>
  <c r="U44" i="5"/>
  <c r="U112" i="5" s="1"/>
  <c r="T104" i="5"/>
  <c r="U36" i="5"/>
  <c r="U104" i="5" s="1"/>
  <c r="Q118" i="6"/>
  <c r="R50" i="6"/>
  <c r="R118" i="6" s="1"/>
  <c r="R118" i="1"/>
  <c r="S50" i="1"/>
  <c r="S118" i="1" s="1"/>
  <c r="T131" i="1"/>
  <c r="U63" i="1"/>
  <c r="U131" i="1" s="1"/>
  <c r="T115" i="1"/>
  <c r="U47" i="1"/>
  <c r="U115" i="1" s="1"/>
  <c r="T99" i="1"/>
  <c r="U31" i="1"/>
  <c r="U99" i="1" s="1"/>
  <c r="T123" i="5"/>
  <c r="U55" i="5"/>
  <c r="U123" i="5" s="1"/>
  <c r="T115" i="5"/>
  <c r="U47" i="5"/>
  <c r="U115" i="5" s="1"/>
  <c r="T107" i="5"/>
  <c r="U39" i="5"/>
  <c r="U107" i="5" s="1"/>
  <c r="T99" i="5"/>
  <c r="U31" i="5"/>
  <c r="U99" i="5" s="1"/>
  <c r="Q117" i="6"/>
  <c r="R49" i="6"/>
  <c r="R117" i="6" s="1"/>
  <c r="S131" i="6"/>
  <c r="T63" i="6"/>
  <c r="T131" i="6" s="1"/>
  <c r="S115" i="6"/>
  <c r="T47" i="6"/>
  <c r="T115" i="6" s="1"/>
  <c r="S99" i="6"/>
  <c r="T31" i="6"/>
  <c r="T99" i="6" s="1"/>
  <c r="T130" i="5"/>
  <c r="U62" i="5"/>
  <c r="U130" i="5" s="1"/>
  <c r="T122" i="5"/>
  <c r="U54" i="5"/>
  <c r="U122" i="5" s="1"/>
  <c r="T114" i="5"/>
  <c r="U46" i="5"/>
  <c r="U114" i="5" s="1"/>
  <c r="T106" i="5"/>
  <c r="U38" i="5"/>
  <c r="U106" i="5" s="1"/>
  <c r="T98" i="5"/>
  <c r="U30" i="5"/>
  <c r="U98" i="5" s="1"/>
  <c r="Q130" i="6"/>
  <c r="R62" i="6"/>
  <c r="R130" i="6" s="1"/>
  <c r="Q122" i="6"/>
  <c r="R54" i="6"/>
  <c r="R122" i="6" s="1"/>
  <c r="Q114" i="6"/>
  <c r="R46" i="6"/>
  <c r="R114" i="6" s="1"/>
  <c r="Q106" i="6"/>
  <c r="R38" i="6"/>
  <c r="R106" i="6" s="1"/>
  <c r="Q98" i="6"/>
  <c r="R30" i="6"/>
  <c r="R98" i="6" s="1"/>
  <c r="S128" i="6"/>
  <c r="T60" i="6"/>
  <c r="T128" i="6" s="1"/>
  <c r="S120" i="6"/>
  <c r="T52" i="6"/>
  <c r="T120" i="6" s="1"/>
  <c r="S112" i="6"/>
  <c r="T44" i="6"/>
  <c r="T112" i="6" s="1"/>
  <c r="S104" i="6"/>
  <c r="T36" i="6"/>
  <c r="T104" i="6" s="1"/>
  <c r="T127" i="1"/>
  <c r="U59" i="1"/>
  <c r="U127" i="1" s="1"/>
  <c r="T119" i="1"/>
  <c r="U51" i="1"/>
  <c r="U119" i="1" s="1"/>
  <c r="T111" i="1"/>
  <c r="U43" i="1"/>
  <c r="U111" i="1" s="1"/>
  <c r="T103" i="1"/>
  <c r="U35" i="1"/>
  <c r="U103" i="1" s="1"/>
  <c r="R130" i="5"/>
  <c r="S62" i="5"/>
  <c r="S130" i="5" s="1"/>
  <c r="R122" i="5"/>
  <c r="S54" i="5"/>
  <c r="S122" i="5" s="1"/>
  <c r="R114" i="5"/>
  <c r="S46" i="5"/>
  <c r="S114" i="5" s="1"/>
  <c r="R106" i="5"/>
  <c r="S38" i="5"/>
  <c r="S106" i="5" s="1"/>
  <c r="R98" i="5"/>
  <c r="S30" i="5"/>
  <c r="S98" i="5" s="1"/>
  <c r="T127" i="5"/>
  <c r="U59" i="5"/>
  <c r="U127" i="5" s="1"/>
  <c r="T119" i="5"/>
  <c r="U51" i="5"/>
  <c r="U119" i="5" s="1"/>
  <c r="T111" i="5"/>
  <c r="U43" i="5"/>
  <c r="U111" i="5" s="1"/>
  <c r="T103" i="5"/>
  <c r="U35" i="5"/>
  <c r="U103" i="5" s="1"/>
  <c r="Q110" i="6"/>
  <c r="R42" i="6"/>
  <c r="R110" i="6" s="1"/>
  <c r="S108" i="6"/>
  <c r="T40" i="6"/>
  <c r="T108" i="6" s="1"/>
  <c r="Q121" i="6"/>
  <c r="R53" i="6"/>
  <c r="R121" i="6" s="1"/>
  <c r="Q113" i="6"/>
  <c r="R45" i="6"/>
  <c r="R113" i="6" s="1"/>
  <c r="S119" i="6"/>
  <c r="T51" i="6"/>
  <c r="T119" i="6" s="1"/>
  <c r="S103" i="6"/>
  <c r="T35" i="6"/>
  <c r="T103" i="6" s="1"/>
  <c r="T126" i="1"/>
  <c r="U58" i="1"/>
  <c r="U126" i="1" s="1"/>
  <c r="T118" i="1"/>
  <c r="U50" i="1"/>
  <c r="U118" i="1" s="1"/>
  <c r="T110" i="1"/>
  <c r="U42" i="1"/>
  <c r="U110" i="1" s="1"/>
  <c r="T102" i="1"/>
  <c r="U34" i="1"/>
  <c r="U102" i="1" s="1"/>
  <c r="T118" i="5"/>
  <c r="U50" i="5"/>
  <c r="U118" i="5" s="1"/>
  <c r="T102" i="5"/>
  <c r="U34" i="5"/>
  <c r="U102" i="5" s="1"/>
  <c r="S116" i="6"/>
  <c r="T48" i="6"/>
  <c r="T116" i="6" s="1"/>
  <c r="Q129" i="6"/>
  <c r="R61" i="6"/>
  <c r="R129" i="6" s="1"/>
  <c r="Q105" i="6"/>
  <c r="R37" i="6"/>
  <c r="R105" i="6" s="1"/>
  <c r="S127" i="6"/>
  <c r="T59" i="6"/>
  <c r="T127" i="6" s="1"/>
  <c r="S111" i="6"/>
  <c r="T43" i="6"/>
  <c r="T111" i="6" s="1"/>
  <c r="T126" i="5"/>
  <c r="U58" i="5"/>
  <c r="U126" i="5" s="1"/>
  <c r="T110" i="5"/>
  <c r="U42" i="5"/>
  <c r="U110" i="5" s="1"/>
  <c r="S126" i="6"/>
  <c r="T58" i="6"/>
  <c r="T126" i="6" s="1"/>
  <c r="S118" i="6"/>
  <c r="T50" i="6"/>
  <c r="T118" i="6" s="1"/>
  <c r="S110" i="6"/>
  <c r="T42" i="6"/>
  <c r="T110" i="6" s="1"/>
  <c r="S102" i="6"/>
  <c r="T34" i="6"/>
  <c r="T102" i="6" s="1"/>
  <c r="R128" i="1"/>
  <c r="S60" i="1"/>
  <c r="S128" i="1" s="1"/>
  <c r="R120" i="1"/>
  <c r="S52" i="1"/>
  <c r="S120" i="1" s="1"/>
  <c r="R112" i="1"/>
  <c r="S44" i="1"/>
  <c r="S112" i="1" s="1"/>
  <c r="R104" i="1"/>
  <c r="S36" i="1"/>
  <c r="S104" i="1" s="1"/>
  <c r="R96" i="1"/>
  <c r="S28" i="1"/>
  <c r="S96" i="1" s="1"/>
  <c r="T125" i="1"/>
  <c r="U57" i="1"/>
  <c r="U125" i="1" s="1"/>
  <c r="T117" i="1"/>
  <c r="U49" i="1"/>
  <c r="U117" i="1" s="1"/>
  <c r="T109" i="1"/>
  <c r="U41" i="1"/>
  <c r="U109" i="1" s="1"/>
  <c r="T101" i="1"/>
  <c r="U33" i="1"/>
  <c r="U101" i="1" s="1"/>
  <c r="R128" i="5"/>
  <c r="S60" i="5"/>
  <c r="S128" i="5" s="1"/>
  <c r="R120" i="5"/>
  <c r="S52" i="5"/>
  <c r="S120" i="5" s="1"/>
  <c r="R112" i="5"/>
  <c r="S44" i="5"/>
  <c r="S112" i="5" s="1"/>
  <c r="R104" i="5"/>
  <c r="S36" i="5"/>
  <c r="S104" i="5" s="1"/>
  <c r="T125" i="5"/>
  <c r="U57" i="5"/>
  <c r="U125" i="5" s="1"/>
  <c r="T117" i="5"/>
  <c r="U49" i="5"/>
  <c r="U117" i="5" s="1"/>
  <c r="T109" i="5"/>
  <c r="U41" i="5"/>
  <c r="U109" i="5" s="1"/>
  <c r="T101" i="5"/>
  <c r="U33" i="5"/>
  <c r="U101" i="5" s="1"/>
  <c r="Q126" i="6"/>
  <c r="R58" i="6"/>
  <c r="R126" i="6" s="1"/>
  <c r="S124" i="6"/>
  <c r="T56" i="6"/>
  <c r="T124" i="6" s="1"/>
  <c r="Q127" i="6"/>
  <c r="R59" i="6"/>
  <c r="R127" i="6" s="1"/>
  <c r="Q119" i="6"/>
  <c r="R51" i="6"/>
  <c r="R119" i="6" s="1"/>
  <c r="Q111" i="6"/>
  <c r="R43" i="6"/>
  <c r="R111" i="6" s="1"/>
  <c r="Q103" i="6"/>
  <c r="R35" i="6"/>
  <c r="R103" i="6" s="1"/>
  <c r="S125" i="6"/>
  <c r="T57" i="6"/>
  <c r="T125" i="6" s="1"/>
  <c r="S117" i="6"/>
  <c r="T49" i="6"/>
  <c r="T117" i="6" s="1"/>
  <c r="S109" i="6"/>
  <c r="T41" i="6"/>
  <c r="T109" i="6" s="1"/>
  <c r="S101" i="6"/>
  <c r="T33" i="6"/>
  <c r="T101" i="6" s="1"/>
  <c r="R127" i="1"/>
  <c r="S59" i="1"/>
  <c r="S127" i="1" s="1"/>
  <c r="R119" i="1"/>
  <c r="S51" i="1"/>
  <c r="S119" i="1" s="1"/>
  <c r="R111" i="1"/>
  <c r="S43" i="1"/>
  <c r="S111" i="1" s="1"/>
  <c r="R103" i="1"/>
  <c r="S35" i="1"/>
  <c r="S103" i="1" s="1"/>
  <c r="T124" i="1"/>
  <c r="U56" i="1"/>
  <c r="U124" i="1" s="1"/>
  <c r="T116" i="1"/>
  <c r="U48" i="1"/>
  <c r="U116" i="1" s="1"/>
  <c r="T108" i="1"/>
  <c r="U40" i="1"/>
  <c r="U108" i="1" s="1"/>
  <c r="T100" i="1"/>
  <c r="U32" i="1"/>
  <c r="U100" i="1" s="1"/>
  <c r="R127" i="5"/>
  <c r="S59" i="5"/>
  <c r="S127" i="5" s="1"/>
  <c r="R119" i="5"/>
  <c r="S51" i="5"/>
  <c r="S119" i="5" s="1"/>
  <c r="R111" i="5"/>
  <c r="S43" i="5"/>
  <c r="S111" i="5" s="1"/>
  <c r="R103" i="5"/>
  <c r="S35" i="5"/>
  <c r="S103" i="5" s="1"/>
  <c r="T124" i="5"/>
  <c r="U56" i="5"/>
  <c r="U124" i="5" s="1"/>
  <c r="T116" i="5"/>
  <c r="U48" i="5"/>
  <c r="U116" i="5" s="1"/>
  <c r="T108" i="5"/>
  <c r="U40" i="5"/>
  <c r="U108" i="5" s="1"/>
  <c r="T100" i="5"/>
  <c r="U32" i="5"/>
  <c r="U100" i="5" s="1"/>
  <c r="S97" i="6"/>
  <c r="T29" i="6"/>
  <c r="T97" i="6" s="1"/>
  <c r="S96" i="6"/>
  <c r="T28" i="6"/>
  <c r="T96" i="6" s="1"/>
  <c r="S95" i="6"/>
  <c r="T27" i="6"/>
  <c r="T95" i="6" s="1"/>
  <c r="S94" i="6"/>
  <c r="T26" i="6"/>
  <c r="T94" i="6" s="1"/>
  <c r="S92" i="6"/>
  <c r="T24" i="6"/>
  <c r="T92" i="6" s="1"/>
  <c r="Q97" i="6"/>
  <c r="R29" i="6"/>
  <c r="R97" i="6" s="1"/>
  <c r="Q95" i="6"/>
  <c r="R27" i="6"/>
  <c r="R95" i="6" s="1"/>
  <c r="Q94" i="6"/>
  <c r="R26" i="6"/>
  <c r="R94" i="6" s="1"/>
  <c r="Q93" i="6"/>
  <c r="R25" i="6"/>
  <c r="R93" i="6" s="1"/>
  <c r="T96" i="5"/>
  <c r="U28" i="5"/>
  <c r="U96" i="5" s="1"/>
  <c r="T95" i="5"/>
  <c r="U27" i="5"/>
  <c r="U95" i="5" s="1"/>
  <c r="T94" i="5"/>
  <c r="U26" i="5"/>
  <c r="U94" i="5" s="1"/>
  <c r="T93" i="5"/>
  <c r="U25" i="5"/>
  <c r="U93" i="5" s="1"/>
  <c r="T92" i="5"/>
  <c r="U24" i="5"/>
  <c r="U92" i="5" s="1"/>
  <c r="R96" i="5"/>
  <c r="S28" i="5"/>
  <c r="S96" i="5" s="1"/>
  <c r="R95" i="5"/>
  <c r="S27" i="5"/>
  <c r="S95" i="5" s="1"/>
  <c r="T95" i="1"/>
  <c r="U27" i="1"/>
  <c r="U95" i="1" s="1"/>
  <c r="T94" i="1"/>
  <c r="U26" i="1"/>
  <c r="U94" i="1" s="1"/>
  <c r="T93" i="1"/>
  <c r="U25" i="1"/>
  <c r="U93" i="1" s="1"/>
  <c r="R95" i="1"/>
  <c r="S27" i="1"/>
  <c r="S95" i="1" s="1"/>
  <c r="R92" i="1"/>
  <c r="S24" i="1"/>
  <c r="S92" i="1" s="1"/>
  <c r="Y56" i="6"/>
  <c r="AN59" i="6" s="1"/>
  <c r="Q124" i="6"/>
  <c r="Y48" i="6"/>
  <c r="AN51" i="6" s="1"/>
  <c r="Q116" i="6"/>
  <c r="Y40" i="6"/>
  <c r="AN43" i="6" s="1"/>
  <c r="Q108" i="6"/>
  <c r="Y32" i="6"/>
  <c r="AN35" i="6" s="1"/>
  <c r="Q100" i="6"/>
  <c r="Z26" i="1"/>
  <c r="AO29" i="1" s="1"/>
  <c r="R94" i="1"/>
  <c r="Z58" i="5"/>
  <c r="AO61" i="5" s="1"/>
  <c r="R126" i="5"/>
  <c r="Z50" i="5"/>
  <c r="AO53" i="5" s="1"/>
  <c r="R118" i="5"/>
  <c r="Z42" i="5"/>
  <c r="AO45" i="5" s="1"/>
  <c r="R110" i="5"/>
  <c r="Z34" i="5"/>
  <c r="AO37" i="5" s="1"/>
  <c r="R102" i="5"/>
  <c r="Y55" i="6"/>
  <c r="AN58" i="6" s="1"/>
  <c r="Q123" i="6"/>
  <c r="Y47" i="6"/>
  <c r="AN50" i="6" s="1"/>
  <c r="Q115" i="6"/>
  <c r="Y39" i="6"/>
  <c r="AN42" i="6" s="1"/>
  <c r="Q107" i="6"/>
  <c r="Y31" i="6"/>
  <c r="AN34" i="6" s="1"/>
  <c r="Q99" i="6"/>
  <c r="Z26" i="5"/>
  <c r="AO29" i="5" s="1"/>
  <c r="R94" i="5"/>
  <c r="Z57" i="5"/>
  <c r="AO60" i="5" s="1"/>
  <c r="R125" i="5"/>
  <c r="Z49" i="5"/>
  <c r="AO52" i="5" s="1"/>
  <c r="R117" i="5"/>
  <c r="Z41" i="5"/>
  <c r="AO44" i="5" s="1"/>
  <c r="R109" i="5"/>
  <c r="Z33" i="5"/>
  <c r="AO36" i="5" s="1"/>
  <c r="R101" i="5"/>
  <c r="Z62" i="1"/>
  <c r="AO65" i="1" s="1"/>
  <c r="R130" i="1"/>
  <c r="Z54" i="1"/>
  <c r="AO57" i="1" s="1"/>
  <c r="R122" i="1"/>
  <c r="Z46" i="1"/>
  <c r="AO49" i="1" s="1"/>
  <c r="R114" i="1"/>
  <c r="Z38" i="1"/>
  <c r="AO41" i="1" s="1"/>
  <c r="R106" i="1"/>
  <c r="Z30" i="1"/>
  <c r="AO33" i="1" s="1"/>
  <c r="R98" i="1"/>
  <c r="Z63" i="5"/>
  <c r="AO66" i="5" s="1"/>
  <c r="R131" i="5"/>
  <c r="Z55" i="5"/>
  <c r="AO58" i="5" s="1"/>
  <c r="R123" i="5"/>
  <c r="Z47" i="5"/>
  <c r="AO50" i="5" s="1"/>
  <c r="R115" i="5"/>
  <c r="Z39" i="5"/>
  <c r="AO42" i="5" s="1"/>
  <c r="R107" i="5"/>
  <c r="Z31" i="5"/>
  <c r="AO34" i="5" s="1"/>
  <c r="R99" i="5"/>
  <c r="Y60" i="6"/>
  <c r="AN63" i="6" s="1"/>
  <c r="Q128" i="6"/>
  <c r="Y52" i="6"/>
  <c r="AN55" i="6" s="1"/>
  <c r="Q120" i="6"/>
  <c r="Y44" i="6"/>
  <c r="AN47" i="6" s="1"/>
  <c r="Q112" i="6"/>
  <c r="Y36" i="6"/>
  <c r="AN39" i="6" s="1"/>
  <c r="Q104" i="6"/>
  <c r="Y28" i="6"/>
  <c r="AN31" i="6" s="1"/>
  <c r="Q96" i="6"/>
  <c r="Z61" i="1"/>
  <c r="AO64" i="1" s="1"/>
  <c r="R129" i="1"/>
  <c r="Z53" i="1"/>
  <c r="AO56" i="1" s="1"/>
  <c r="R121" i="1"/>
  <c r="Z45" i="1"/>
  <c r="AO48" i="1" s="1"/>
  <c r="R113" i="1"/>
  <c r="Z37" i="1"/>
  <c r="AO40" i="1" s="1"/>
  <c r="R105" i="1"/>
  <c r="Z29" i="1"/>
  <c r="AO32" i="1" s="1"/>
  <c r="R97" i="1"/>
  <c r="Z61" i="5"/>
  <c r="AO64" i="5" s="1"/>
  <c r="R129" i="5"/>
  <c r="Z53" i="5"/>
  <c r="AO56" i="5" s="1"/>
  <c r="R121" i="5"/>
  <c r="Z45" i="5"/>
  <c r="AO48" i="5" s="1"/>
  <c r="R113" i="5"/>
  <c r="Z37" i="5"/>
  <c r="AO40" i="5" s="1"/>
  <c r="R105" i="5"/>
  <c r="Z29" i="5"/>
  <c r="AO32" i="5" s="1"/>
  <c r="R97" i="5"/>
  <c r="Y63" i="6"/>
  <c r="AN66" i="6" s="1"/>
  <c r="Q131" i="6"/>
  <c r="AH26" i="6"/>
  <c r="X132" i="6"/>
  <c r="AG26" i="6"/>
  <c r="W132" i="6"/>
  <c r="AF26" i="6"/>
  <c r="V132" i="6"/>
  <c r="Y92" i="6"/>
  <c r="Q92" i="6"/>
  <c r="AE26" i="6"/>
  <c r="U132" i="6"/>
  <c r="Z25" i="5"/>
  <c r="AO28" i="5" s="1"/>
  <c r="R93" i="5"/>
  <c r="AG26" i="5"/>
  <c r="W132" i="5"/>
  <c r="AH26" i="5"/>
  <c r="X132" i="5"/>
  <c r="AI26" i="5"/>
  <c r="Y132" i="5"/>
  <c r="AF26" i="5"/>
  <c r="V132" i="5"/>
  <c r="Z92" i="5"/>
  <c r="R92" i="5"/>
  <c r="Z25" i="1"/>
  <c r="AO28" i="1" s="1"/>
  <c r="R93" i="1"/>
  <c r="AI26" i="1"/>
  <c r="Y132" i="1"/>
  <c r="AH26" i="1"/>
  <c r="X132" i="1"/>
  <c r="AG26" i="1"/>
  <c r="W132" i="1"/>
  <c r="AF26" i="1"/>
  <c r="V132" i="1"/>
  <c r="Y25" i="6"/>
  <c r="Y61" i="6"/>
  <c r="AN64" i="6" s="1"/>
  <c r="Y57" i="6"/>
  <c r="AN60" i="6" s="1"/>
  <c r="Y53" i="6"/>
  <c r="AN56" i="6" s="1"/>
  <c r="Y49" i="6"/>
  <c r="AN52" i="6" s="1"/>
  <c r="Y45" i="6"/>
  <c r="AN48" i="6" s="1"/>
  <c r="Y41" i="6"/>
  <c r="AN44" i="6" s="1"/>
  <c r="Y37" i="6"/>
  <c r="AN40" i="6" s="1"/>
  <c r="Y33" i="6"/>
  <c r="AN36" i="6" s="1"/>
  <c r="Y29" i="6"/>
  <c r="AN32" i="6" s="1"/>
  <c r="T64" i="5"/>
  <c r="T66" i="5" s="1"/>
  <c r="Z56" i="5"/>
  <c r="AO59" i="5" s="1"/>
  <c r="Z48" i="5"/>
  <c r="AO51" i="5" s="1"/>
  <c r="Z40" i="5"/>
  <c r="AO43" i="5" s="1"/>
  <c r="Z32" i="5"/>
  <c r="AO35" i="5" s="1"/>
  <c r="Z60" i="1"/>
  <c r="AO63" i="1" s="1"/>
  <c r="Z56" i="1"/>
  <c r="AO59" i="1" s="1"/>
  <c r="Z52" i="1"/>
  <c r="AO55" i="1" s="1"/>
  <c r="Z48" i="1"/>
  <c r="AO51" i="1" s="1"/>
  <c r="Z44" i="1"/>
  <c r="AO47" i="1" s="1"/>
  <c r="Z40" i="1"/>
  <c r="AO43" i="1" s="1"/>
  <c r="Z36" i="1"/>
  <c r="AO39" i="1" s="1"/>
  <c r="Z32" i="1"/>
  <c r="AO35" i="1" s="1"/>
  <c r="Z28" i="1"/>
  <c r="AO31" i="1" s="1"/>
  <c r="S64" i="6"/>
  <c r="S66" i="6" s="1"/>
  <c r="Y59" i="6"/>
  <c r="AN62" i="6" s="1"/>
  <c r="Y51" i="6"/>
  <c r="AN54" i="6" s="1"/>
  <c r="Y43" i="6"/>
  <c r="AN46" i="6" s="1"/>
  <c r="Y35" i="6"/>
  <c r="AN38" i="6" s="1"/>
  <c r="Y27" i="6"/>
  <c r="AN30" i="6" s="1"/>
  <c r="R64" i="1"/>
  <c r="R66" i="1" s="1"/>
  <c r="Z57" i="1"/>
  <c r="AO60" i="1" s="1"/>
  <c r="Z49" i="1"/>
  <c r="AO52" i="1" s="1"/>
  <c r="Z41" i="1"/>
  <c r="AO44" i="1" s="1"/>
  <c r="T64" i="1"/>
  <c r="T66" i="1" s="1"/>
  <c r="Y58" i="6"/>
  <c r="AN61" i="6" s="1"/>
  <c r="Y50" i="6"/>
  <c r="AN53" i="6" s="1"/>
  <c r="Y42" i="6"/>
  <c r="AN45" i="6" s="1"/>
  <c r="Y34" i="6"/>
  <c r="AN37" i="6" s="1"/>
  <c r="Y26" i="6"/>
  <c r="AN29" i="6" s="1"/>
  <c r="Z59" i="1"/>
  <c r="AO62" i="1" s="1"/>
  <c r="Z51" i="1"/>
  <c r="AO54" i="1" s="1"/>
  <c r="Z43" i="1"/>
  <c r="AO46" i="1" s="1"/>
  <c r="Z35" i="1"/>
  <c r="AO38" i="1" s="1"/>
  <c r="Z27" i="1"/>
  <c r="AO30" i="1" s="1"/>
  <c r="Z59" i="5"/>
  <c r="AO62" i="5" s="1"/>
  <c r="Z51" i="5"/>
  <c r="AO54" i="5" s="1"/>
  <c r="Z43" i="5"/>
  <c r="AO46" i="5" s="1"/>
  <c r="Z35" i="5"/>
  <c r="AO38" i="5" s="1"/>
  <c r="Z27" i="5"/>
  <c r="AO30" i="5" s="1"/>
  <c r="Z58" i="1"/>
  <c r="AO61" i="1" s="1"/>
  <c r="Z50" i="1"/>
  <c r="AO53" i="1" s="1"/>
  <c r="Z42" i="1"/>
  <c r="AO45" i="1" s="1"/>
  <c r="Z34" i="1"/>
  <c r="AO37" i="1" s="1"/>
  <c r="Z63" i="1"/>
  <c r="AO66" i="1" s="1"/>
  <c r="Z55" i="1"/>
  <c r="AO58" i="1" s="1"/>
  <c r="Z47" i="1"/>
  <c r="AO50" i="1" s="1"/>
  <c r="Z39" i="1"/>
  <c r="AO42" i="1" s="1"/>
  <c r="Z31" i="1"/>
  <c r="AO34" i="1" s="1"/>
  <c r="Z62" i="5"/>
  <c r="AO65" i="5" s="1"/>
  <c r="Z54" i="5"/>
  <c r="AO57" i="5" s="1"/>
  <c r="Z46" i="5"/>
  <c r="AO49" i="5" s="1"/>
  <c r="Z38" i="5"/>
  <c r="AO41" i="5" s="1"/>
  <c r="Z30" i="5"/>
  <c r="AO33" i="5" s="1"/>
  <c r="Q64" i="6"/>
  <c r="Q66" i="6" s="1"/>
  <c r="Y62" i="6"/>
  <c r="AN65" i="6" s="1"/>
  <c r="Y54" i="6"/>
  <c r="AN57" i="6" s="1"/>
  <c r="Y46" i="6"/>
  <c r="AN49" i="6" s="1"/>
  <c r="Y38" i="6"/>
  <c r="AN41" i="6" s="1"/>
  <c r="Y30" i="6"/>
  <c r="AN33" i="6" s="1"/>
  <c r="Z60" i="5"/>
  <c r="AO63" i="5" s="1"/>
  <c r="Z52" i="5"/>
  <c r="AO55" i="5" s="1"/>
  <c r="Z44" i="5"/>
  <c r="AO47" i="5" s="1"/>
  <c r="Z36" i="5"/>
  <c r="AO39" i="5" s="1"/>
  <c r="Z28" i="5"/>
  <c r="AO31" i="5" s="1"/>
  <c r="Z33" i="1"/>
  <c r="AO36" i="1" s="1"/>
  <c r="R64" i="5"/>
  <c r="R66" i="5" s="1"/>
  <c r="Z25" i="6" l="1"/>
  <c r="AO28" i="6" s="1"/>
  <c r="AN28" i="6"/>
  <c r="Y126" i="6"/>
  <c r="Z58" i="6"/>
  <c r="AO61" i="6" s="1"/>
  <c r="Z96" i="5"/>
  <c r="AA28" i="5"/>
  <c r="AP31" i="5" s="1"/>
  <c r="Y122" i="6"/>
  <c r="Z54" i="6"/>
  <c r="AO57" i="6" s="1"/>
  <c r="Z99" i="1"/>
  <c r="AA31" i="1"/>
  <c r="AP34" i="1" s="1"/>
  <c r="Z126" i="1"/>
  <c r="AA58" i="1"/>
  <c r="AP61" i="1" s="1"/>
  <c r="Z111" i="1"/>
  <c r="AA43" i="1"/>
  <c r="AP46" i="1" s="1"/>
  <c r="Y119" i="6"/>
  <c r="Z51" i="6"/>
  <c r="AO54" i="6" s="1"/>
  <c r="Z116" i="1"/>
  <c r="AA48" i="1"/>
  <c r="AP51" i="1" s="1"/>
  <c r="Y125" i="6"/>
  <c r="Z57" i="6"/>
  <c r="AO60" i="6" s="1"/>
  <c r="Z93" i="5"/>
  <c r="AA25" i="5"/>
  <c r="AP28" i="5" s="1"/>
  <c r="Z105" i="5"/>
  <c r="AA37" i="5"/>
  <c r="AP40" i="5" s="1"/>
  <c r="Z97" i="1"/>
  <c r="AA29" i="1"/>
  <c r="AP32" i="1" s="1"/>
  <c r="Z129" i="1"/>
  <c r="AA61" i="1"/>
  <c r="AP64" i="1" s="1"/>
  <c r="Y120" i="6"/>
  <c r="Z52" i="6"/>
  <c r="AO55" i="6" s="1"/>
  <c r="Z115" i="5"/>
  <c r="AA47" i="5"/>
  <c r="AP50" i="5" s="1"/>
  <c r="Z106" i="1"/>
  <c r="AA38" i="1"/>
  <c r="AP41" i="1" s="1"/>
  <c r="Z101" i="5"/>
  <c r="AA33" i="5"/>
  <c r="AP36" i="5" s="1"/>
  <c r="Z94" i="5"/>
  <c r="AA26" i="5"/>
  <c r="AP29" i="5" s="1"/>
  <c r="Y123" i="6"/>
  <c r="Z55" i="6"/>
  <c r="AO58" i="6" s="1"/>
  <c r="Z126" i="5"/>
  <c r="AA58" i="5"/>
  <c r="AP61" i="5" s="1"/>
  <c r="Y116" i="6"/>
  <c r="Z48" i="6"/>
  <c r="AO51" i="6" s="1"/>
  <c r="Y114" i="6"/>
  <c r="Z46" i="6"/>
  <c r="AO49" i="6" s="1"/>
  <c r="Z95" i="5"/>
  <c r="AA27" i="5"/>
  <c r="AP30" i="5" s="1"/>
  <c r="Z112" i="5"/>
  <c r="AA44" i="5"/>
  <c r="AP47" i="5" s="1"/>
  <c r="Z115" i="1"/>
  <c r="AA47" i="1"/>
  <c r="AP50" i="1" s="1"/>
  <c r="Z103" i="5"/>
  <c r="AA35" i="5"/>
  <c r="AP38" i="5" s="1"/>
  <c r="Z127" i="1"/>
  <c r="AA59" i="1"/>
  <c r="AP62" i="1" s="1"/>
  <c r="Z117" i="1"/>
  <c r="AA49" i="1"/>
  <c r="AP52" i="1" s="1"/>
  <c r="Z124" i="1"/>
  <c r="AA56" i="1"/>
  <c r="AP59" i="1" s="1"/>
  <c r="Y101" i="6"/>
  <c r="Z33" i="6"/>
  <c r="AO36" i="6" s="1"/>
  <c r="Z113" i="5"/>
  <c r="AA45" i="5"/>
  <c r="AP48" i="5" s="1"/>
  <c r="Z105" i="1"/>
  <c r="AA37" i="1"/>
  <c r="AP40" i="1" s="1"/>
  <c r="Y96" i="6"/>
  <c r="Z28" i="6"/>
  <c r="AO31" i="6" s="1"/>
  <c r="Y128" i="6"/>
  <c r="Z60" i="6"/>
  <c r="AO63" i="6" s="1"/>
  <c r="Z123" i="5"/>
  <c r="AA55" i="5"/>
  <c r="AP58" i="5" s="1"/>
  <c r="Z114" i="1"/>
  <c r="AA46" i="1"/>
  <c r="AP49" i="1" s="1"/>
  <c r="Z109" i="5"/>
  <c r="AA41" i="5"/>
  <c r="AP44" i="5" s="1"/>
  <c r="Y99" i="6"/>
  <c r="Z31" i="6"/>
  <c r="AO34" i="6" s="1"/>
  <c r="Z102" i="5"/>
  <c r="AA34" i="5"/>
  <c r="AP37" i="5" s="1"/>
  <c r="Z94" i="1"/>
  <c r="AA26" i="1"/>
  <c r="AP29" i="1" s="1"/>
  <c r="Y124" i="6"/>
  <c r="Z56" i="6"/>
  <c r="AO59" i="6" s="1"/>
  <c r="Z118" i="1"/>
  <c r="AA50" i="1"/>
  <c r="AP53" i="1" s="1"/>
  <c r="Y121" i="6"/>
  <c r="Z53" i="6"/>
  <c r="AO56" i="6" s="1"/>
  <c r="Y130" i="6"/>
  <c r="Z62" i="6"/>
  <c r="AO65" i="6" s="1"/>
  <c r="Y127" i="6"/>
  <c r="Z59" i="6"/>
  <c r="AO62" i="6" s="1"/>
  <c r="Z98" i="5"/>
  <c r="AA30" i="5"/>
  <c r="AP33" i="5" s="1"/>
  <c r="Z111" i="5"/>
  <c r="AA43" i="5"/>
  <c r="AP46" i="5" s="1"/>
  <c r="Z96" i="1"/>
  <c r="AA28" i="1"/>
  <c r="AP31" i="1" s="1"/>
  <c r="Y105" i="6"/>
  <c r="Z37" i="6"/>
  <c r="AO40" i="6" s="1"/>
  <c r="Z103" i="1"/>
  <c r="AA35" i="1"/>
  <c r="AP38" i="1" s="1"/>
  <c r="Z124" i="5"/>
  <c r="AA56" i="5"/>
  <c r="AP59" i="5" s="1"/>
  <c r="Z119" i="1"/>
  <c r="AA51" i="1"/>
  <c r="AP54" i="1" s="1"/>
  <c r="Y97" i="6"/>
  <c r="Z29" i="6"/>
  <c r="AO32" i="6" s="1"/>
  <c r="Z120" i="5"/>
  <c r="AA52" i="5"/>
  <c r="AP55" i="5" s="1"/>
  <c r="Z123" i="1"/>
  <c r="AA55" i="1"/>
  <c r="AP58" i="1" s="1"/>
  <c r="Y94" i="6"/>
  <c r="Z26" i="6"/>
  <c r="AO29" i="6" s="1"/>
  <c r="Z125" i="1"/>
  <c r="AA57" i="1"/>
  <c r="AP60" i="1" s="1"/>
  <c r="Z128" i="1"/>
  <c r="AA60" i="1"/>
  <c r="AP63" i="1" s="1"/>
  <c r="Z128" i="5"/>
  <c r="AA60" i="5"/>
  <c r="AP63" i="5" s="1"/>
  <c r="Z106" i="5"/>
  <c r="AA38" i="5"/>
  <c r="AP41" i="5" s="1"/>
  <c r="Z131" i="1"/>
  <c r="AA63" i="1"/>
  <c r="AP66" i="1" s="1"/>
  <c r="Z119" i="5"/>
  <c r="AA51" i="5"/>
  <c r="AP54" i="5" s="1"/>
  <c r="Y102" i="6"/>
  <c r="Z34" i="6"/>
  <c r="AO37" i="6" s="1"/>
  <c r="Z100" i="1"/>
  <c r="AA32" i="1"/>
  <c r="AP35" i="1" s="1"/>
  <c r="Z100" i="5"/>
  <c r="AA32" i="5"/>
  <c r="AP35" i="5" s="1"/>
  <c r="Y109" i="6"/>
  <c r="Z41" i="6"/>
  <c r="AO44" i="6" s="1"/>
  <c r="Z93" i="1"/>
  <c r="AA25" i="1"/>
  <c r="AP28" i="1" s="1"/>
  <c r="Y131" i="6"/>
  <c r="Z63" i="6"/>
  <c r="AO66" i="6" s="1"/>
  <c r="Z121" i="5"/>
  <c r="AA53" i="5"/>
  <c r="AP56" i="5" s="1"/>
  <c r="Z113" i="1"/>
  <c r="AA45" i="1"/>
  <c r="AP48" i="1" s="1"/>
  <c r="Y104" i="6"/>
  <c r="Z36" i="6"/>
  <c r="AO39" i="6" s="1"/>
  <c r="Z99" i="5"/>
  <c r="AA31" i="5"/>
  <c r="AP34" i="5" s="1"/>
  <c r="Z131" i="5"/>
  <c r="AA63" i="5"/>
  <c r="AP66" i="5" s="1"/>
  <c r="Z122" i="1"/>
  <c r="AA54" i="1"/>
  <c r="AP57" i="1" s="1"/>
  <c r="Z117" i="5"/>
  <c r="AA49" i="5"/>
  <c r="AP52" i="5" s="1"/>
  <c r="Y107" i="6"/>
  <c r="Z39" i="6"/>
  <c r="AO42" i="6" s="1"/>
  <c r="Z110" i="5"/>
  <c r="AA42" i="5"/>
  <c r="AP45" i="5" s="1"/>
  <c r="Y100" i="6"/>
  <c r="Z32" i="6"/>
  <c r="AO35" i="6" s="1"/>
  <c r="Z130" i="5"/>
  <c r="AA62" i="5"/>
  <c r="AP65" i="5" s="1"/>
  <c r="Y111" i="6"/>
  <c r="Z43" i="6"/>
  <c r="AO46" i="6" s="1"/>
  <c r="Z104" i="5"/>
  <c r="AA36" i="5"/>
  <c r="AP39" i="5" s="1"/>
  <c r="Z109" i="1"/>
  <c r="AA41" i="1"/>
  <c r="AP44" i="1" s="1"/>
  <c r="Y129" i="6"/>
  <c r="Z61" i="6"/>
  <c r="AO64" i="6" s="1"/>
  <c r="Z114" i="5"/>
  <c r="AA46" i="5"/>
  <c r="AP49" i="5" s="1"/>
  <c r="Z127" i="5"/>
  <c r="AA59" i="5"/>
  <c r="AP62" i="5" s="1"/>
  <c r="Y95" i="6"/>
  <c r="Z27" i="6"/>
  <c r="AO30" i="6" s="1"/>
  <c r="Y113" i="6"/>
  <c r="Z45" i="6"/>
  <c r="AO48" i="6" s="1"/>
  <c r="Z101" i="1"/>
  <c r="AA33" i="1"/>
  <c r="AP36" i="1" s="1"/>
  <c r="Z112" i="1"/>
  <c r="AA44" i="1"/>
  <c r="AP47" i="1" s="1"/>
  <c r="Z107" i="1"/>
  <c r="AA39" i="1"/>
  <c r="AP42" i="1" s="1"/>
  <c r="Z120" i="1"/>
  <c r="AA52" i="1"/>
  <c r="AP55" i="1" s="1"/>
  <c r="Y98" i="6"/>
  <c r="Z30" i="6"/>
  <c r="AO33" i="6" s="1"/>
  <c r="Z102" i="1"/>
  <c r="AA34" i="1"/>
  <c r="AP37" i="1" s="1"/>
  <c r="Y110" i="6"/>
  <c r="Z42" i="6"/>
  <c r="AO45" i="6" s="1"/>
  <c r="Z104" i="1"/>
  <c r="AA36" i="1"/>
  <c r="AP39" i="1" s="1"/>
  <c r="Z108" i="5"/>
  <c r="AA40" i="5"/>
  <c r="AP43" i="5" s="1"/>
  <c r="Y106" i="6"/>
  <c r="Z38" i="6"/>
  <c r="AO41" i="6" s="1"/>
  <c r="Z122" i="5"/>
  <c r="AA54" i="5"/>
  <c r="AP57" i="5" s="1"/>
  <c r="Z110" i="1"/>
  <c r="AA42" i="1"/>
  <c r="AP45" i="1" s="1"/>
  <c r="Z95" i="1"/>
  <c r="AA27" i="1"/>
  <c r="AP30" i="1" s="1"/>
  <c r="Y118" i="6"/>
  <c r="Z50" i="6"/>
  <c r="AO53" i="6" s="1"/>
  <c r="Y103" i="6"/>
  <c r="Z35" i="6"/>
  <c r="AO38" i="6" s="1"/>
  <c r="Z108" i="1"/>
  <c r="AA40" i="1"/>
  <c r="AP43" i="1" s="1"/>
  <c r="Z116" i="5"/>
  <c r="AA48" i="5"/>
  <c r="AP51" i="5" s="1"/>
  <c r="Y117" i="6"/>
  <c r="Z49" i="6"/>
  <c r="AO52" i="6" s="1"/>
  <c r="Z97" i="5"/>
  <c r="AA29" i="5"/>
  <c r="AP32" i="5" s="1"/>
  <c r="Z129" i="5"/>
  <c r="AA61" i="5"/>
  <c r="AP64" i="5" s="1"/>
  <c r="Z121" i="1"/>
  <c r="AA53" i="1"/>
  <c r="AP56" i="1" s="1"/>
  <c r="Y112" i="6"/>
  <c r="Z44" i="6"/>
  <c r="AO47" i="6" s="1"/>
  <c r="Z107" i="5"/>
  <c r="AA39" i="5"/>
  <c r="AP42" i="5" s="1"/>
  <c r="Z98" i="1"/>
  <c r="AA30" i="1"/>
  <c r="AP33" i="1" s="1"/>
  <c r="Z130" i="1"/>
  <c r="AA62" i="1"/>
  <c r="AP65" i="1" s="1"/>
  <c r="Z125" i="5"/>
  <c r="AA57" i="5"/>
  <c r="AP60" i="5" s="1"/>
  <c r="Y115" i="6"/>
  <c r="Z47" i="6"/>
  <c r="AO50" i="6" s="1"/>
  <c r="Z118" i="5"/>
  <c r="AA50" i="5"/>
  <c r="AP53" i="5" s="1"/>
  <c r="Y108" i="6"/>
  <c r="Z40" i="6"/>
  <c r="AO43" i="6" s="1"/>
  <c r="Y93" i="6"/>
  <c r="Y64" i="6"/>
  <c r="Y66" i="6" s="1"/>
  <c r="AD26" i="6"/>
  <c r="S132" i="6"/>
  <c r="AC26" i="6"/>
  <c r="Q132" i="6"/>
  <c r="AE26" i="5"/>
  <c r="T132" i="5"/>
  <c r="AD26" i="5"/>
  <c r="R132" i="5"/>
  <c r="AE26" i="1"/>
  <c r="T132" i="1"/>
  <c r="Z64" i="1"/>
  <c r="Z66" i="1" s="1"/>
  <c r="Z92" i="1"/>
  <c r="AD26" i="1"/>
  <c r="R132" i="1"/>
  <c r="Z64" i="5"/>
  <c r="Z66" i="5" s="1"/>
  <c r="Z132" i="1" l="1"/>
  <c r="Y132" i="6"/>
  <c r="Z132" i="5"/>
</calcChain>
</file>

<file path=xl/sharedStrings.xml><?xml version="1.0" encoding="utf-8"?>
<sst xmlns="http://schemas.openxmlformats.org/spreadsheetml/2006/main" count="239" uniqueCount="102">
  <si>
    <t xml:space="preserve"> A　得 点 計</t>
    <rPh sb="3" eb="4">
      <t>エ</t>
    </rPh>
    <rPh sb="5" eb="6">
      <t>テン</t>
    </rPh>
    <rPh sb="7" eb="8">
      <t>ケイ</t>
    </rPh>
    <phoneticPr fontId="1"/>
  </si>
  <si>
    <t xml:space="preserve"> Ｂ　配点×人数</t>
    <rPh sb="3" eb="5">
      <t>ハイテン</t>
    </rPh>
    <rPh sb="6" eb="8">
      <t>ニンズウ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</si>
  <si>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</si>
  <si>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</si>
  <si>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番
号</t>
    <rPh sb="0" eb="1">
      <t>バン</t>
    </rPh>
    <rPh sb="5" eb="6">
      <t>ゴウ</t>
    </rPh>
    <phoneticPr fontId="1"/>
  </si>
  <si>
    <t>問 題 別 得 点 一 覧 表</t>
    <rPh sb="0" eb="1">
      <t>トイ</t>
    </rPh>
    <rPh sb="2" eb="3">
      <t>ダイ</t>
    </rPh>
    <rPh sb="4" eb="5">
      <t>ベツ</t>
    </rPh>
    <rPh sb="6" eb="7">
      <t>エ</t>
    </rPh>
    <rPh sb="8" eb="9">
      <t>テン</t>
    </rPh>
    <rPh sb="10" eb="11">
      <t>イチ</t>
    </rPh>
    <rPh sb="12" eb="13">
      <t>ラン</t>
    </rPh>
    <rPh sb="14" eb="15">
      <t>ヒョウ</t>
    </rPh>
    <phoneticPr fontId="1"/>
  </si>
  <si>
    <t>平均正答率Ａ/Ｂ×100</t>
    <rPh sb="0" eb="2">
      <t>ヘイキン</t>
    </rPh>
    <rPh sb="2" eb="5">
      <t>セイトウリツ</t>
    </rPh>
    <phoneticPr fontId="1"/>
  </si>
  <si>
    <t xml:space="preserve">    年   組  担任</t>
    <rPh sb="4" eb="5">
      <t>ネン</t>
    </rPh>
    <rPh sb="8" eb="9">
      <t>クミ</t>
    </rPh>
    <rPh sb="11" eb="13">
      <t>タンニン</t>
    </rPh>
    <phoneticPr fontId="1"/>
  </si>
  <si>
    <t xml:space="preserve">知識・技能
</t>
    <rPh sb="0" eb="2">
      <t>チシキ</t>
    </rPh>
    <rPh sb="3" eb="5">
      <t>ギノウ</t>
    </rPh>
    <phoneticPr fontId="1"/>
  </si>
  <si>
    <t xml:space="preserve">       </t>
    <phoneticPr fontId="1"/>
  </si>
  <si>
    <t>千葉県標準学力検査　－観点別到達度－</t>
    <phoneticPr fontId="1"/>
  </si>
  <si>
    <t xml:space="preserve">
総
得
点</t>
    <rPh sb="1" eb="2">
      <t>ソウ</t>
    </rPh>
    <rPh sb="4" eb="5">
      <t>エ</t>
    </rPh>
    <rPh sb="7" eb="8">
      <t>テン</t>
    </rPh>
    <phoneticPr fontId="1"/>
  </si>
  <si>
    <t>[検査年月日   　年　　月　　日]</t>
    <rPh sb="1" eb="6">
      <t>ケンサネンガッピ</t>
    </rPh>
    <rPh sb="10" eb="11">
      <t>ネン</t>
    </rPh>
    <rPh sb="13" eb="14">
      <t>ガツ</t>
    </rPh>
    <rPh sb="16" eb="17">
      <t>ニチ</t>
    </rPh>
    <phoneticPr fontId="1"/>
  </si>
  <si>
    <t xml:space="preserve">        </t>
    <phoneticPr fontId="1"/>
  </si>
  <si>
    <t>千葉県標準学力検査　－観点別到達度－</t>
    <phoneticPr fontId="1"/>
  </si>
  <si>
    <t>[検査年月日 　　年　月　　日]</t>
    <rPh sb="1" eb="6">
      <t>ケンサネンガッピ</t>
    </rPh>
    <rPh sb="9" eb="10">
      <t>ネン</t>
    </rPh>
    <rPh sb="11" eb="12">
      <t>ガツ</t>
    </rPh>
    <rPh sb="14" eb="15">
      <t>ニチ</t>
    </rPh>
    <phoneticPr fontId="1"/>
  </si>
  <si>
    <t>県正答率</t>
    <rPh sb="0" eb="4">
      <t>ケンセイトウリツ</t>
    </rPh>
    <phoneticPr fontId="1"/>
  </si>
  <si>
    <t>学級正答率</t>
    <rPh sb="0" eb="5">
      <t>ガッキュウセイトウリツ</t>
    </rPh>
    <phoneticPr fontId="1"/>
  </si>
  <si>
    <t>世界の諸地域</t>
    <rPh sb="0" eb="2">
      <t>セカイ</t>
    </rPh>
    <rPh sb="3" eb="6">
      <t>ショチイキ</t>
    </rPh>
    <phoneticPr fontId="1"/>
  </si>
  <si>
    <t>日本の地域</t>
    <rPh sb="0" eb="2">
      <t>ニホン</t>
    </rPh>
    <rPh sb="3" eb="5">
      <t>チイキ</t>
    </rPh>
    <phoneticPr fontId="1"/>
  </si>
  <si>
    <t>古代までの</t>
    <rPh sb="0" eb="2">
      <t>コダイ</t>
    </rPh>
    <phoneticPr fontId="1"/>
  </si>
  <si>
    <t>中世までの</t>
    <rPh sb="0" eb="2">
      <t>チュウセイ</t>
    </rPh>
    <phoneticPr fontId="1"/>
  </si>
  <si>
    <t>レーダーチャートの作り方
①AB24のセル（斜線の入っているセル）をクリックする。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</si>
  <si>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世界から見た</t>
    <rPh sb="0" eb="2">
      <t>セカイ</t>
    </rPh>
    <rPh sb="4" eb="5">
      <t>ミ</t>
    </rPh>
    <phoneticPr fontId="1"/>
  </si>
  <si>
    <t>日本の諸地域</t>
    <rPh sb="0" eb="2">
      <t>ニホン</t>
    </rPh>
    <rPh sb="3" eb="6">
      <t>ショチイキ</t>
    </rPh>
    <phoneticPr fontId="1"/>
  </si>
  <si>
    <t>近世の日本</t>
    <rPh sb="0" eb="2">
      <t>キンセイ</t>
    </rPh>
    <rPh sb="3" eb="5">
      <t>ニホン</t>
    </rPh>
    <phoneticPr fontId="1"/>
  </si>
  <si>
    <t>開国と近代日本</t>
    <rPh sb="0" eb="2">
      <t>カイコク</t>
    </rPh>
    <rPh sb="3" eb="7">
      <t>キンダイニホン</t>
    </rPh>
    <phoneticPr fontId="1"/>
  </si>
  <si>
    <t>県正答率</t>
    <rPh sb="0" eb="4">
      <t>ケンセイトウリツ</t>
    </rPh>
    <phoneticPr fontId="1"/>
  </si>
  <si>
    <t>学級正答率</t>
    <rPh sb="0" eb="5">
      <t>ガッキュウセイトウリツ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</si>
  <si>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</si>
  <si>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</si>
  <si>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第一次世界大戦</t>
    <rPh sb="0" eb="3">
      <t>ダイイチジ</t>
    </rPh>
    <rPh sb="3" eb="7">
      <t>セカイタイセン</t>
    </rPh>
    <phoneticPr fontId="1"/>
  </si>
  <si>
    <t>政治と生活</t>
    <rPh sb="0" eb="2">
      <t>セイジ</t>
    </rPh>
    <rPh sb="3" eb="5">
      <t>セイカツ</t>
    </rPh>
    <phoneticPr fontId="1"/>
  </si>
  <si>
    <t>経済と生活</t>
    <rPh sb="0" eb="2">
      <t>ケイザイ</t>
    </rPh>
    <rPh sb="3" eb="5">
      <t>セイカツ</t>
    </rPh>
    <phoneticPr fontId="1"/>
  </si>
  <si>
    <t>現代日本</t>
    <rPh sb="0" eb="4">
      <t>ゲンダイニホン</t>
    </rPh>
    <phoneticPr fontId="1"/>
  </si>
  <si>
    <t>人数＝</t>
    <rPh sb="0" eb="2">
      <t>ニンズウ</t>
    </rPh>
    <phoneticPr fontId="1"/>
  </si>
  <si>
    <t>レーダーチャートの作り方
①AB24のセル（斜線の入っているセル）をクリックする。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</si>
  <si>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レーダーチャートの作り方
①AA24のセル（斜線の入っているセル）をクリックする。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</si>
  <si>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％</t>
    <phoneticPr fontId="1"/>
  </si>
  <si>
    <t>％</t>
    <phoneticPr fontId="1"/>
  </si>
  <si>
    <t>％</t>
    <phoneticPr fontId="1"/>
  </si>
  <si>
    <t>〈正しく計算されない〉</t>
    <rPh sb="1" eb="2">
      <t>タダ</t>
    </rPh>
    <rPh sb="4" eb="6">
      <t>ケイサン</t>
    </rPh>
    <phoneticPr fontId="1"/>
  </si>
  <si>
    <t>　評価内容
　　（領域）
　　　問題番号
配点
（満点）
氏名
（または記号）</t>
    <rPh sb="1" eb="3">
      <t>ヒョウカ</t>
    </rPh>
    <rPh sb="3" eb="5">
      <t>ナイヨウ</t>
    </rPh>
    <rPh sb="9" eb="11">
      <t>リョウイキ</t>
    </rPh>
    <rPh sb="16" eb="18">
      <t>モンダイ</t>
    </rPh>
    <rPh sb="18" eb="20">
      <t>バンゴウ</t>
    </rPh>
    <rPh sb="22" eb="24">
      <t>ハイテン</t>
    </rPh>
    <rPh sb="26" eb="28">
      <t>マンテン</t>
    </rPh>
    <rPh sb="32" eb="34">
      <t>シメイ</t>
    </rPh>
    <rPh sb="39" eb="41">
      <t>キゴウ</t>
    </rPh>
    <phoneticPr fontId="1"/>
  </si>
  <si>
    <t>主
取体
り的
組に
む学
態習
度に</t>
    <rPh sb="0" eb="1">
      <t>シュ</t>
    </rPh>
    <rPh sb="2" eb="3">
      <t>シュ</t>
    </rPh>
    <rPh sb="3" eb="4">
      <t>タイ</t>
    </rPh>
    <rPh sb="6" eb="7">
      <t>テキ</t>
    </rPh>
    <rPh sb="8" eb="9">
      <t>クミ</t>
    </rPh>
    <rPh sb="12" eb="13">
      <t>ガク</t>
    </rPh>
    <rPh sb="14" eb="15">
      <t>タイ</t>
    </rPh>
    <rPh sb="15" eb="16">
      <t>シュウ</t>
    </rPh>
    <rPh sb="17" eb="18">
      <t>ド</t>
    </rPh>
    <phoneticPr fontId="1"/>
  </si>
  <si>
    <t xml:space="preserve">
実現状況の
Ａ
Ｂ
Ｃ</t>
    <rPh sb="1" eb="3">
      <t>ジツゲン</t>
    </rPh>
    <rPh sb="3" eb="5">
      <t>ジョウキョウ</t>
    </rPh>
    <phoneticPr fontId="1"/>
  </si>
  <si>
    <t xml:space="preserve">
知
識
・
技
能</t>
    <rPh sb="1" eb="2">
      <t>チ</t>
    </rPh>
    <rPh sb="3" eb="4">
      <t>シキ</t>
    </rPh>
    <rPh sb="7" eb="8">
      <t>ギ</t>
    </rPh>
    <rPh sb="9" eb="10">
      <t>ノウ</t>
    </rPh>
    <phoneticPr fontId="1"/>
  </si>
  <si>
    <t>実現状況の
Ａ
Ｂ
Ｃ</t>
    <phoneticPr fontId="1"/>
  </si>
  <si>
    <t xml:space="preserve">
思
考
・・
表判
現断</t>
    <rPh sb="1" eb="2">
      <t>シ</t>
    </rPh>
    <rPh sb="3" eb="4">
      <t>コウ</t>
    </rPh>
    <rPh sb="8" eb="9">
      <t>ヒョウ</t>
    </rPh>
    <rPh sb="9" eb="10">
      <t>ワ</t>
    </rPh>
    <rPh sb="11" eb="12">
      <t>ゲン</t>
    </rPh>
    <rPh sb="12" eb="13">
      <t>ダン</t>
    </rPh>
    <phoneticPr fontId="1"/>
  </si>
  <si>
    <t>実現状況の
Ａ
Ｂ
Ｃ</t>
    <phoneticPr fontId="1"/>
  </si>
  <si>
    <t xml:space="preserve">
世
界
の
諸
地
域</t>
    <rPh sb="1" eb="2">
      <t>セ</t>
    </rPh>
    <rPh sb="3" eb="4">
      <t>カイ</t>
    </rPh>
    <rPh sb="7" eb="8">
      <t>ショ</t>
    </rPh>
    <rPh sb="9" eb="10">
      <t>チ</t>
    </rPh>
    <rPh sb="11" eb="12">
      <t>イキ</t>
    </rPh>
    <phoneticPr fontId="1"/>
  </si>
  <si>
    <t xml:space="preserve">
日
本
の
地
域
構
成</t>
    <rPh sb="1" eb="2">
      <t>ヒ</t>
    </rPh>
    <rPh sb="3" eb="4">
      <t>ホン</t>
    </rPh>
    <rPh sb="7" eb="8">
      <t>チ</t>
    </rPh>
    <rPh sb="9" eb="10">
      <t>イキ</t>
    </rPh>
    <rPh sb="11" eb="12">
      <t>コウ</t>
    </rPh>
    <rPh sb="13" eb="14">
      <t>シゲル</t>
    </rPh>
    <phoneticPr fontId="1"/>
  </si>
  <si>
    <t xml:space="preserve">
古
代
ま
で
の
日
本</t>
    <rPh sb="1" eb="2">
      <t>フル</t>
    </rPh>
    <rPh sb="3" eb="4">
      <t>ダイ</t>
    </rPh>
    <rPh sb="11" eb="12">
      <t>ニチ</t>
    </rPh>
    <rPh sb="13" eb="14">
      <t>ホン</t>
    </rPh>
    <phoneticPr fontId="1"/>
  </si>
  <si>
    <t xml:space="preserve">
中
世
ま
で
の
日
本</t>
    <rPh sb="1" eb="2">
      <t>チュウ</t>
    </rPh>
    <rPh sb="3" eb="4">
      <t>セ</t>
    </rPh>
    <rPh sb="11" eb="12">
      <t>ニチ</t>
    </rPh>
    <rPh sb="13" eb="14">
      <t>ホン</t>
    </rPh>
    <phoneticPr fontId="1"/>
  </si>
  <si>
    <t>実現状況の
Ａ
Ｂ
Ｃ</t>
    <phoneticPr fontId="1"/>
  </si>
  <si>
    <t>実現状況の
Ａ
Ｂ
Ｃ</t>
    <phoneticPr fontId="1"/>
  </si>
  <si>
    <t xml:space="preserve">
世
界
か
ら
見
た
日
本</t>
    <rPh sb="1" eb="2">
      <t>セ</t>
    </rPh>
    <rPh sb="3" eb="4">
      <t>カイ</t>
    </rPh>
    <rPh sb="9" eb="10">
      <t>ミ</t>
    </rPh>
    <rPh sb="13" eb="14">
      <t>ニチ</t>
    </rPh>
    <rPh sb="15" eb="16">
      <t>ホン</t>
    </rPh>
    <phoneticPr fontId="1"/>
  </si>
  <si>
    <t xml:space="preserve">
日
本
の
諸
地
域</t>
    <rPh sb="1" eb="2">
      <t>ニチ</t>
    </rPh>
    <rPh sb="3" eb="4">
      <t>ホン</t>
    </rPh>
    <rPh sb="7" eb="8">
      <t>ショ</t>
    </rPh>
    <rPh sb="9" eb="10">
      <t>チ</t>
    </rPh>
    <rPh sb="11" eb="12">
      <t>イキ</t>
    </rPh>
    <phoneticPr fontId="1"/>
  </si>
  <si>
    <t xml:space="preserve">
近
世
の
日
本</t>
    <rPh sb="1" eb="2">
      <t>コン</t>
    </rPh>
    <rPh sb="3" eb="4">
      <t>セ</t>
    </rPh>
    <rPh sb="7" eb="8">
      <t>ニチ</t>
    </rPh>
    <rPh sb="9" eb="10">
      <t>ホン</t>
    </rPh>
    <phoneticPr fontId="1"/>
  </si>
  <si>
    <t xml:space="preserve">
開
国
と
近
代
日
歩本
みの</t>
    <rPh sb="1" eb="2">
      <t>カイ</t>
    </rPh>
    <rPh sb="3" eb="4">
      <t>コク</t>
    </rPh>
    <rPh sb="7" eb="8">
      <t>コン</t>
    </rPh>
    <rPh sb="9" eb="10">
      <t>ダイ</t>
    </rPh>
    <rPh sb="11" eb="12">
      <t>ニチ</t>
    </rPh>
    <rPh sb="13" eb="14">
      <t>ホ</t>
    </rPh>
    <rPh sb="14" eb="15">
      <t>ホン</t>
    </rPh>
    <phoneticPr fontId="1"/>
  </si>
  <si>
    <t>思考・判断
・表現</t>
    <rPh sb="0" eb="2">
      <t>シコウ</t>
    </rPh>
    <rPh sb="3" eb="5">
      <t>ハンダン</t>
    </rPh>
    <rPh sb="7" eb="9">
      <t>ヒョウゲン</t>
    </rPh>
    <phoneticPr fontId="1"/>
  </si>
  <si>
    <t xml:space="preserve">
政
治
と
生
活</t>
    <rPh sb="1" eb="2">
      <t>セイ</t>
    </rPh>
    <rPh sb="3" eb="4">
      <t>オサム</t>
    </rPh>
    <rPh sb="7" eb="8">
      <t>ナマ</t>
    </rPh>
    <rPh sb="9" eb="10">
      <t>カツ</t>
    </rPh>
    <phoneticPr fontId="1"/>
  </si>
  <si>
    <t xml:space="preserve">
経
済
と
生
活</t>
    <rPh sb="1" eb="2">
      <t>キョウ</t>
    </rPh>
    <rPh sb="3" eb="4">
      <t>スミ</t>
    </rPh>
    <rPh sb="7" eb="8">
      <t>ナマ</t>
    </rPh>
    <rPh sb="9" eb="10">
      <t>カツ</t>
    </rPh>
    <phoneticPr fontId="1"/>
  </si>
  <si>
    <t xml:space="preserve">
現
代
日
本
と
世
界</t>
    <rPh sb="1" eb="2">
      <t>ゲン</t>
    </rPh>
    <rPh sb="3" eb="4">
      <t>ダイ</t>
    </rPh>
    <rPh sb="5" eb="6">
      <t>ニチ</t>
    </rPh>
    <rPh sb="7" eb="8">
      <t>ホン</t>
    </rPh>
    <rPh sb="11" eb="12">
      <t>セ</t>
    </rPh>
    <rPh sb="13" eb="14">
      <t>カイ</t>
    </rPh>
    <phoneticPr fontId="1"/>
  </si>
  <si>
    <t xml:space="preserve">
第
一
以次
降世
の界
日大
本戦</t>
    <rPh sb="1" eb="2">
      <t>ダイ</t>
    </rPh>
    <rPh sb="3" eb="4">
      <t>イチ</t>
    </rPh>
    <rPh sb="5" eb="6">
      <t>イ</t>
    </rPh>
    <rPh sb="6" eb="7">
      <t>ジ</t>
    </rPh>
    <rPh sb="8" eb="9">
      <t>フ</t>
    </rPh>
    <rPh sb="9" eb="10">
      <t>セ</t>
    </rPh>
    <rPh sb="12" eb="13">
      <t>サカイ</t>
    </rPh>
    <rPh sb="14" eb="16">
      <t>ニチダイ</t>
    </rPh>
    <rPh sb="17" eb="19">
      <t>ホンセン</t>
    </rPh>
    <phoneticPr fontId="1"/>
  </si>
  <si>
    <t xml:space="preserve">    立 　中学校</t>
    <rPh sb="4" eb="5">
      <t>リツ</t>
    </rPh>
    <rPh sb="7" eb="10">
      <t>チュウガッコウ</t>
    </rPh>
    <phoneticPr fontId="1"/>
  </si>
  <si>
    <t>　問 題 別 正 答 率 一 覧 表</t>
    <rPh sb="1" eb="2">
      <t>トイ</t>
    </rPh>
    <rPh sb="3" eb="4">
      <t>ダイ</t>
    </rPh>
    <rPh sb="5" eb="6">
      <t>ベツ</t>
    </rPh>
    <rPh sb="7" eb="8">
      <t>セイ</t>
    </rPh>
    <rPh sb="9" eb="10">
      <t>コタエ</t>
    </rPh>
    <rPh sb="11" eb="12">
      <t>リツ</t>
    </rPh>
    <rPh sb="13" eb="14">
      <t>イチ</t>
    </rPh>
    <rPh sb="15" eb="16">
      <t>ラン</t>
    </rPh>
    <rPh sb="17" eb="18">
      <t>ヒョウ</t>
    </rPh>
    <phoneticPr fontId="1"/>
  </si>
  <si>
    <t>平均正答率（％）</t>
    <rPh sb="0" eb="2">
      <t>ヘイキン</t>
    </rPh>
    <rPh sb="2" eb="5">
      <t>セイトウリツ</t>
    </rPh>
    <phoneticPr fontId="1"/>
  </si>
  <si>
    <t>　問題別得点一覧表で、知識・技能の合計得点が「２ 知識・技能」の欄に表示されます。続いて、思考・判断・表現のＡ９ の得点欄に得点を入れると、Ａ９ の得点が「２ 知識・技能」の欄にも反映されてしまう現象が起こることがあります。
　この場合には、エクセルの画面で、「ファイル⇒オプション⇒詳細設定⇒データ範囲の形式および数式を拡張する」　の☑をはずすと正しく計算されます。エクセルのバージョンによって表現が違うことがあります。</t>
    <rPh sb="19" eb="21">
      <t>トクテン</t>
    </rPh>
    <rPh sb="25" eb="27">
      <t>チシキ</t>
    </rPh>
    <rPh sb="28" eb="30">
      <t>ギノウ</t>
    </rPh>
    <rPh sb="32" eb="33">
      <t>ラン</t>
    </rPh>
    <rPh sb="34" eb="36">
      <t>ヒョウジ</t>
    </rPh>
    <rPh sb="41" eb="42">
      <t>ツヅ</t>
    </rPh>
    <rPh sb="45" eb="47">
      <t>シコウ</t>
    </rPh>
    <rPh sb="48" eb="50">
      <t>ハンダン</t>
    </rPh>
    <rPh sb="51" eb="53">
      <t>ヒョウゲン</t>
    </rPh>
    <rPh sb="58" eb="60">
      <t>トクテン</t>
    </rPh>
    <rPh sb="60" eb="61">
      <t>ラン</t>
    </rPh>
    <rPh sb="62" eb="64">
      <t>トクテン</t>
    </rPh>
    <rPh sb="65" eb="66">
      <t>イ</t>
    </rPh>
    <rPh sb="74" eb="76">
      <t>トクテン</t>
    </rPh>
    <rPh sb="80" eb="82">
      <t>チシキ</t>
    </rPh>
    <rPh sb="83" eb="85">
      <t>ギノウ</t>
    </rPh>
    <rPh sb="87" eb="88">
      <t>ラン</t>
    </rPh>
    <rPh sb="90" eb="92">
      <t>ハンエイ</t>
    </rPh>
    <phoneticPr fontId="1"/>
  </si>
  <si>
    <t>　評価内容
　　（領域）
　　　問題番号
配点
（満点）
名前
（または記号）</t>
    <rPh sb="1" eb="3">
      <t>ヒョウカ</t>
    </rPh>
    <rPh sb="3" eb="5">
      <t>ナイヨウ</t>
    </rPh>
    <rPh sb="9" eb="11">
      <t>リョウイキ</t>
    </rPh>
    <rPh sb="16" eb="18">
      <t>モンダイ</t>
    </rPh>
    <rPh sb="18" eb="20">
      <t>バンゴウ</t>
    </rPh>
    <rPh sb="22" eb="24">
      <t>ハイテン</t>
    </rPh>
    <rPh sb="26" eb="28">
      <t>マンテン</t>
    </rPh>
    <rPh sb="32" eb="34">
      <t>ナマエ</t>
    </rPh>
    <rPh sb="39" eb="41">
      <t>キゴウ</t>
    </rPh>
    <phoneticPr fontId="1"/>
  </si>
  <si>
    <t>実現状況の
Ａ
Ｂ
Ｃ</t>
    <phoneticPr fontId="1"/>
  </si>
  <si>
    <t xml:space="preserve">
数
と
計
算</t>
    <rPh sb="1" eb="2">
      <t>スウ</t>
    </rPh>
    <rPh sb="7" eb="8">
      <t>ケイ</t>
    </rPh>
    <rPh sb="10" eb="11">
      <t>サン</t>
    </rPh>
    <phoneticPr fontId="1"/>
  </si>
  <si>
    <t xml:space="preserve">
図
形</t>
    <rPh sb="1" eb="2">
      <t>ズ</t>
    </rPh>
    <rPh sb="8" eb="9">
      <t>カタチ</t>
    </rPh>
    <phoneticPr fontId="1"/>
  </si>
  <si>
    <t xml:space="preserve">
変
化
と
関
係</t>
    <rPh sb="1" eb="2">
      <t>ヘン</t>
    </rPh>
    <rPh sb="3" eb="4">
      <t>カ</t>
    </rPh>
    <rPh sb="7" eb="8">
      <t>セキ</t>
    </rPh>
    <rPh sb="9" eb="10">
      <t>ガカリ</t>
    </rPh>
    <phoneticPr fontId="1"/>
  </si>
  <si>
    <t xml:space="preserve">
デ
❘
タ
の
活
用</t>
    <rPh sb="9" eb="10">
      <t>イ</t>
    </rPh>
    <rPh sb="11" eb="12">
      <t>ヨウ</t>
    </rPh>
    <phoneticPr fontId="1"/>
  </si>
  <si>
    <t xml:space="preserve">
Ａ
１</t>
    <phoneticPr fontId="1"/>
  </si>
  <si>
    <t xml:space="preserve">
Ｂ
２</t>
    <phoneticPr fontId="1"/>
  </si>
  <si>
    <t xml:space="preserve">
Ｃ
３</t>
    <phoneticPr fontId="1"/>
  </si>
  <si>
    <t xml:space="preserve">
Ｄ
４</t>
    <phoneticPr fontId="1"/>
  </si>
  <si>
    <t xml:space="preserve">
Ａ
５</t>
    <phoneticPr fontId="1"/>
  </si>
  <si>
    <t xml:space="preserve">
Ｂ
６</t>
    <phoneticPr fontId="1"/>
  </si>
  <si>
    <t xml:space="preserve">
Ｃ
７</t>
    <phoneticPr fontId="1"/>
  </si>
  <si>
    <t xml:space="preserve">
Ｄ
８</t>
    <phoneticPr fontId="1"/>
  </si>
  <si>
    <t xml:space="preserve">
Ａ
9</t>
    <phoneticPr fontId="1"/>
  </si>
  <si>
    <t xml:space="preserve">
Ｂ
10</t>
    <phoneticPr fontId="1"/>
  </si>
  <si>
    <t xml:space="preserve">
Ｃ
11</t>
    <phoneticPr fontId="1"/>
  </si>
  <si>
    <t xml:space="preserve">
Ｄ
12</t>
    <phoneticPr fontId="1"/>
  </si>
  <si>
    <t xml:space="preserve">
学力標準点</t>
    <rPh sb="1" eb="6">
      <t>ガクリョクヒョウジュンテン</t>
    </rPh>
    <phoneticPr fontId="1"/>
  </si>
  <si>
    <t xml:space="preserve">
学
力
標
準
点</t>
    <rPh sb="1" eb="2">
      <t>マナブ</t>
    </rPh>
    <rPh sb="3" eb="4">
      <t>チカラ</t>
    </rPh>
    <rPh sb="5" eb="6">
      <t>ヒョウ</t>
    </rPh>
    <rPh sb="7" eb="8">
      <t>ジュン</t>
    </rPh>
    <rPh sb="9" eb="10">
      <t>テン</t>
    </rPh>
    <phoneticPr fontId="1"/>
  </si>
  <si>
    <t>記入注意　問題ごとに個人の得点を数字で記入します。ただし、主体的に学習に取り組む態度は総得点に加えない。</t>
    <phoneticPr fontId="1"/>
  </si>
  <si>
    <t>県 正 答 率</t>
    <rPh sb="0" eb="1">
      <t>ケン</t>
    </rPh>
    <rPh sb="2" eb="3">
      <t>セイ</t>
    </rPh>
    <rPh sb="4" eb="5">
      <t>コタエ</t>
    </rPh>
    <rPh sb="6" eb="7">
      <t>リツ</t>
    </rPh>
    <phoneticPr fontId="1"/>
  </si>
  <si>
    <t>記入注意　問題ごとに個人の得点を数字で記入します。ただし、主体的に学習に取り組む態度は総得点に加えない。</t>
    <phoneticPr fontId="1"/>
  </si>
  <si>
    <t>記入注意　問題ごとに個人の得点を数字で記入します。ただし、主体的に学習に取り組む態度は総得点に加えない。</t>
    <phoneticPr fontId="1"/>
  </si>
  <si>
    <t>氏名</t>
    <rPh sb="0" eb="2">
      <t>シメイ</t>
    </rPh>
    <phoneticPr fontId="1"/>
  </si>
  <si>
    <t>得点</t>
    <rPh sb="0" eb="2">
      <t>トクテン</t>
    </rPh>
    <phoneticPr fontId="1"/>
  </si>
  <si>
    <t>標準点</t>
    <rPh sb="0" eb="3">
      <t>ヒョウジュンテン</t>
    </rPh>
    <phoneticPr fontId="1"/>
  </si>
  <si>
    <t>県正答率（％）</t>
    <rPh sb="0" eb="4">
      <t>ケンセイトウリツ</t>
    </rPh>
    <phoneticPr fontId="1"/>
  </si>
  <si>
    <t>順位</t>
    <rPh sb="0" eb="2">
      <t>ジュンイ</t>
    </rPh>
    <phoneticPr fontId="1"/>
  </si>
  <si>
    <t>目的の表だけ印刷するには、次のようにします。
　①印刷する範囲を指定します。
　②ファイル ⇒ 印刷
　③ 設定 ⇒ 選択した部分を印刷　を選びます。
  ④枚数を指定して、印刷ボタンをクリックします。</t>
    <rPh sb="59" eb="61">
      <t>センタク</t>
    </rPh>
    <rPh sb="63" eb="65">
      <t>ブブン</t>
    </rPh>
    <phoneticPr fontId="1"/>
  </si>
  <si>
    <t>　 年　　組　社会 得点順一覧表</t>
    <rPh sb="2" eb="3">
      <t>ネン</t>
    </rPh>
    <rPh sb="5" eb="6">
      <t>クミ</t>
    </rPh>
    <rPh sb="7" eb="9">
      <t>シャカイ</t>
    </rPh>
    <rPh sb="10" eb="12">
      <t>トクテン</t>
    </rPh>
    <rPh sb="12" eb="13">
      <t>ジュン</t>
    </rPh>
    <rPh sb="13" eb="16">
      <t>イチランヒョウ</t>
    </rPh>
    <rPh sb="15" eb="16">
      <t>ヒョウ</t>
    </rPh>
    <phoneticPr fontId="1"/>
  </si>
  <si>
    <t>正答率の比較</t>
    <rPh sb="0" eb="2">
      <t>セイトウ</t>
    </rPh>
    <rPh sb="2" eb="3">
      <t>リツ</t>
    </rPh>
    <rPh sb="4" eb="6">
      <t>ヒカク</t>
    </rPh>
    <phoneticPr fontId="1"/>
  </si>
  <si>
    <t>・正答率の比較＝平均正答率－県正答率</t>
    <phoneticPr fontId="1"/>
  </si>
  <si>
    <t>・正答率の比較＝平均正答率-県正答率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</si>
</sst>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0_);[Red]\(0\)"/>
    <numFmt numFmtId="178" formatCode="0.0_ "/>
    <numFmt numFmtId="179" formatCode="0.0_);[Red]\(0.0\)"/>
    <numFmt numFmtId="181" formatCode="0.0;[Red]0.0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.5"/>
      <color theme="1"/>
      <name val="ＭＳ Ｐゴシック"/>
      <family val="2"/>
      <charset val="128"/>
      <scheme val="minor"/>
    </font>
    <font>
      <sz val="9.5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5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 diagonalUp="1">
      <left style="medium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364">
    <xf numFmtId="0" fontId="0" fillId="0" borderId="0" xfId="0">
      <alignment vertical="center"/>
    </xf>
    <xf numFmtId="0" fontId="0" fillId="0" borderId="24" xfId="0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/>
    <xf numFmtId="0" fontId="2" fillId="0" borderId="3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7" fillId="0" borderId="0" xfId="0" applyFont="1">
      <alignment vertical="center"/>
    </xf>
    <xf numFmtId="0" fontId="0" fillId="0" borderId="57" xfId="0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 applyAlignment="1">
      <alignment horizontal="center" vertical="center"/>
    </xf>
    <xf numFmtId="0" fontId="10" fillId="0" borderId="57" xfId="0" applyFont="1" applyBorder="1">
      <alignment vertical="center"/>
    </xf>
    <xf numFmtId="0" fontId="10" fillId="0" borderId="58" xfId="0" applyFont="1" applyBorder="1">
      <alignment vertical="center"/>
    </xf>
    <xf numFmtId="0" fontId="2" fillId="0" borderId="53" xfId="0" applyFont="1" applyBorder="1">
      <alignment vertical="center"/>
    </xf>
    <xf numFmtId="0" fontId="2" fillId="0" borderId="55" xfId="0" applyFont="1" applyBorder="1">
      <alignment vertical="center"/>
    </xf>
    <xf numFmtId="0" fontId="2" fillId="0" borderId="54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right" vertical="center"/>
    </xf>
    <xf numFmtId="0" fontId="2" fillId="0" borderId="63" xfId="0" applyFont="1" applyBorder="1">
      <alignment vertical="center"/>
    </xf>
    <xf numFmtId="0" fontId="13" fillId="0" borderId="9" xfId="0" applyFont="1" applyBorder="1">
      <alignment vertical="center"/>
    </xf>
    <xf numFmtId="0" fontId="14" fillId="0" borderId="9" xfId="0" applyFont="1" applyBorder="1">
      <alignment vertical="center"/>
    </xf>
    <xf numFmtId="0" fontId="4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5" fillId="0" borderId="5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5" fillId="0" borderId="52" xfId="0" applyFont="1" applyBorder="1">
      <alignment vertical="center"/>
    </xf>
    <xf numFmtId="178" fontId="0" fillId="0" borderId="57" xfId="0" applyNumberFormat="1" applyBorder="1">
      <alignment vertical="center"/>
    </xf>
    <xf numFmtId="178" fontId="10" fillId="0" borderId="57" xfId="0" applyNumberFormat="1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3" fillId="0" borderId="68" xfId="0" applyFont="1" applyBorder="1">
      <alignment vertical="center"/>
    </xf>
    <xf numFmtId="0" fontId="14" fillId="0" borderId="68" xfId="0" applyFont="1" applyBorder="1" applyAlignment="1">
      <alignment horizontal="center" vertical="center"/>
    </xf>
    <xf numFmtId="0" fontId="2" fillId="0" borderId="68" xfId="0" applyFont="1" applyBorder="1">
      <alignment vertical="center"/>
    </xf>
    <xf numFmtId="0" fontId="2" fillId="0" borderId="68" xfId="0" applyFont="1" applyBorder="1" applyAlignment="1">
      <alignment horizontal="center" vertical="center"/>
    </xf>
    <xf numFmtId="0" fontId="13" fillId="0" borderId="32" xfId="0" applyFont="1" applyBorder="1">
      <alignment vertical="center"/>
    </xf>
    <xf numFmtId="0" fontId="14" fillId="0" borderId="32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16" fillId="0" borderId="11" xfId="0" applyFont="1" applyBorder="1">
      <alignment vertical="center"/>
    </xf>
    <xf numFmtId="0" fontId="16" fillId="0" borderId="15" xfId="0" applyFont="1" applyBorder="1">
      <alignment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8" fillId="0" borderId="63" xfId="0" applyFont="1" applyBorder="1">
      <alignment vertical="center"/>
    </xf>
    <xf numFmtId="0" fontId="8" fillId="0" borderId="63" xfId="0" applyFont="1" applyBorder="1" applyAlignment="1">
      <alignment horizontal="center" vertical="center"/>
    </xf>
    <xf numFmtId="0" fontId="8" fillId="0" borderId="62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5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62" xfId="0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3" fillId="0" borderId="9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179" fontId="8" fillId="0" borderId="13" xfId="0" applyNumberFormat="1" applyFont="1" applyBorder="1" applyAlignment="1">
      <alignment vertical="center" shrinkToFit="1"/>
    </xf>
    <xf numFmtId="179" fontId="8" fillId="0" borderId="16" xfId="0" applyNumberFormat="1" applyFont="1" applyBorder="1" applyAlignment="1">
      <alignment vertical="center" shrinkToFit="1"/>
    </xf>
    <xf numFmtId="179" fontId="8" fillId="0" borderId="18" xfId="0" applyNumberFormat="1" applyFont="1" applyBorder="1" applyAlignment="1">
      <alignment vertical="center" shrinkToFit="1"/>
    </xf>
    <xf numFmtId="179" fontId="8" fillId="0" borderId="40" xfId="0" applyNumberFormat="1" applyFont="1" applyBorder="1" applyAlignment="1">
      <alignment vertical="center" shrinkToFit="1"/>
    </xf>
    <xf numFmtId="179" fontId="8" fillId="0" borderId="14" xfId="0" applyNumberFormat="1" applyFont="1" applyBorder="1" applyAlignment="1">
      <alignment vertical="center" shrinkToFit="1"/>
    </xf>
    <xf numFmtId="179" fontId="2" fillId="0" borderId="40" xfId="0" applyNumberFormat="1" applyFont="1" applyBorder="1" applyAlignment="1">
      <alignment vertical="center" shrinkToFit="1"/>
    </xf>
    <xf numFmtId="179" fontId="2" fillId="0" borderId="18" xfId="0" applyNumberFormat="1" applyFont="1" applyBorder="1" applyAlignment="1">
      <alignment vertical="center" shrinkToFit="1"/>
    </xf>
    <xf numFmtId="179" fontId="2" fillId="0" borderId="16" xfId="0" applyNumberFormat="1" applyFont="1" applyBorder="1" applyAlignment="1">
      <alignment vertical="center" shrinkToFit="1"/>
    </xf>
    <xf numFmtId="179" fontId="2" fillId="0" borderId="13" xfId="0" applyNumberFormat="1" applyFont="1" applyBorder="1" applyAlignment="1">
      <alignment vertical="center" shrinkToFit="1"/>
    </xf>
    <xf numFmtId="179" fontId="2" fillId="0" borderId="10" xfId="0" applyNumberFormat="1" applyFont="1" applyBorder="1" applyAlignment="1">
      <alignment horizontal="center" vertical="center" shrinkToFit="1"/>
    </xf>
    <xf numFmtId="179" fontId="8" fillId="0" borderId="69" xfId="0" applyNumberFormat="1" applyFont="1" applyBorder="1" applyAlignment="1">
      <alignment horizontal="center" vertical="center" shrinkToFit="1"/>
    </xf>
    <xf numFmtId="179" fontId="8" fillId="0" borderId="65" xfId="0" applyNumberFormat="1" applyFont="1" applyBorder="1" applyAlignment="1">
      <alignment horizontal="center" vertical="center" shrinkToFit="1"/>
    </xf>
    <xf numFmtId="179" fontId="8" fillId="0" borderId="67" xfId="0" applyNumberFormat="1" applyFont="1" applyBorder="1" applyAlignment="1">
      <alignment horizontal="center" vertical="center" shrinkToFit="1"/>
    </xf>
    <xf numFmtId="179" fontId="8" fillId="0" borderId="64" xfId="0" applyNumberFormat="1" applyFont="1" applyBorder="1" applyAlignment="1">
      <alignment horizontal="center" vertical="center" shrinkToFit="1"/>
    </xf>
    <xf numFmtId="179" fontId="8" fillId="0" borderId="59" xfId="0" applyNumberFormat="1" applyFont="1" applyBorder="1" applyAlignment="1">
      <alignment horizontal="center" vertical="center" shrinkToFit="1"/>
    </xf>
    <xf numFmtId="176" fontId="8" fillId="0" borderId="11" xfId="0" applyNumberFormat="1" applyFont="1" applyBorder="1" applyAlignment="1">
      <alignment vertical="center" shrinkToFit="1"/>
    </xf>
    <xf numFmtId="176" fontId="8" fillId="0" borderId="15" xfId="0" applyNumberFormat="1" applyFont="1" applyBorder="1" applyAlignment="1">
      <alignment vertical="center" shrinkToFit="1"/>
    </xf>
    <xf numFmtId="176" fontId="8" fillId="0" borderId="17" xfId="0" applyNumberFormat="1" applyFont="1" applyBorder="1" applyAlignment="1">
      <alignment vertical="center" shrinkToFit="1"/>
    </xf>
    <xf numFmtId="176" fontId="8" fillId="0" borderId="39" xfId="0" applyNumberFormat="1" applyFont="1" applyBorder="1" applyAlignment="1">
      <alignment vertical="center" shrinkToFit="1"/>
    </xf>
    <xf numFmtId="176" fontId="8" fillId="0" borderId="12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178" fontId="8" fillId="0" borderId="64" xfId="0" applyNumberFormat="1" applyFont="1" applyBorder="1" applyAlignment="1">
      <alignment vertical="center" shrinkToFit="1"/>
    </xf>
    <xf numFmtId="178" fontId="8" fillId="0" borderId="65" xfId="0" applyNumberFormat="1" applyFont="1" applyBorder="1" applyAlignment="1">
      <alignment vertical="center" shrinkToFit="1"/>
    </xf>
    <xf numFmtId="178" fontId="8" fillId="0" borderId="66" xfId="0" applyNumberFormat="1" applyFont="1" applyBorder="1" applyAlignment="1">
      <alignment vertical="center" shrinkToFit="1"/>
    </xf>
    <xf numFmtId="178" fontId="2" fillId="0" borderId="64" xfId="0" applyNumberFormat="1" applyFont="1" applyBorder="1" applyAlignment="1">
      <alignment vertical="center" shrinkToFit="1"/>
    </xf>
    <xf numFmtId="178" fontId="2" fillId="0" borderId="65" xfId="0" applyNumberFormat="1" applyFont="1" applyBorder="1" applyAlignment="1">
      <alignment vertical="center" shrinkToFit="1"/>
    </xf>
    <xf numFmtId="178" fontId="2" fillId="0" borderId="66" xfId="0" applyNumberFormat="1" applyFont="1" applyBorder="1" applyAlignment="1">
      <alignment vertical="center" shrinkToFit="1"/>
    </xf>
    <xf numFmtId="178" fontId="2" fillId="0" borderId="59" xfId="0" applyNumberFormat="1" applyFont="1" applyBorder="1" applyAlignment="1">
      <alignment horizontal="center" vertical="center" shrinkToFit="1"/>
    </xf>
    <xf numFmtId="179" fontId="8" fillId="0" borderId="66" xfId="0" applyNumberFormat="1" applyFont="1" applyBorder="1" applyAlignment="1">
      <alignment horizontal="center" vertical="center" shrinkToFit="1"/>
    </xf>
    <xf numFmtId="179" fontId="8" fillId="0" borderId="64" xfId="0" applyNumberFormat="1" applyFont="1" applyBorder="1" applyAlignment="1">
      <alignment vertical="center" shrinkToFit="1"/>
    </xf>
    <xf numFmtId="179" fontId="8" fillId="0" borderId="65" xfId="0" applyNumberFormat="1" applyFont="1" applyBorder="1" applyAlignment="1">
      <alignment vertical="center" shrinkToFit="1"/>
    </xf>
    <xf numFmtId="179" fontId="8" fillId="0" borderId="66" xfId="0" applyNumberFormat="1" applyFont="1" applyBorder="1" applyAlignment="1">
      <alignment vertical="center" shrinkToFit="1"/>
    </xf>
    <xf numFmtId="179" fontId="8" fillId="0" borderId="70" xfId="0" applyNumberFormat="1" applyFont="1" applyBorder="1" applyAlignment="1">
      <alignment horizontal="center" vertical="center" shrinkToFit="1"/>
    </xf>
    <xf numFmtId="0" fontId="2" fillId="0" borderId="45" xfId="0" applyFont="1" applyBorder="1" applyAlignment="1">
      <alignment vertical="center" shrinkToFit="1"/>
    </xf>
    <xf numFmtId="0" fontId="2" fillId="0" borderId="56" xfId="0" applyFont="1" applyBorder="1" applyAlignment="1">
      <alignment vertical="center" shrinkToFit="1"/>
    </xf>
    <xf numFmtId="176" fontId="8" fillId="0" borderId="45" xfId="0" applyNumberFormat="1" applyFont="1" applyBorder="1" applyAlignment="1">
      <alignment vertical="center" shrinkToFit="1"/>
    </xf>
    <xf numFmtId="179" fontId="8" fillId="0" borderId="67" xfId="0" applyNumberFormat="1" applyFont="1" applyBorder="1" applyAlignment="1">
      <alignment vertical="center" shrinkToFit="1"/>
    </xf>
    <xf numFmtId="179" fontId="8" fillId="0" borderId="69" xfId="0" applyNumberFormat="1" applyFont="1" applyBorder="1" applyAlignment="1">
      <alignment vertical="center" shrinkToFit="1"/>
    </xf>
    <xf numFmtId="179" fontId="2" fillId="0" borderId="64" xfId="0" applyNumberFormat="1" applyFont="1" applyBorder="1" applyAlignment="1">
      <alignment vertical="center" shrinkToFit="1"/>
    </xf>
    <xf numFmtId="179" fontId="2" fillId="0" borderId="65" xfId="0" applyNumberFormat="1" applyFont="1" applyBorder="1" applyAlignment="1">
      <alignment vertical="center" shrinkToFit="1"/>
    </xf>
    <xf numFmtId="179" fontId="2" fillId="0" borderId="66" xfId="0" applyNumberFormat="1" applyFont="1" applyBorder="1" applyAlignment="1">
      <alignment vertical="center" shrinkToFit="1"/>
    </xf>
    <xf numFmtId="179" fontId="2" fillId="0" borderId="59" xfId="0" applyNumberFormat="1" applyFont="1" applyBorder="1" applyAlignment="1">
      <alignment horizontal="center" vertical="center" shrinkToFit="1"/>
    </xf>
    <xf numFmtId="179" fontId="2" fillId="0" borderId="14" xfId="0" applyNumberFormat="1" applyFont="1" applyBorder="1" applyAlignment="1">
      <alignment vertical="center" shrinkToFit="1"/>
    </xf>
    <xf numFmtId="177" fontId="2" fillId="0" borderId="11" xfId="0" applyNumberFormat="1" applyFont="1" applyBorder="1" applyAlignment="1">
      <alignment vertical="center" shrinkToFit="1"/>
    </xf>
    <xf numFmtId="177" fontId="2" fillId="0" borderId="15" xfId="0" applyNumberFormat="1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vertical="center" shrinkToFit="1"/>
    </xf>
    <xf numFmtId="177" fontId="2" fillId="0" borderId="12" xfId="0" applyNumberFormat="1" applyFont="1" applyBorder="1" applyAlignment="1">
      <alignment horizontal="center" vertical="center" shrinkToFit="1"/>
    </xf>
    <xf numFmtId="177" fontId="2" fillId="0" borderId="17" xfId="0" applyNumberFormat="1" applyFont="1" applyBorder="1" applyAlignment="1">
      <alignment vertical="center" shrinkToFit="1"/>
    </xf>
    <xf numFmtId="177" fontId="2" fillId="0" borderId="9" xfId="0" applyNumberFormat="1" applyFont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right" vertical="center"/>
    </xf>
    <xf numFmtId="0" fontId="14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39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176" fontId="2" fillId="2" borderId="9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right" vertical="center"/>
    </xf>
    <xf numFmtId="0" fontId="14" fillId="2" borderId="1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shrinkToFit="1"/>
    </xf>
    <xf numFmtId="0" fontId="2" fillId="2" borderId="16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2" borderId="40" xfId="0" applyFont="1" applyFill="1" applyBorder="1" applyAlignment="1">
      <alignment vertical="center" shrinkToFit="1"/>
    </xf>
    <xf numFmtId="0" fontId="2" fillId="2" borderId="14" xfId="0" applyFont="1" applyFill="1" applyBorder="1" applyAlignment="1">
      <alignment vertical="center" shrinkToFit="1"/>
    </xf>
    <xf numFmtId="176" fontId="2" fillId="2" borderId="10" xfId="0" applyNumberFormat="1" applyFont="1" applyFill="1" applyBorder="1" applyAlignment="1">
      <alignment horizontal="center" vertical="center"/>
    </xf>
    <xf numFmtId="0" fontId="13" fillId="2" borderId="9" xfId="0" applyFont="1" applyFill="1" applyBorder="1">
      <alignment vertical="center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15" xfId="0" applyNumberFormat="1" applyFont="1" applyFill="1" applyBorder="1" applyAlignment="1">
      <alignment vertical="center" shrinkToFit="1"/>
    </xf>
    <xf numFmtId="176" fontId="8" fillId="2" borderId="17" xfId="0" applyNumberFormat="1" applyFont="1" applyFill="1" applyBorder="1" applyAlignment="1">
      <alignment vertical="center" shrinkToFit="1"/>
    </xf>
    <xf numFmtId="176" fontId="8" fillId="2" borderId="39" xfId="0" applyNumberFormat="1" applyFont="1" applyFill="1" applyBorder="1" applyAlignment="1">
      <alignment vertical="center" shrinkToFit="1"/>
    </xf>
    <xf numFmtId="177" fontId="2" fillId="2" borderId="11" xfId="0" applyNumberFormat="1" applyFont="1" applyFill="1" applyBorder="1" applyAlignment="1">
      <alignment vertical="center" shrinkToFit="1"/>
    </xf>
    <xf numFmtId="177" fontId="2" fillId="2" borderId="15" xfId="0" applyNumberFormat="1" applyFont="1" applyFill="1" applyBorder="1" applyAlignment="1">
      <alignment horizontal="center" vertical="center" shrinkToFit="1"/>
    </xf>
    <xf numFmtId="177" fontId="2" fillId="2" borderId="15" xfId="0" applyNumberFormat="1" applyFont="1" applyFill="1" applyBorder="1" applyAlignment="1">
      <alignment vertical="center" shrinkToFit="1"/>
    </xf>
    <xf numFmtId="177" fontId="2" fillId="2" borderId="12" xfId="0" applyNumberFormat="1" applyFont="1" applyFill="1" applyBorder="1" applyAlignment="1">
      <alignment horizontal="center" vertical="center" shrinkToFit="1"/>
    </xf>
    <xf numFmtId="177" fontId="2" fillId="2" borderId="17" xfId="0" applyNumberFormat="1" applyFont="1" applyFill="1" applyBorder="1" applyAlignment="1">
      <alignment vertical="center" shrinkToFit="1"/>
    </xf>
    <xf numFmtId="177" fontId="2" fillId="2" borderId="9" xfId="0" applyNumberFormat="1" applyFont="1" applyFill="1" applyBorder="1" applyAlignment="1">
      <alignment horizontal="center" vertical="center" shrinkToFit="1"/>
    </xf>
    <xf numFmtId="0" fontId="13" fillId="2" borderId="60" xfId="0" applyFont="1" applyFill="1" applyBorder="1">
      <alignment vertical="center"/>
    </xf>
    <xf numFmtId="0" fontId="14" fillId="2" borderId="60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vertical="center" shrinkToFit="1"/>
    </xf>
    <xf numFmtId="0" fontId="2" fillId="2" borderId="49" xfId="0" applyFont="1" applyFill="1" applyBorder="1" applyAlignment="1">
      <alignment vertical="center" shrinkToFit="1"/>
    </xf>
    <xf numFmtId="176" fontId="8" fillId="2" borderId="12" xfId="0" applyNumberFormat="1" applyFont="1" applyFill="1" applyBorder="1" applyAlignment="1">
      <alignment vertical="center" shrinkToFit="1"/>
    </xf>
    <xf numFmtId="176" fontId="8" fillId="2" borderId="45" xfId="0" applyNumberFormat="1" applyFont="1" applyFill="1" applyBorder="1" applyAlignment="1">
      <alignment vertical="center" shrinkToFit="1"/>
    </xf>
    <xf numFmtId="176" fontId="2" fillId="2" borderId="11" xfId="0" applyNumberFormat="1" applyFont="1" applyFill="1" applyBorder="1" applyAlignment="1">
      <alignment vertical="center" shrinkToFit="1"/>
    </xf>
    <xf numFmtId="176" fontId="2" fillId="2" borderId="15" xfId="0" applyNumberFormat="1" applyFont="1" applyFill="1" applyBorder="1" applyAlignment="1">
      <alignment horizontal="center" vertical="center" shrinkToFit="1"/>
    </xf>
    <xf numFmtId="176" fontId="2" fillId="2" borderId="15" xfId="0" applyNumberFormat="1" applyFont="1" applyFill="1" applyBorder="1" applyAlignment="1">
      <alignment vertical="center" shrinkToFit="1"/>
    </xf>
    <xf numFmtId="176" fontId="2" fillId="2" borderId="12" xfId="0" applyNumberFormat="1" applyFont="1" applyFill="1" applyBorder="1" applyAlignment="1">
      <alignment horizontal="center" vertical="center" shrinkToFit="1"/>
    </xf>
    <xf numFmtId="176" fontId="2" fillId="2" borderId="17" xfId="0" applyNumberFormat="1" applyFont="1" applyFill="1" applyBorder="1" applyAlignment="1">
      <alignment vertical="center" shrinkToFit="1"/>
    </xf>
    <xf numFmtId="176" fontId="2" fillId="2" borderId="9" xfId="0" applyNumberFormat="1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76" fontId="8" fillId="2" borderId="26" xfId="0" applyNumberFormat="1" applyFont="1" applyFill="1" applyBorder="1" applyAlignment="1">
      <alignment vertical="center" shrinkToFit="1"/>
    </xf>
    <xf numFmtId="176" fontId="8" fillId="2" borderId="1" xfId="0" applyNumberFormat="1" applyFont="1" applyFill="1" applyBorder="1" applyAlignment="1">
      <alignment vertical="center" shrinkToFit="1"/>
    </xf>
    <xf numFmtId="176" fontId="8" fillId="2" borderId="5" xfId="0" applyNumberFormat="1" applyFont="1" applyFill="1" applyBorder="1" applyAlignment="1">
      <alignment vertical="center" shrinkToFit="1"/>
    </xf>
    <xf numFmtId="176" fontId="8" fillId="2" borderId="61" xfId="0" applyNumberFormat="1" applyFont="1" applyFill="1" applyBorder="1" applyAlignment="1">
      <alignment vertical="center" shrinkToFit="1"/>
    </xf>
    <xf numFmtId="176" fontId="8" fillId="2" borderId="27" xfId="0" applyNumberFormat="1" applyFont="1" applyFill="1" applyBorder="1" applyAlignment="1">
      <alignment vertical="center" shrinkToFit="1"/>
    </xf>
    <xf numFmtId="176" fontId="8" fillId="2" borderId="68" xfId="0" applyNumberFormat="1" applyFont="1" applyFill="1" applyBorder="1" applyAlignment="1">
      <alignment vertical="center" shrinkToFit="1"/>
    </xf>
    <xf numFmtId="176" fontId="2" fillId="2" borderId="26" xfId="0" applyNumberFormat="1" applyFont="1" applyFill="1" applyBorder="1" applyAlignment="1">
      <alignment vertical="center" shrinkToFit="1"/>
    </xf>
    <xf numFmtId="176" fontId="2" fillId="2" borderId="1" xfId="0" applyNumberFormat="1" applyFont="1" applyFill="1" applyBorder="1" applyAlignment="1">
      <alignment vertical="center" shrinkToFit="1"/>
    </xf>
    <xf numFmtId="176" fontId="2" fillId="2" borderId="5" xfId="0" applyNumberFormat="1" applyFont="1" applyFill="1" applyBorder="1" applyAlignment="1">
      <alignment vertical="center" shrinkToFit="1"/>
    </xf>
    <xf numFmtId="176" fontId="2" fillId="2" borderId="60" xfId="0" applyNumberFormat="1" applyFont="1" applyFill="1" applyBorder="1" applyAlignment="1">
      <alignment horizontal="center" vertical="center" shrinkToFit="1"/>
    </xf>
    <xf numFmtId="0" fontId="14" fillId="2" borderId="9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13" fillId="2" borderId="10" xfId="0" applyFont="1" applyFill="1" applyBorder="1">
      <alignment vertical="center"/>
    </xf>
    <xf numFmtId="0" fontId="14" fillId="2" borderId="10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7" fillId="0" borderId="62" xfId="0" applyFont="1" applyBorder="1" applyAlignment="1">
      <alignment horizontal="left" vertical="center"/>
    </xf>
    <xf numFmtId="0" fontId="18" fillId="0" borderId="70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3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right" vertical="top" wrapText="1"/>
    </xf>
    <xf numFmtId="0" fontId="11" fillId="0" borderId="3" xfId="0" applyFont="1" applyBorder="1" applyAlignment="1">
      <alignment horizontal="right" vertical="top"/>
    </xf>
    <xf numFmtId="0" fontId="11" fillId="0" borderId="4" xfId="0" applyFont="1" applyBorder="1" applyAlignment="1">
      <alignment horizontal="right" vertical="top"/>
    </xf>
    <xf numFmtId="0" fontId="12" fillId="0" borderId="3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/>
    </xf>
    <xf numFmtId="0" fontId="11" fillId="0" borderId="2" xfId="0" applyFont="1" applyBorder="1" applyAlignment="1">
      <alignment horizontal="right" vertical="top" wrapText="1"/>
    </xf>
    <xf numFmtId="0" fontId="11" fillId="0" borderId="2" xfId="0" applyFont="1" applyBorder="1" applyAlignment="1">
      <alignment horizontal="right" vertical="top"/>
    </xf>
    <xf numFmtId="0" fontId="11" fillId="0" borderId="25" xfId="0" applyFont="1" applyBorder="1" applyAlignment="1">
      <alignment horizontal="right" vertical="top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8" fillId="0" borderId="2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70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2" fillId="0" borderId="27" xfId="0" applyFont="1" applyBorder="1" applyAlignment="1">
      <alignment horizontal="center" vertical="center"/>
    </xf>
    <xf numFmtId="0" fontId="11" fillId="0" borderId="34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1" fillId="0" borderId="47" xfId="0" applyFont="1" applyBorder="1" applyAlignment="1">
      <alignment horizontal="right" vertical="top" wrapText="1"/>
    </xf>
    <xf numFmtId="0" fontId="11" fillId="0" borderId="28" xfId="0" applyFont="1" applyBorder="1" applyAlignment="1">
      <alignment horizontal="right" vertical="top" wrapText="1"/>
    </xf>
    <xf numFmtId="0" fontId="11" fillId="0" borderId="30" xfId="0" applyFont="1" applyBorder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0" fontId="12" fillId="0" borderId="3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12" fillId="0" borderId="34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11" fillId="0" borderId="26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/>
    </xf>
    <xf numFmtId="0" fontId="11" fillId="0" borderId="30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4" fillId="0" borderId="4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11" fillId="0" borderId="29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/>
    </xf>
    <xf numFmtId="0" fontId="11" fillId="0" borderId="31" xfId="0" applyFont="1" applyBorder="1" applyAlignment="1">
      <alignment horizontal="center" vertical="top"/>
    </xf>
    <xf numFmtId="181" fontId="2" fillId="0" borderId="64" xfId="0" applyNumberFormat="1" applyFont="1" applyBorder="1" applyAlignment="1">
      <alignment horizontal="center" vertical="center" shrinkToFit="1"/>
    </xf>
    <xf numFmtId="181" fontId="2" fillId="0" borderId="65" xfId="0" applyNumberFormat="1" applyFont="1" applyBorder="1" applyAlignment="1">
      <alignment horizontal="center" vertical="center" shrinkToFit="1"/>
    </xf>
    <xf numFmtId="181" fontId="2" fillId="0" borderId="66" xfId="0" applyNumberFormat="1" applyFont="1" applyBorder="1" applyAlignment="1">
      <alignment horizontal="center" vertical="center" shrinkToFit="1"/>
    </xf>
    <xf numFmtId="181" fontId="2" fillId="0" borderId="59" xfId="0" applyNumberFormat="1" applyFont="1" applyBorder="1" applyAlignment="1">
      <alignment horizontal="center" vertical="center" shrinkToFit="1"/>
    </xf>
    <xf numFmtId="181" fontId="2" fillId="0" borderId="64" xfId="0" applyNumberFormat="1" applyFont="1" applyBorder="1" applyAlignment="1">
      <alignment vertical="center" shrinkToFit="1"/>
    </xf>
    <xf numFmtId="181" fontId="2" fillId="0" borderId="65" xfId="0" applyNumberFormat="1" applyFont="1" applyBorder="1" applyAlignment="1">
      <alignment vertical="center" shrinkToFit="1"/>
    </xf>
    <xf numFmtId="181" fontId="2" fillId="0" borderId="66" xfId="0" applyNumberFormat="1" applyFont="1" applyBorder="1" applyAlignment="1">
      <alignment vertical="center" shrinkToFit="1"/>
    </xf>
    <xf numFmtId="181" fontId="2" fillId="0" borderId="59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14007</xdr:colOff>
      <xdr:row>16</xdr:row>
      <xdr:rowOff>129334</xdr:rowOff>
    </xdr:from>
    <xdr:to>
      <xdr:col>4</xdr:col>
      <xdr:colOff>215731</xdr:colOff>
      <xdr:row>18</xdr:row>
      <xdr:rowOff>122767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567773" y="1855740"/>
          <a:ext cx="201724" cy="255371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twoCellAnchor>
  <xdr:twoCellAnchor>
    <xdr:from>
      <xdr:col>13</xdr:col>
      <xdr:colOff>24849</xdr:colOff>
      <xdr:row>17</xdr:row>
      <xdr:rowOff>17520</xdr:rowOff>
    </xdr:from>
    <xdr:to>
      <xdr:col>13</xdr:col>
      <xdr:colOff>212481</xdr:colOff>
      <xdr:row>19</xdr:row>
      <xdr:rowOff>9239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886137" y="1856578"/>
          <a:ext cx="187632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4543" y="662609"/>
          <a:ext cx="911087" cy="40584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中１社</a:t>
          </a:r>
        </a:p>
      </xdr:txBody>
    </xdr:sp>
    <xdr:clientData/>
  </xdr:twoCellAnchor>
  <xdr:twoCellAnchor>
    <xdr:from>
      <xdr:col>19</xdr:col>
      <xdr:colOff>8282</xdr:colOff>
      <xdr:row>11</xdr:row>
      <xdr:rowOff>24847</xdr:rowOff>
    </xdr:from>
    <xdr:to>
      <xdr:col>25</xdr:col>
      <xdr:colOff>330476</xdr:colOff>
      <xdr:row>11</xdr:row>
      <xdr:rowOff>24847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5284304" y="1151282"/>
          <a:ext cx="179649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23630" y="389283"/>
          <a:ext cx="646044" cy="2236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5</xdr:col>
      <xdr:colOff>9426</xdr:colOff>
      <xdr:row>17</xdr:row>
      <xdr:rowOff>2945</xdr:rowOff>
    </xdr:from>
    <xdr:to>
      <xdr:col>5</xdr:col>
      <xdr:colOff>211150</xdr:colOff>
      <xdr:row>18</xdr:row>
      <xdr:rowOff>127347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783457" y="1860320"/>
          <a:ext cx="201724" cy="255371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14006</xdr:colOff>
      <xdr:row>17</xdr:row>
      <xdr:rowOff>7524</xdr:rowOff>
    </xdr:from>
    <xdr:to>
      <xdr:col>6</xdr:col>
      <xdr:colOff>215730</xdr:colOff>
      <xdr:row>19</xdr:row>
      <xdr:rowOff>957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182775" y="1846582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7</xdr:col>
      <xdr:colOff>13050</xdr:colOff>
      <xdr:row>17</xdr:row>
      <xdr:rowOff>14851</xdr:rowOff>
    </xdr:from>
    <xdr:to>
      <xdr:col>7</xdr:col>
      <xdr:colOff>224299</xdr:colOff>
      <xdr:row>19</xdr:row>
      <xdr:rowOff>8284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423608" y="1853909"/>
          <a:ext cx="211249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twoCellAnchor>
  <xdr:twoCellAnchor>
    <xdr:from>
      <xdr:col>8</xdr:col>
      <xdr:colOff>13049</xdr:colOff>
      <xdr:row>17</xdr:row>
      <xdr:rowOff>14851</xdr:rowOff>
    </xdr:from>
    <xdr:to>
      <xdr:col>8</xdr:col>
      <xdr:colOff>224298</xdr:colOff>
      <xdr:row>19</xdr:row>
      <xdr:rowOff>8284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665395" y="1853909"/>
          <a:ext cx="211249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</a:p>
        <a:p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20377</xdr:colOff>
      <xdr:row>17</xdr:row>
      <xdr:rowOff>14851</xdr:rowOff>
    </xdr:from>
    <xdr:to>
      <xdr:col>9</xdr:col>
      <xdr:colOff>231626</xdr:colOff>
      <xdr:row>19</xdr:row>
      <xdr:rowOff>7327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914512" y="1853909"/>
          <a:ext cx="211249" cy="256245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14006</xdr:colOff>
      <xdr:row>17</xdr:row>
      <xdr:rowOff>14851</xdr:rowOff>
    </xdr:from>
    <xdr:to>
      <xdr:col>10</xdr:col>
      <xdr:colOff>215730</xdr:colOff>
      <xdr:row>19</xdr:row>
      <xdr:rowOff>8284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149929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7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11</xdr:col>
      <xdr:colOff>21333</xdr:colOff>
      <xdr:row>17</xdr:row>
      <xdr:rowOff>14851</xdr:rowOff>
    </xdr:from>
    <xdr:to>
      <xdr:col>11</xdr:col>
      <xdr:colOff>223057</xdr:colOff>
      <xdr:row>19</xdr:row>
      <xdr:rowOff>8284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399045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8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21333</xdr:colOff>
      <xdr:row>17</xdr:row>
      <xdr:rowOff>22178</xdr:rowOff>
    </xdr:from>
    <xdr:to>
      <xdr:col>12</xdr:col>
      <xdr:colOff>223057</xdr:colOff>
      <xdr:row>19</xdr:row>
      <xdr:rowOff>15611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640833" y="1861236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24849</xdr:colOff>
      <xdr:row>17</xdr:row>
      <xdr:rowOff>24848</xdr:rowOff>
    </xdr:from>
    <xdr:to>
      <xdr:col>14</xdr:col>
      <xdr:colOff>205154</xdr:colOff>
      <xdr:row>19</xdr:row>
      <xdr:rowOff>16567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4127926" y="1863906"/>
          <a:ext cx="180305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24849</xdr:colOff>
      <xdr:row>17</xdr:row>
      <xdr:rowOff>17521</xdr:rowOff>
    </xdr:from>
    <xdr:to>
      <xdr:col>15</xdr:col>
      <xdr:colOff>219808</xdr:colOff>
      <xdr:row>19</xdr:row>
      <xdr:rowOff>9240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4369714" y="1856579"/>
          <a:ext cx="194959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32176</xdr:colOff>
      <xdr:row>17</xdr:row>
      <xdr:rowOff>24848</xdr:rowOff>
    </xdr:from>
    <xdr:to>
      <xdr:col>16</xdr:col>
      <xdr:colOff>219808</xdr:colOff>
      <xdr:row>19</xdr:row>
      <xdr:rowOff>16567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4618830" y="1863906"/>
          <a:ext cx="187632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8282</xdr:colOff>
      <xdr:row>9</xdr:row>
      <xdr:rowOff>8518</xdr:rowOff>
    </xdr:from>
    <xdr:to>
      <xdr:col>25</xdr:col>
      <xdr:colOff>330476</xdr:colOff>
      <xdr:row>9</xdr:row>
      <xdr:rowOff>8518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5276968" y="901147"/>
          <a:ext cx="179720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352425</xdr:colOff>
      <xdr:row>18</xdr:row>
      <xdr:rowOff>9525</xdr:rowOff>
    </xdr:from>
    <xdr:to>
      <xdr:col>28</xdr:col>
      <xdr:colOff>781050</xdr:colOff>
      <xdr:row>23</xdr:row>
      <xdr:rowOff>28575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7953375" y="2000250"/>
          <a:ext cx="428625" cy="6858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227357" y="2065269"/>
          <a:ext cx="880027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14007</xdr:colOff>
      <xdr:row>84</xdr:row>
      <xdr:rowOff>129334</xdr:rowOff>
    </xdr:from>
    <xdr:to>
      <xdr:col>4</xdr:col>
      <xdr:colOff>215731</xdr:colOff>
      <xdr:row>86</xdr:row>
      <xdr:rowOff>122767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589295" y="1836507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twoCellAnchor>
  <xdr:twoCellAnchor>
    <xdr:from>
      <xdr:col>13</xdr:col>
      <xdr:colOff>24849</xdr:colOff>
      <xdr:row>85</xdr:row>
      <xdr:rowOff>17520</xdr:rowOff>
    </xdr:from>
    <xdr:to>
      <xdr:col>13</xdr:col>
      <xdr:colOff>212481</xdr:colOff>
      <xdr:row>87</xdr:row>
      <xdr:rowOff>9239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578407" y="1856578"/>
          <a:ext cx="187632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4543" y="637761"/>
          <a:ext cx="890699" cy="38641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中１社</a:t>
          </a:r>
        </a:p>
      </xdr:txBody>
    </xdr:sp>
    <xdr:clientData/>
  </xdr:twoCellAnchor>
  <xdr:twoCellAnchor>
    <xdr:from>
      <xdr:col>19</xdr:col>
      <xdr:colOff>8282</xdr:colOff>
      <xdr:row>79</xdr:row>
      <xdr:rowOff>24847</xdr:rowOff>
    </xdr:from>
    <xdr:to>
      <xdr:col>25</xdr:col>
      <xdr:colOff>330476</xdr:colOff>
      <xdr:row>79</xdr:row>
      <xdr:rowOff>24847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4888013" y="1101905"/>
          <a:ext cx="192239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23630" y="376859"/>
          <a:ext cx="625656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5</xdr:col>
      <xdr:colOff>9426</xdr:colOff>
      <xdr:row>85</xdr:row>
      <xdr:rowOff>2945</xdr:rowOff>
    </xdr:from>
    <xdr:to>
      <xdr:col>5</xdr:col>
      <xdr:colOff>211150</xdr:colOff>
      <xdr:row>86</xdr:row>
      <xdr:rowOff>127347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804522" y="1842003"/>
          <a:ext cx="201724" cy="256286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14006</xdr:colOff>
      <xdr:row>85</xdr:row>
      <xdr:rowOff>7524</xdr:rowOff>
    </xdr:from>
    <xdr:to>
      <xdr:col>6</xdr:col>
      <xdr:colOff>215730</xdr:colOff>
      <xdr:row>87</xdr:row>
      <xdr:rowOff>957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028910" y="1846582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7</xdr:col>
      <xdr:colOff>13050</xdr:colOff>
      <xdr:row>85</xdr:row>
      <xdr:rowOff>14851</xdr:rowOff>
    </xdr:from>
    <xdr:to>
      <xdr:col>7</xdr:col>
      <xdr:colOff>224299</xdr:colOff>
      <xdr:row>87</xdr:row>
      <xdr:rowOff>8284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247762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twoCellAnchor>
  <xdr:twoCellAnchor>
    <xdr:from>
      <xdr:col>8</xdr:col>
      <xdr:colOff>13049</xdr:colOff>
      <xdr:row>85</xdr:row>
      <xdr:rowOff>14851</xdr:rowOff>
    </xdr:from>
    <xdr:to>
      <xdr:col>8</xdr:col>
      <xdr:colOff>224298</xdr:colOff>
      <xdr:row>87</xdr:row>
      <xdr:rowOff>8284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467568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</a:p>
        <a:p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20377</xdr:colOff>
      <xdr:row>85</xdr:row>
      <xdr:rowOff>14851</xdr:rowOff>
    </xdr:from>
    <xdr:to>
      <xdr:col>9</xdr:col>
      <xdr:colOff>231626</xdr:colOff>
      <xdr:row>87</xdr:row>
      <xdr:rowOff>7327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694704" y="1853909"/>
          <a:ext cx="201724" cy="256245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14006</xdr:colOff>
      <xdr:row>85</xdr:row>
      <xdr:rowOff>14851</xdr:rowOff>
    </xdr:from>
    <xdr:to>
      <xdr:col>10</xdr:col>
      <xdr:colOff>215730</xdr:colOff>
      <xdr:row>87</xdr:row>
      <xdr:rowOff>8284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908141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7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11</xdr:col>
      <xdr:colOff>21333</xdr:colOff>
      <xdr:row>85</xdr:row>
      <xdr:rowOff>14851</xdr:rowOff>
    </xdr:from>
    <xdr:to>
      <xdr:col>11</xdr:col>
      <xdr:colOff>223057</xdr:colOff>
      <xdr:row>87</xdr:row>
      <xdr:rowOff>8284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3135275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8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21333</xdr:colOff>
      <xdr:row>85</xdr:row>
      <xdr:rowOff>22178</xdr:rowOff>
    </xdr:from>
    <xdr:to>
      <xdr:col>12</xdr:col>
      <xdr:colOff>223057</xdr:colOff>
      <xdr:row>87</xdr:row>
      <xdr:rowOff>15611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3355083" y="1861236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24849</xdr:colOff>
      <xdr:row>85</xdr:row>
      <xdr:rowOff>24848</xdr:rowOff>
    </xdr:from>
    <xdr:to>
      <xdr:col>14</xdr:col>
      <xdr:colOff>205154</xdr:colOff>
      <xdr:row>87</xdr:row>
      <xdr:rowOff>16567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3798214" y="1863906"/>
          <a:ext cx="180305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24849</xdr:colOff>
      <xdr:row>85</xdr:row>
      <xdr:rowOff>17521</xdr:rowOff>
    </xdr:from>
    <xdr:to>
      <xdr:col>15</xdr:col>
      <xdr:colOff>219808</xdr:colOff>
      <xdr:row>87</xdr:row>
      <xdr:rowOff>9240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4018022" y="1856579"/>
          <a:ext cx="194959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32176</xdr:colOff>
      <xdr:row>85</xdr:row>
      <xdr:rowOff>24848</xdr:rowOff>
    </xdr:from>
    <xdr:to>
      <xdr:col>16</xdr:col>
      <xdr:colOff>219808</xdr:colOff>
      <xdr:row>87</xdr:row>
      <xdr:rowOff>16567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4245157" y="1863906"/>
          <a:ext cx="187632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8282</xdr:colOff>
      <xdr:row>77</xdr:row>
      <xdr:rowOff>8518</xdr:rowOff>
    </xdr:from>
    <xdr:to>
      <xdr:col>25</xdr:col>
      <xdr:colOff>330476</xdr:colOff>
      <xdr:row>77</xdr:row>
      <xdr:rowOff>8518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>
          <a:off x="4888013" y="880422"/>
          <a:ext cx="192239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>
          <a:off x="228090" y="2045486"/>
          <a:ext cx="880027" cy="60144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 flipH="1" flipV="1">
          <a:off x="219808" y="1421423"/>
          <a:ext cx="871904" cy="10550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14007</xdr:colOff>
      <xdr:row>17</xdr:row>
      <xdr:rowOff>22178</xdr:rowOff>
    </xdr:from>
    <xdr:to>
      <xdr:col>4</xdr:col>
      <xdr:colOff>215731</xdr:colOff>
      <xdr:row>19</xdr:row>
      <xdr:rowOff>15611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699932" y="1879553"/>
          <a:ext cx="201724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twoCellAnchor>
  <xdr:twoCellAnchor>
    <xdr:from>
      <xdr:col>13</xdr:col>
      <xdr:colOff>24849</xdr:colOff>
      <xdr:row>17</xdr:row>
      <xdr:rowOff>17520</xdr:rowOff>
    </xdr:from>
    <xdr:to>
      <xdr:col>13</xdr:col>
      <xdr:colOff>212481</xdr:colOff>
      <xdr:row>19</xdr:row>
      <xdr:rowOff>9239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853899" y="1874895"/>
          <a:ext cx="187632" cy="25841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710712</xdr:colOff>
      <xdr:row>10</xdr:row>
      <xdr:rowOff>49696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74543" y="637761"/>
          <a:ext cx="877957" cy="38641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</a:t>
          </a:r>
          <a:r>
            <a:rPr kumimoji="1" lang="en-US" altLang="ja-JP" sz="1800"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社</a:t>
          </a:r>
        </a:p>
      </xdr:txBody>
    </xdr:sp>
    <xdr:clientData/>
  </xdr:twoCellAnchor>
  <xdr:twoCellAnchor>
    <xdr:from>
      <xdr:col>19</xdr:col>
      <xdr:colOff>8282</xdr:colOff>
      <xdr:row>11</xdr:row>
      <xdr:rowOff>24847</xdr:rowOff>
    </xdr:from>
    <xdr:to>
      <xdr:col>25</xdr:col>
      <xdr:colOff>330476</xdr:colOff>
      <xdr:row>11</xdr:row>
      <xdr:rowOff>24847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5247032" y="1110697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5</xdr:col>
      <xdr:colOff>21332</xdr:colOff>
      <xdr:row>17</xdr:row>
      <xdr:rowOff>14851</xdr:rowOff>
    </xdr:from>
    <xdr:to>
      <xdr:col>5</xdr:col>
      <xdr:colOff>223056</xdr:colOff>
      <xdr:row>19</xdr:row>
      <xdr:rowOff>8284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945382" y="1872226"/>
          <a:ext cx="201724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14006</xdr:colOff>
      <xdr:row>17</xdr:row>
      <xdr:rowOff>7524</xdr:rowOff>
    </xdr:from>
    <xdr:to>
      <xdr:col>6</xdr:col>
      <xdr:colOff>215730</xdr:colOff>
      <xdr:row>19</xdr:row>
      <xdr:rowOff>957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176181" y="1864899"/>
          <a:ext cx="201724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7</xdr:col>
      <xdr:colOff>13050</xdr:colOff>
      <xdr:row>17</xdr:row>
      <xdr:rowOff>14851</xdr:rowOff>
    </xdr:from>
    <xdr:to>
      <xdr:col>7</xdr:col>
      <xdr:colOff>224299</xdr:colOff>
      <xdr:row>19</xdr:row>
      <xdr:rowOff>8284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2413350" y="1872226"/>
          <a:ext cx="211249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twoCellAnchor>
  <xdr:twoCellAnchor>
    <xdr:from>
      <xdr:col>8</xdr:col>
      <xdr:colOff>13049</xdr:colOff>
      <xdr:row>17</xdr:row>
      <xdr:rowOff>14851</xdr:rowOff>
    </xdr:from>
    <xdr:to>
      <xdr:col>8</xdr:col>
      <xdr:colOff>224298</xdr:colOff>
      <xdr:row>19</xdr:row>
      <xdr:rowOff>8284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2651474" y="1872226"/>
          <a:ext cx="211249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</a:p>
        <a:p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20377</xdr:colOff>
      <xdr:row>17</xdr:row>
      <xdr:rowOff>14851</xdr:rowOff>
    </xdr:from>
    <xdr:to>
      <xdr:col>9</xdr:col>
      <xdr:colOff>231626</xdr:colOff>
      <xdr:row>19</xdr:row>
      <xdr:rowOff>7327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2896927" y="1872226"/>
          <a:ext cx="211249" cy="259176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14006</xdr:colOff>
      <xdr:row>17</xdr:row>
      <xdr:rowOff>14851</xdr:rowOff>
    </xdr:from>
    <xdr:to>
      <xdr:col>10</xdr:col>
      <xdr:colOff>215730</xdr:colOff>
      <xdr:row>19</xdr:row>
      <xdr:rowOff>8284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3128681" y="1872226"/>
          <a:ext cx="201724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7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11</xdr:col>
      <xdr:colOff>21333</xdr:colOff>
      <xdr:row>17</xdr:row>
      <xdr:rowOff>14851</xdr:rowOff>
    </xdr:from>
    <xdr:to>
      <xdr:col>11</xdr:col>
      <xdr:colOff>223057</xdr:colOff>
      <xdr:row>19</xdr:row>
      <xdr:rowOff>8284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3374133" y="1872226"/>
          <a:ext cx="201724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8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21333</xdr:colOff>
      <xdr:row>17</xdr:row>
      <xdr:rowOff>22178</xdr:rowOff>
    </xdr:from>
    <xdr:to>
      <xdr:col>12</xdr:col>
      <xdr:colOff>223057</xdr:colOff>
      <xdr:row>19</xdr:row>
      <xdr:rowOff>15611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3612258" y="1879553"/>
          <a:ext cx="201724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24849</xdr:colOff>
      <xdr:row>17</xdr:row>
      <xdr:rowOff>24848</xdr:rowOff>
    </xdr:from>
    <xdr:to>
      <xdr:col>14</xdr:col>
      <xdr:colOff>205154</xdr:colOff>
      <xdr:row>19</xdr:row>
      <xdr:rowOff>16567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4092024" y="1882223"/>
          <a:ext cx="180305" cy="25841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24849</xdr:colOff>
      <xdr:row>17</xdr:row>
      <xdr:rowOff>17521</xdr:rowOff>
    </xdr:from>
    <xdr:to>
      <xdr:col>15</xdr:col>
      <xdr:colOff>219808</xdr:colOff>
      <xdr:row>19</xdr:row>
      <xdr:rowOff>9240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4330149" y="1874896"/>
          <a:ext cx="194959" cy="25841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32176</xdr:colOff>
      <xdr:row>17</xdr:row>
      <xdr:rowOff>24848</xdr:rowOff>
    </xdr:from>
    <xdr:to>
      <xdr:col>16</xdr:col>
      <xdr:colOff>219808</xdr:colOff>
      <xdr:row>19</xdr:row>
      <xdr:rowOff>16567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4575601" y="1882223"/>
          <a:ext cx="187632" cy="25841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8282</xdr:colOff>
      <xdr:row>9</xdr:row>
      <xdr:rowOff>8518</xdr:rowOff>
    </xdr:from>
    <xdr:to>
      <xdr:col>25</xdr:col>
      <xdr:colOff>330476</xdr:colOff>
      <xdr:row>9</xdr:row>
      <xdr:rowOff>8518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>
          <a:off x="5247032" y="884818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315057</xdr:colOff>
      <xdr:row>18</xdr:row>
      <xdr:rowOff>36635</xdr:rowOff>
    </xdr:from>
    <xdr:to>
      <xdr:col>29</xdr:col>
      <xdr:colOff>7327</xdr:colOff>
      <xdr:row>23</xdr:row>
      <xdr:rowOff>21981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 flipH="1">
          <a:off x="7290288" y="2007577"/>
          <a:ext cx="417635" cy="64476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/>
      </xdr:nvCxnSpPr>
      <xdr:spPr>
        <a:xfrm>
          <a:off x="227357" y="2065269"/>
          <a:ext cx="880027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14007</xdr:colOff>
      <xdr:row>85</xdr:row>
      <xdr:rowOff>22178</xdr:rowOff>
    </xdr:from>
    <xdr:to>
      <xdr:col>4</xdr:col>
      <xdr:colOff>215731</xdr:colOff>
      <xdr:row>87</xdr:row>
      <xdr:rowOff>15611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1589295" y="1861236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twoCellAnchor>
  <xdr:twoCellAnchor>
    <xdr:from>
      <xdr:col>13</xdr:col>
      <xdr:colOff>24849</xdr:colOff>
      <xdr:row>85</xdr:row>
      <xdr:rowOff>17520</xdr:rowOff>
    </xdr:from>
    <xdr:to>
      <xdr:col>13</xdr:col>
      <xdr:colOff>212481</xdr:colOff>
      <xdr:row>87</xdr:row>
      <xdr:rowOff>9239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3578407" y="1856578"/>
          <a:ext cx="187632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710712</xdr:colOff>
      <xdr:row>78</xdr:row>
      <xdr:rowOff>49696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74543" y="637761"/>
          <a:ext cx="855977" cy="38641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</a:t>
          </a:r>
          <a:r>
            <a:rPr kumimoji="1" lang="en-US" altLang="ja-JP" sz="1800"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社</a:t>
          </a:r>
        </a:p>
      </xdr:txBody>
    </xdr:sp>
    <xdr:clientData/>
  </xdr:twoCellAnchor>
  <xdr:twoCellAnchor>
    <xdr:from>
      <xdr:col>19</xdr:col>
      <xdr:colOff>8282</xdr:colOff>
      <xdr:row>79</xdr:row>
      <xdr:rowOff>24847</xdr:rowOff>
    </xdr:from>
    <xdr:to>
      <xdr:col>25</xdr:col>
      <xdr:colOff>330476</xdr:colOff>
      <xdr:row>79</xdr:row>
      <xdr:rowOff>24847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>
          <a:off x="4895340" y="1101905"/>
          <a:ext cx="181249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223630" y="376859"/>
          <a:ext cx="625656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5</xdr:col>
      <xdr:colOff>21332</xdr:colOff>
      <xdr:row>85</xdr:row>
      <xdr:rowOff>14851</xdr:rowOff>
    </xdr:from>
    <xdr:to>
      <xdr:col>5</xdr:col>
      <xdr:colOff>223056</xdr:colOff>
      <xdr:row>87</xdr:row>
      <xdr:rowOff>8284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816428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14006</xdr:colOff>
      <xdr:row>85</xdr:row>
      <xdr:rowOff>7524</xdr:rowOff>
    </xdr:from>
    <xdr:to>
      <xdr:col>6</xdr:col>
      <xdr:colOff>215730</xdr:colOff>
      <xdr:row>87</xdr:row>
      <xdr:rowOff>957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028910" y="1846582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7</xdr:col>
      <xdr:colOff>13050</xdr:colOff>
      <xdr:row>85</xdr:row>
      <xdr:rowOff>14851</xdr:rowOff>
    </xdr:from>
    <xdr:to>
      <xdr:col>7</xdr:col>
      <xdr:colOff>224299</xdr:colOff>
      <xdr:row>87</xdr:row>
      <xdr:rowOff>8284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2247762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twoCellAnchor>
  <xdr:twoCellAnchor>
    <xdr:from>
      <xdr:col>8</xdr:col>
      <xdr:colOff>13049</xdr:colOff>
      <xdr:row>85</xdr:row>
      <xdr:rowOff>14851</xdr:rowOff>
    </xdr:from>
    <xdr:to>
      <xdr:col>8</xdr:col>
      <xdr:colOff>224298</xdr:colOff>
      <xdr:row>87</xdr:row>
      <xdr:rowOff>8284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2467568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</a:p>
        <a:p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20377</xdr:colOff>
      <xdr:row>85</xdr:row>
      <xdr:rowOff>14851</xdr:rowOff>
    </xdr:from>
    <xdr:to>
      <xdr:col>9</xdr:col>
      <xdr:colOff>231626</xdr:colOff>
      <xdr:row>87</xdr:row>
      <xdr:rowOff>7327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2694704" y="1853909"/>
          <a:ext cx="201724" cy="256245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14006</xdr:colOff>
      <xdr:row>85</xdr:row>
      <xdr:rowOff>14851</xdr:rowOff>
    </xdr:from>
    <xdr:to>
      <xdr:col>10</xdr:col>
      <xdr:colOff>215730</xdr:colOff>
      <xdr:row>87</xdr:row>
      <xdr:rowOff>8284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2908141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7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11</xdr:col>
      <xdr:colOff>21333</xdr:colOff>
      <xdr:row>85</xdr:row>
      <xdr:rowOff>14851</xdr:rowOff>
    </xdr:from>
    <xdr:to>
      <xdr:col>11</xdr:col>
      <xdr:colOff>223057</xdr:colOff>
      <xdr:row>87</xdr:row>
      <xdr:rowOff>8284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135275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8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21333</xdr:colOff>
      <xdr:row>85</xdr:row>
      <xdr:rowOff>22178</xdr:rowOff>
    </xdr:from>
    <xdr:to>
      <xdr:col>12</xdr:col>
      <xdr:colOff>223057</xdr:colOff>
      <xdr:row>87</xdr:row>
      <xdr:rowOff>15611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355083" y="1861236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24849</xdr:colOff>
      <xdr:row>85</xdr:row>
      <xdr:rowOff>24848</xdr:rowOff>
    </xdr:from>
    <xdr:to>
      <xdr:col>14</xdr:col>
      <xdr:colOff>205154</xdr:colOff>
      <xdr:row>87</xdr:row>
      <xdr:rowOff>16567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3798214" y="1863906"/>
          <a:ext cx="180305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24849</xdr:colOff>
      <xdr:row>85</xdr:row>
      <xdr:rowOff>17521</xdr:rowOff>
    </xdr:from>
    <xdr:to>
      <xdr:col>15</xdr:col>
      <xdr:colOff>219808</xdr:colOff>
      <xdr:row>87</xdr:row>
      <xdr:rowOff>9240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4018022" y="1856579"/>
          <a:ext cx="194959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32176</xdr:colOff>
      <xdr:row>85</xdr:row>
      <xdr:rowOff>24848</xdr:rowOff>
    </xdr:from>
    <xdr:to>
      <xdr:col>16</xdr:col>
      <xdr:colOff>219808</xdr:colOff>
      <xdr:row>87</xdr:row>
      <xdr:rowOff>16567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4245157" y="1863906"/>
          <a:ext cx="187632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8282</xdr:colOff>
      <xdr:row>77</xdr:row>
      <xdr:rowOff>8518</xdr:rowOff>
    </xdr:from>
    <xdr:to>
      <xdr:col>25</xdr:col>
      <xdr:colOff>330476</xdr:colOff>
      <xdr:row>77</xdr:row>
      <xdr:rowOff>8518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/>
      </xdr:nvCxnSpPr>
      <xdr:spPr>
        <a:xfrm>
          <a:off x="4895340" y="880422"/>
          <a:ext cx="181249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/>
      </xdr:nvCxnSpPr>
      <xdr:spPr>
        <a:xfrm>
          <a:off x="228090" y="2045486"/>
          <a:ext cx="880027" cy="60144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/>
      </xdr:nvCxnSpPr>
      <xdr:spPr>
        <a:xfrm flipH="1" flipV="1">
          <a:off x="219808" y="1421423"/>
          <a:ext cx="871904" cy="10550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14007</xdr:colOff>
      <xdr:row>17</xdr:row>
      <xdr:rowOff>22178</xdr:rowOff>
    </xdr:from>
    <xdr:to>
      <xdr:col>4</xdr:col>
      <xdr:colOff>215731</xdr:colOff>
      <xdr:row>19</xdr:row>
      <xdr:rowOff>15611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699932" y="1879553"/>
          <a:ext cx="201724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</a:t>
          </a:r>
          <a:r>
            <a:rPr kumimoji="1" lang="en-US" altLang="ja-JP" sz="1800"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社</a:t>
          </a:r>
        </a:p>
      </xdr:txBody>
    </xdr:sp>
    <xdr:clientData/>
  </xdr:twoCellAnchor>
  <xdr:twoCellAnchor>
    <xdr:from>
      <xdr:col>18</xdr:col>
      <xdr:colOff>8282</xdr:colOff>
      <xdr:row>11</xdr:row>
      <xdr:rowOff>24847</xdr:rowOff>
    </xdr:from>
    <xdr:to>
      <xdr:col>24</xdr:col>
      <xdr:colOff>330476</xdr:colOff>
      <xdr:row>11</xdr:row>
      <xdr:rowOff>24847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5247032" y="1110697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5</xdr:col>
      <xdr:colOff>21332</xdr:colOff>
      <xdr:row>17</xdr:row>
      <xdr:rowOff>14851</xdr:rowOff>
    </xdr:from>
    <xdr:to>
      <xdr:col>5</xdr:col>
      <xdr:colOff>223056</xdr:colOff>
      <xdr:row>19</xdr:row>
      <xdr:rowOff>8284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1945382" y="1872226"/>
          <a:ext cx="201724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14006</xdr:colOff>
      <xdr:row>17</xdr:row>
      <xdr:rowOff>7524</xdr:rowOff>
    </xdr:from>
    <xdr:to>
      <xdr:col>6</xdr:col>
      <xdr:colOff>215730</xdr:colOff>
      <xdr:row>19</xdr:row>
      <xdr:rowOff>957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2176181" y="1864899"/>
          <a:ext cx="201724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7</xdr:col>
      <xdr:colOff>13050</xdr:colOff>
      <xdr:row>17</xdr:row>
      <xdr:rowOff>14851</xdr:rowOff>
    </xdr:from>
    <xdr:to>
      <xdr:col>7</xdr:col>
      <xdr:colOff>224299</xdr:colOff>
      <xdr:row>19</xdr:row>
      <xdr:rowOff>8284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2413350" y="1872226"/>
          <a:ext cx="211249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twoCellAnchor>
  <xdr:twoCellAnchor>
    <xdr:from>
      <xdr:col>8</xdr:col>
      <xdr:colOff>13049</xdr:colOff>
      <xdr:row>17</xdr:row>
      <xdr:rowOff>14851</xdr:rowOff>
    </xdr:from>
    <xdr:to>
      <xdr:col>8</xdr:col>
      <xdr:colOff>224298</xdr:colOff>
      <xdr:row>19</xdr:row>
      <xdr:rowOff>8284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2651474" y="1872226"/>
          <a:ext cx="211249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</a:p>
        <a:p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20377</xdr:colOff>
      <xdr:row>17</xdr:row>
      <xdr:rowOff>14851</xdr:rowOff>
    </xdr:from>
    <xdr:to>
      <xdr:col>9</xdr:col>
      <xdr:colOff>231626</xdr:colOff>
      <xdr:row>19</xdr:row>
      <xdr:rowOff>7327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896927" y="1872226"/>
          <a:ext cx="211249" cy="259176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14006</xdr:colOff>
      <xdr:row>17</xdr:row>
      <xdr:rowOff>14851</xdr:rowOff>
    </xdr:from>
    <xdr:to>
      <xdr:col>10</xdr:col>
      <xdr:colOff>215730</xdr:colOff>
      <xdr:row>19</xdr:row>
      <xdr:rowOff>8284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3128681" y="1872226"/>
          <a:ext cx="201724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7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11</xdr:col>
      <xdr:colOff>21333</xdr:colOff>
      <xdr:row>17</xdr:row>
      <xdr:rowOff>22178</xdr:rowOff>
    </xdr:from>
    <xdr:to>
      <xdr:col>11</xdr:col>
      <xdr:colOff>223057</xdr:colOff>
      <xdr:row>19</xdr:row>
      <xdr:rowOff>15611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612258" y="1879553"/>
          <a:ext cx="201724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8</a:t>
          </a:r>
        </a:p>
        <a:p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13</xdr:col>
      <xdr:colOff>24849</xdr:colOff>
      <xdr:row>17</xdr:row>
      <xdr:rowOff>24848</xdr:rowOff>
    </xdr:from>
    <xdr:to>
      <xdr:col>13</xdr:col>
      <xdr:colOff>205154</xdr:colOff>
      <xdr:row>19</xdr:row>
      <xdr:rowOff>16567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4092024" y="1882223"/>
          <a:ext cx="180305" cy="25841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17</xdr:row>
      <xdr:rowOff>17521</xdr:rowOff>
    </xdr:from>
    <xdr:to>
      <xdr:col>14</xdr:col>
      <xdr:colOff>219808</xdr:colOff>
      <xdr:row>19</xdr:row>
      <xdr:rowOff>9240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4330149" y="1874896"/>
          <a:ext cx="194959" cy="25841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17</xdr:row>
      <xdr:rowOff>24848</xdr:rowOff>
    </xdr:from>
    <xdr:to>
      <xdr:col>15</xdr:col>
      <xdr:colOff>219808</xdr:colOff>
      <xdr:row>19</xdr:row>
      <xdr:rowOff>16567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4575601" y="1882223"/>
          <a:ext cx="187632" cy="25841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8282</xdr:colOff>
      <xdr:row>9</xdr:row>
      <xdr:rowOff>8518</xdr:rowOff>
    </xdr:from>
    <xdr:to>
      <xdr:col>24</xdr:col>
      <xdr:colOff>330476</xdr:colOff>
      <xdr:row>9</xdr:row>
      <xdr:rowOff>8518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>
        <a:xfrm>
          <a:off x="5247032" y="884818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24849</xdr:colOff>
      <xdr:row>17</xdr:row>
      <xdr:rowOff>24848</xdr:rowOff>
    </xdr:from>
    <xdr:to>
      <xdr:col>12</xdr:col>
      <xdr:colOff>205154</xdr:colOff>
      <xdr:row>19</xdr:row>
      <xdr:rowOff>16567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3644349" y="1863906"/>
          <a:ext cx="180305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315058</xdr:colOff>
      <xdr:row>18</xdr:row>
      <xdr:rowOff>51289</xdr:rowOff>
    </xdr:from>
    <xdr:to>
      <xdr:col>28</xdr:col>
      <xdr:colOff>7327</xdr:colOff>
      <xdr:row>23</xdr:row>
      <xdr:rowOff>51289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H="1">
          <a:off x="7055827" y="2022231"/>
          <a:ext cx="446942" cy="65942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>
          <a:off x="227357" y="2065269"/>
          <a:ext cx="880027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32176</xdr:colOff>
      <xdr:row>17</xdr:row>
      <xdr:rowOff>24848</xdr:rowOff>
    </xdr:from>
    <xdr:to>
      <xdr:col>15</xdr:col>
      <xdr:colOff>219808</xdr:colOff>
      <xdr:row>19</xdr:row>
      <xdr:rowOff>16567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4232701" y="1882223"/>
          <a:ext cx="187632" cy="25841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17</xdr:row>
      <xdr:rowOff>24848</xdr:rowOff>
    </xdr:from>
    <xdr:to>
      <xdr:col>15</xdr:col>
      <xdr:colOff>219808</xdr:colOff>
      <xdr:row>19</xdr:row>
      <xdr:rowOff>16567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>
          <a:off x="4232701" y="1882223"/>
          <a:ext cx="187632" cy="25841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14007</xdr:colOff>
      <xdr:row>85</xdr:row>
      <xdr:rowOff>22178</xdr:rowOff>
    </xdr:from>
    <xdr:to>
      <xdr:col>4</xdr:col>
      <xdr:colOff>215731</xdr:colOff>
      <xdr:row>87</xdr:row>
      <xdr:rowOff>15611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1589295" y="1861236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74543" y="637761"/>
          <a:ext cx="890699" cy="38641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</a:t>
          </a:r>
          <a:r>
            <a:rPr kumimoji="1" lang="en-US" altLang="ja-JP" sz="1800"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社</a:t>
          </a:r>
        </a:p>
      </xdr:txBody>
    </xdr:sp>
    <xdr:clientData/>
  </xdr:twoCellAnchor>
  <xdr:twoCellAnchor>
    <xdr:from>
      <xdr:col>18</xdr:col>
      <xdr:colOff>8282</xdr:colOff>
      <xdr:row>79</xdr:row>
      <xdr:rowOff>24847</xdr:rowOff>
    </xdr:from>
    <xdr:to>
      <xdr:col>24</xdr:col>
      <xdr:colOff>330476</xdr:colOff>
      <xdr:row>79</xdr:row>
      <xdr:rowOff>24847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>
          <a:off x="4675532" y="1101905"/>
          <a:ext cx="192239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223630" y="376859"/>
          <a:ext cx="625656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5</xdr:col>
      <xdr:colOff>21332</xdr:colOff>
      <xdr:row>85</xdr:row>
      <xdr:rowOff>14851</xdr:rowOff>
    </xdr:from>
    <xdr:to>
      <xdr:col>5</xdr:col>
      <xdr:colOff>223056</xdr:colOff>
      <xdr:row>87</xdr:row>
      <xdr:rowOff>8284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1816428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14006</xdr:colOff>
      <xdr:row>85</xdr:row>
      <xdr:rowOff>7524</xdr:rowOff>
    </xdr:from>
    <xdr:to>
      <xdr:col>6</xdr:col>
      <xdr:colOff>215730</xdr:colOff>
      <xdr:row>87</xdr:row>
      <xdr:rowOff>957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2028910" y="1846582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7</xdr:col>
      <xdr:colOff>13050</xdr:colOff>
      <xdr:row>85</xdr:row>
      <xdr:rowOff>14851</xdr:rowOff>
    </xdr:from>
    <xdr:to>
      <xdr:col>7</xdr:col>
      <xdr:colOff>224299</xdr:colOff>
      <xdr:row>87</xdr:row>
      <xdr:rowOff>8284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2247762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twoCellAnchor>
  <xdr:twoCellAnchor>
    <xdr:from>
      <xdr:col>8</xdr:col>
      <xdr:colOff>13049</xdr:colOff>
      <xdr:row>85</xdr:row>
      <xdr:rowOff>14851</xdr:rowOff>
    </xdr:from>
    <xdr:to>
      <xdr:col>8</xdr:col>
      <xdr:colOff>224298</xdr:colOff>
      <xdr:row>87</xdr:row>
      <xdr:rowOff>8284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2467568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</a:p>
        <a:p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20377</xdr:colOff>
      <xdr:row>85</xdr:row>
      <xdr:rowOff>14851</xdr:rowOff>
    </xdr:from>
    <xdr:to>
      <xdr:col>9</xdr:col>
      <xdr:colOff>231626</xdr:colOff>
      <xdr:row>87</xdr:row>
      <xdr:rowOff>7327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2694704" y="1853909"/>
          <a:ext cx="201724" cy="256245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14006</xdr:colOff>
      <xdr:row>85</xdr:row>
      <xdr:rowOff>14851</xdr:rowOff>
    </xdr:from>
    <xdr:to>
      <xdr:col>10</xdr:col>
      <xdr:colOff>215730</xdr:colOff>
      <xdr:row>87</xdr:row>
      <xdr:rowOff>8284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2908141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7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11</xdr:col>
      <xdr:colOff>21333</xdr:colOff>
      <xdr:row>85</xdr:row>
      <xdr:rowOff>22178</xdr:rowOff>
    </xdr:from>
    <xdr:to>
      <xdr:col>11</xdr:col>
      <xdr:colOff>223057</xdr:colOff>
      <xdr:row>87</xdr:row>
      <xdr:rowOff>15611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3135275" y="1861236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8</a:t>
          </a:r>
        </a:p>
        <a:p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13</xdr:col>
      <xdr:colOff>24849</xdr:colOff>
      <xdr:row>85</xdr:row>
      <xdr:rowOff>24848</xdr:rowOff>
    </xdr:from>
    <xdr:to>
      <xdr:col>13</xdr:col>
      <xdr:colOff>205154</xdr:colOff>
      <xdr:row>87</xdr:row>
      <xdr:rowOff>16567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3578407" y="1863906"/>
          <a:ext cx="180305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85</xdr:row>
      <xdr:rowOff>17521</xdr:rowOff>
    </xdr:from>
    <xdr:to>
      <xdr:col>14</xdr:col>
      <xdr:colOff>219808</xdr:colOff>
      <xdr:row>87</xdr:row>
      <xdr:rowOff>9240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>
        <a:xfrm>
          <a:off x="3798214" y="1856579"/>
          <a:ext cx="194959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85</xdr:row>
      <xdr:rowOff>24848</xdr:rowOff>
    </xdr:from>
    <xdr:to>
      <xdr:col>15</xdr:col>
      <xdr:colOff>219808</xdr:colOff>
      <xdr:row>87</xdr:row>
      <xdr:rowOff>16567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>
        <a:xfrm>
          <a:off x="4025349" y="1863906"/>
          <a:ext cx="187632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8282</xdr:colOff>
      <xdr:row>77</xdr:row>
      <xdr:rowOff>8518</xdr:rowOff>
    </xdr:from>
    <xdr:to>
      <xdr:col>24</xdr:col>
      <xdr:colOff>330476</xdr:colOff>
      <xdr:row>77</xdr:row>
      <xdr:rowOff>8518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CxnSpPr/>
      </xdr:nvCxnSpPr>
      <xdr:spPr>
        <a:xfrm>
          <a:off x="4675532" y="880422"/>
          <a:ext cx="192239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24849</xdr:colOff>
      <xdr:row>85</xdr:row>
      <xdr:rowOff>24848</xdr:rowOff>
    </xdr:from>
    <xdr:to>
      <xdr:col>12</xdr:col>
      <xdr:colOff>205154</xdr:colOff>
      <xdr:row>87</xdr:row>
      <xdr:rowOff>16567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3358599" y="1863906"/>
          <a:ext cx="180305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CxnSpPr/>
      </xdr:nvCxnSpPr>
      <xdr:spPr>
        <a:xfrm>
          <a:off x="228090" y="2045486"/>
          <a:ext cx="880027" cy="60144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CxnSpPr/>
      </xdr:nvCxnSpPr>
      <xdr:spPr>
        <a:xfrm flipH="1" flipV="1">
          <a:off x="219808" y="1421423"/>
          <a:ext cx="871904" cy="10550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32176</xdr:colOff>
      <xdr:row>85</xdr:row>
      <xdr:rowOff>24848</xdr:rowOff>
    </xdr:from>
    <xdr:to>
      <xdr:col>15</xdr:col>
      <xdr:colOff>219808</xdr:colOff>
      <xdr:row>87</xdr:row>
      <xdr:rowOff>16567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>
        <a:xfrm>
          <a:off x="4025349" y="1863906"/>
          <a:ext cx="187632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85</xdr:row>
      <xdr:rowOff>24848</xdr:rowOff>
    </xdr:from>
    <xdr:to>
      <xdr:col>15</xdr:col>
      <xdr:colOff>219808</xdr:colOff>
      <xdr:row>87</xdr:row>
      <xdr:rowOff>16567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/>
      </xdr:nvSpPr>
      <xdr:spPr>
        <a:xfrm>
          <a:off x="4025349" y="1863906"/>
          <a:ext cx="187632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24849</xdr:colOff>
      <xdr:row>14</xdr:row>
      <xdr:rowOff>17521</xdr:rowOff>
    </xdr:from>
    <xdr:to>
      <xdr:col>12</xdr:col>
      <xdr:colOff>223631</xdr:colOff>
      <xdr:row>15</xdr:row>
      <xdr:rowOff>82827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491949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14</xdr:row>
      <xdr:rowOff>24849</xdr:rowOff>
    </xdr:from>
    <xdr:to>
      <xdr:col>13</xdr:col>
      <xdr:colOff>215347</xdr:colOff>
      <xdr:row>15</xdr:row>
      <xdr:rowOff>82827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730074" y="2244174"/>
          <a:ext cx="190498" cy="1913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14</xdr:row>
      <xdr:rowOff>17521</xdr:rowOff>
    </xdr:from>
    <xdr:to>
      <xdr:col>14</xdr:col>
      <xdr:colOff>223630</xdr:colOff>
      <xdr:row>15</xdr:row>
      <xdr:rowOff>82826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68199" y="2236846"/>
          <a:ext cx="198781" cy="19865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14</xdr:row>
      <xdr:rowOff>24848</xdr:rowOff>
    </xdr:from>
    <xdr:to>
      <xdr:col>15</xdr:col>
      <xdr:colOff>207065</xdr:colOff>
      <xdr:row>15</xdr:row>
      <xdr:rowOff>91109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213651" y="2244173"/>
          <a:ext cx="174889" cy="19961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24848</xdr:colOff>
      <xdr:row>14</xdr:row>
      <xdr:rowOff>17521</xdr:rowOff>
    </xdr:from>
    <xdr:to>
      <xdr:col>11</xdr:col>
      <xdr:colOff>223630</xdr:colOff>
      <xdr:row>15</xdr:row>
      <xdr:rowOff>82827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253823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14</xdr:row>
      <xdr:rowOff>17521</xdr:rowOff>
    </xdr:from>
    <xdr:to>
      <xdr:col>10</xdr:col>
      <xdr:colOff>223630</xdr:colOff>
      <xdr:row>15</xdr:row>
      <xdr:rowOff>82827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301569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14</xdr:row>
      <xdr:rowOff>17521</xdr:rowOff>
    </xdr:from>
    <xdr:to>
      <xdr:col>9</xdr:col>
      <xdr:colOff>223631</xdr:colOff>
      <xdr:row>15</xdr:row>
      <xdr:rowOff>82827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2777574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14</xdr:row>
      <xdr:rowOff>17521</xdr:rowOff>
    </xdr:from>
    <xdr:to>
      <xdr:col>8</xdr:col>
      <xdr:colOff>223631</xdr:colOff>
      <xdr:row>15</xdr:row>
      <xdr:rowOff>82827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2539449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14</xdr:row>
      <xdr:rowOff>17521</xdr:rowOff>
    </xdr:from>
    <xdr:to>
      <xdr:col>7</xdr:col>
      <xdr:colOff>215348</xdr:colOff>
      <xdr:row>15</xdr:row>
      <xdr:rowOff>82827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2293041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14</xdr:row>
      <xdr:rowOff>17521</xdr:rowOff>
    </xdr:from>
    <xdr:to>
      <xdr:col>6</xdr:col>
      <xdr:colOff>223630</xdr:colOff>
      <xdr:row>15</xdr:row>
      <xdr:rowOff>82827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206319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14</xdr:row>
      <xdr:rowOff>17521</xdr:rowOff>
    </xdr:from>
    <xdr:to>
      <xdr:col>5</xdr:col>
      <xdr:colOff>223631</xdr:colOff>
      <xdr:row>15</xdr:row>
      <xdr:rowOff>82827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1825074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14</xdr:row>
      <xdr:rowOff>17521</xdr:rowOff>
    </xdr:from>
    <xdr:to>
      <xdr:col>4</xdr:col>
      <xdr:colOff>223630</xdr:colOff>
      <xdr:row>15</xdr:row>
      <xdr:rowOff>82827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158694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15</xdr:row>
      <xdr:rowOff>74544</xdr:rowOff>
    </xdr:from>
    <xdr:to>
      <xdr:col>1</xdr:col>
      <xdr:colOff>935934</xdr:colOff>
      <xdr:row>20</xdr:row>
      <xdr:rowOff>16566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>
          <a:off x="246407" y="2427219"/>
          <a:ext cx="85145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10</xdr:row>
      <xdr:rowOff>109904</xdr:rowOff>
    </xdr:from>
    <xdr:to>
      <xdr:col>1</xdr:col>
      <xdr:colOff>871904</xdr:colOff>
      <xdr:row>18</xdr:row>
      <xdr:rowOff>109904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flipH="1" flipV="1">
          <a:off x="238125" y="1795829"/>
          <a:ext cx="85285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161925</xdr:colOff>
      <xdr:row>21</xdr:row>
      <xdr:rowOff>95250</xdr:rowOff>
    </xdr:from>
    <xdr:to>
      <xdr:col>10</xdr:col>
      <xdr:colOff>276225</xdr:colOff>
      <xdr:row>22</xdr:row>
      <xdr:rowOff>142875</xdr:rowOff>
    </xdr:to>
    <xdr:sp macro="" textlink="">
      <xdr:nvSpPr>
        <xdr:cNvPr id="16" name="下矢印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3152775" y="3314700"/>
          <a:ext cx="76200" cy="2476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38"/>
  <sheetViews>
    <sheetView view="pageLayout" topLeftCell="A125" zoomScale="130" zoomScaleNormal="130" zoomScalePageLayoutView="130" workbookViewId="0">
      <selection activeCell="U134" sqref="U134"/>
    </sheetView>
  </sheetViews>
  <sheetFormatPr defaultRowHeight="13.2" x14ac:dyDescent="0.2"/>
  <cols>
    <col min="1" max="1" width="3.109375" customWidth="1"/>
    <col min="2" max="2" width="12.44140625" customWidth="1"/>
    <col min="3" max="3" width="4.21875" customWidth="1"/>
    <col min="4" max="4" width="2.21875" customWidth="1"/>
    <col min="5" max="17" width="3.109375" customWidth="1"/>
    <col min="18" max="18" width="4" customWidth="1"/>
    <col min="19" max="19" width="2.21875" customWidth="1"/>
    <col min="20" max="20" width="4.109375" customWidth="1"/>
    <col min="21" max="21" width="2.21875" customWidth="1"/>
    <col min="22" max="25" width="4" customWidth="1"/>
    <col min="26" max="26" width="4" style="65" customWidth="1"/>
    <col min="27" max="27" width="3.77734375" style="65" customWidth="1"/>
    <col min="28" max="28" width="7.21875" customWidth="1"/>
    <col min="29" max="29" width="10.44140625" customWidth="1"/>
    <col min="30" max="30" width="10" customWidth="1"/>
    <col min="31" max="31" width="14.44140625" customWidth="1"/>
    <col min="32" max="32" width="10.109375" customWidth="1"/>
    <col min="33" max="33" width="12.109375" customWidth="1"/>
    <col min="37" max="37" width="5" customWidth="1"/>
    <col min="38" max="38" width="5.6640625" customWidth="1"/>
    <col min="39" max="39" width="4.44140625" customWidth="1"/>
    <col min="40" max="40" width="10.77734375" customWidth="1"/>
    <col min="41" max="41" width="5.44140625" customWidth="1"/>
    <col min="42" max="42" width="6.44140625" customWidth="1"/>
    <col min="43" max="43" width="3.21875" customWidth="1"/>
  </cols>
  <sheetData>
    <row r="1" spans="1:45" ht="7.5" customHeight="1" x14ac:dyDescent="0.2">
      <c r="AM1" s="74"/>
      <c r="AN1" s="74"/>
      <c r="AO1" s="74"/>
      <c r="AP1" s="74"/>
      <c r="AQ1" s="74"/>
      <c r="AR1" s="74"/>
    </row>
    <row r="2" spans="1:45" ht="7.5" customHeight="1" x14ac:dyDescent="0.2">
      <c r="B2" s="24" t="s">
        <v>9</v>
      </c>
      <c r="C2" s="293" t="s">
        <v>10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AM2" s="74"/>
      <c r="AN2" s="74"/>
      <c r="AO2" s="74"/>
      <c r="AP2" s="74"/>
      <c r="AQ2" s="74"/>
      <c r="AR2" s="74"/>
    </row>
    <row r="3" spans="1:45" ht="7.5" customHeight="1" x14ac:dyDescent="0.2">
      <c r="B3" s="24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AM3" s="304" t="s">
        <v>97</v>
      </c>
      <c r="AN3" s="304"/>
      <c r="AO3" s="304"/>
      <c r="AP3" s="304"/>
      <c r="AQ3" s="304"/>
      <c r="AR3" s="304"/>
      <c r="AS3" s="304"/>
    </row>
    <row r="4" spans="1:45" ht="7.5" customHeight="1" x14ac:dyDescent="0.2">
      <c r="B4" s="24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AM4" s="304"/>
      <c r="AN4" s="304"/>
      <c r="AO4" s="304"/>
      <c r="AP4" s="304"/>
      <c r="AQ4" s="304"/>
      <c r="AR4" s="304"/>
      <c r="AS4" s="304"/>
    </row>
    <row r="5" spans="1:45" ht="7.5" customHeight="1" x14ac:dyDescent="0.2">
      <c r="AM5" s="304"/>
      <c r="AN5" s="304"/>
      <c r="AO5" s="304"/>
      <c r="AP5" s="304"/>
      <c r="AQ5" s="304"/>
      <c r="AR5" s="304"/>
      <c r="AS5" s="304"/>
    </row>
    <row r="6" spans="1:45" ht="7.5" customHeight="1" x14ac:dyDescent="0.2">
      <c r="Q6" s="10"/>
      <c r="T6" s="294" t="s">
        <v>12</v>
      </c>
      <c r="U6" s="294"/>
      <c r="V6" s="294"/>
      <c r="W6" s="294"/>
      <c r="X6" s="294"/>
      <c r="Y6" s="294"/>
      <c r="Z6" s="294"/>
      <c r="AA6" s="66"/>
      <c r="AM6" s="304"/>
      <c r="AN6" s="304"/>
      <c r="AO6" s="304"/>
      <c r="AP6" s="304"/>
      <c r="AQ6" s="304"/>
      <c r="AR6" s="304"/>
      <c r="AS6" s="304"/>
    </row>
    <row r="7" spans="1:45" ht="7.5" customHeight="1" x14ac:dyDescent="0.2">
      <c r="T7" s="294"/>
      <c r="U7" s="294"/>
      <c r="V7" s="294"/>
      <c r="W7" s="294"/>
      <c r="X7" s="294"/>
      <c r="Y7" s="294"/>
      <c r="Z7" s="294"/>
      <c r="AA7" s="66"/>
      <c r="AM7" s="304"/>
      <c r="AN7" s="304"/>
      <c r="AO7" s="304"/>
      <c r="AP7" s="304"/>
      <c r="AQ7" s="304"/>
      <c r="AR7" s="304"/>
      <c r="AS7" s="304"/>
    </row>
    <row r="8" spans="1:45" ht="8.25" customHeight="1" x14ac:dyDescent="0.2">
      <c r="E8" s="236" t="s">
        <v>5</v>
      </c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11"/>
      <c r="T8" s="229" t="s">
        <v>64</v>
      </c>
      <c r="U8" s="229"/>
      <c r="V8" s="229"/>
      <c r="W8" s="229"/>
      <c r="X8" s="229"/>
      <c r="Y8" s="229"/>
      <c r="Z8" s="229"/>
      <c r="AA8" s="67"/>
      <c r="AM8" s="304"/>
      <c r="AN8" s="304"/>
      <c r="AO8" s="304"/>
      <c r="AP8" s="304"/>
      <c r="AQ8" s="304"/>
      <c r="AR8" s="304"/>
      <c r="AS8" s="304"/>
    </row>
    <row r="9" spans="1:45" ht="8.25" customHeight="1" x14ac:dyDescent="0.2"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11"/>
      <c r="T9" s="229"/>
      <c r="U9" s="229"/>
      <c r="V9" s="229"/>
      <c r="W9" s="229"/>
      <c r="X9" s="229"/>
      <c r="Y9" s="229"/>
      <c r="Z9" s="229"/>
      <c r="AA9" s="67"/>
      <c r="AM9" s="304"/>
      <c r="AN9" s="304"/>
      <c r="AO9" s="304"/>
      <c r="AP9" s="304"/>
      <c r="AQ9" s="304"/>
      <c r="AR9" s="304"/>
      <c r="AS9" s="304"/>
    </row>
    <row r="10" spans="1:45" ht="8.25" customHeight="1" x14ac:dyDescent="0.2"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11"/>
      <c r="T10" s="229" t="s">
        <v>7</v>
      </c>
      <c r="U10" s="230"/>
      <c r="V10" s="230"/>
      <c r="W10" s="230"/>
      <c r="X10" s="230"/>
      <c r="Y10" s="230"/>
      <c r="Z10" s="230"/>
      <c r="AA10" s="68"/>
      <c r="AM10" s="304"/>
      <c r="AN10" s="304"/>
      <c r="AO10" s="304"/>
      <c r="AP10" s="304"/>
      <c r="AQ10" s="304"/>
      <c r="AR10" s="304"/>
      <c r="AS10" s="304"/>
    </row>
    <row r="11" spans="1:45" ht="8.25" customHeight="1" x14ac:dyDescent="0.2">
      <c r="Q11" s="11"/>
      <c r="R11" s="11"/>
      <c r="S11" s="11"/>
      <c r="T11" s="230"/>
      <c r="U11" s="230"/>
      <c r="V11" s="230"/>
      <c r="W11" s="230"/>
      <c r="X11" s="230"/>
      <c r="Y11" s="230"/>
      <c r="Z11" s="230"/>
      <c r="AA11" s="68"/>
      <c r="AM11" s="304"/>
      <c r="AN11" s="304"/>
      <c r="AO11" s="304"/>
      <c r="AP11" s="304"/>
      <c r="AQ11" s="304"/>
      <c r="AR11" s="304"/>
      <c r="AS11" s="304"/>
    </row>
    <row r="12" spans="1:45" ht="8.25" customHeight="1" thickBot="1" x14ac:dyDescent="0.25">
      <c r="B12" s="1"/>
      <c r="AM12" s="304"/>
      <c r="AN12" s="304"/>
      <c r="AO12" s="304"/>
      <c r="AP12" s="304"/>
      <c r="AQ12" s="304"/>
      <c r="AR12" s="304"/>
      <c r="AS12" s="304"/>
    </row>
    <row r="13" spans="1:45" ht="10.5" customHeight="1" x14ac:dyDescent="0.2">
      <c r="A13" s="274" t="s">
        <v>4</v>
      </c>
      <c r="B13" s="276" t="s">
        <v>42</v>
      </c>
      <c r="C13" s="14">
        <v>1</v>
      </c>
      <c r="D13" s="279" t="s">
        <v>44</v>
      </c>
      <c r="E13" s="281" t="s">
        <v>8</v>
      </c>
      <c r="F13" s="282"/>
      <c r="G13" s="282"/>
      <c r="H13" s="282"/>
      <c r="I13" s="282"/>
      <c r="J13" s="282"/>
      <c r="K13" s="282"/>
      <c r="L13" s="282"/>
      <c r="M13" s="283"/>
      <c r="N13" s="281" t="s">
        <v>3</v>
      </c>
      <c r="O13" s="282"/>
      <c r="P13" s="282"/>
      <c r="Q13" s="282"/>
      <c r="R13" s="13">
        <v>2</v>
      </c>
      <c r="S13" s="297" t="s">
        <v>46</v>
      </c>
      <c r="T13" s="12">
        <v>3</v>
      </c>
      <c r="U13" s="233" t="s">
        <v>48</v>
      </c>
      <c r="V13" s="265" t="s">
        <v>49</v>
      </c>
      <c r="W13" s="268" t="s">
        <v>50</v>
      </c>
      <c r="X13" s="271" t="s">
        <v>51</v>
      </c>
      <c r="Y13" s="237" t="s">
        <v>52</v>
      </c>
      <c r="Z13" s="240" t="s">
        <v>11</v>
      </c>
      <c r="AA13" s="240" t="s">
        <v>86</v>
      </c>
      <c r="AM13" s="304"/>
      <c r="AN13" s="304"/>
      <c r="AO13" s="304"/>
      <c r="AP13" s="304"/>
      <c r="AQ13" s="304"/>
      <c r="AR13" s="304"/>
      <c r="AS13" s="304"/>
    </row>
    <row r="14" spans="1:45" ht="10.5" customHeight="1" x14ac:dyDescent="0.2">
      <c r="A14" s="275"/>
      <c r="B14" s="277"/>
      <c r="C14" s="243" t="s">
        <v>43</v>
      </c>
      <c r="D14" s="280"/>
      <c r="E14" s="284"/>
      <c r="F14" s="285"/>
      <c r="G14" s="285"/>
      <c r="H14" s="285"/>
      <c r="I14" s="285"/>
      <c r="J14" s="285"/>
      <c r="K14" s="285"/>
      <c r="L14" s="285"/>
      <c r="M14" s="286"/>
      <c r="N14" s="284"/>
      <c r="O14" s="285"/>
      <c r="P14" s="285"/>
      <c r="Q14" s="286"/>
      <c r="R14" s="246" t="s">
        <v>45</v>
      </c>
      <c r="S14" s="298"/>
      <c r="T14" s="248" t="s">
        <v>47</v>
      </c>
      <c r="U14" s="234"/>
      <c r="V14" s="266"/>
      <c r="W14" s="269"/>
      <c r="X14" s="272"/>
      <c r="Y14" s="238"/>
      <c r="Z14" s="241"/>
      <c r="AA14" s="241"/>
      <c r="AM14" s="74"/>
      <c r="AN14" s="74"/>
      <c r="AO14" s="74"/>
      <c r="AP14" s="74"/>
      <c r="AQ14" s="74"/>
      <c r="AR14" s="74"/>
    </row>
    <row r="15" spans="1:45" ht="10.5" customHeight="1" x14ac:dyDescent="0.2">
      <c r="A15" s="275"/>
      <c r="B15" s="277"/>
      <c r="C15" s="244"/>
      <c r="D15" s="280"/>
      <c r="E15" s="251"/>
      <c r="F15" s="254"/>
      <c r="G15" s="254"/>
      <c r="H15" s="257"/>
      <c r="I15" s="254"/>
      <c r="J15" s="255"/>
      <c r="K15" s="255"/>
      <c r="L15" s="255"/>
      <c r="M15" s="258"/>
      <c r="N15" s="251">
        <v>10</v>
      </c>
      <c r="O15" s="255">
        <v>11</v>
      </c>
      <c r="P15" s="255">
        <v>12</v>
      </c>
      <c r="Q15" s="295">
        <v>13</v>
      </c>
      <c r="R15" s="247"/>
      <c r="S15" s="298"/>
      <c r="T15" s="249"/>
      <c r="U15" s="234"/>
      <c r="V15" s="266"/>
      <c r="W15" s="269"/>
      <c r="X15" s="272"/>
      <c r="Y15" s="238"/>
      <c r="Z15" s="241"/>
      <c r="AA15" s="241"/>
      <c r="AM15" s="74"/>
      <c r="AN15" s="74"/>
      <c r="AO15" s="74"/>
      <c r="AP15" s="74"/>
      <c r="AQ15" s="74"/>
      <c r="AR15" s="74"/>
    </row>
    <row r="16" spans="1:45" ht="10.5" customHeight="1" x14ac:dyDescent="0.2">
      <c r="A16" s="275"/>
      <c r="B16" s="277"/>
      <c r="C16" s="244"/>
      <c r="D16" s="280"/>
      <c r="E16" s="252"/>
      <c r="F16" s="255"/>
      <c r="G16" s="255"/>
      <c r="H16" s="258"/>
      <c r="I16" s="255"/>
      <c r="J16" s="255"/>
      <c r="K16" s="255"/>
      <c r="L16" s="255"/>
      <c r="M16" s="258"/>
      <c r="N16" s="252"/>
      <c r="O16" s="255"/>
      <c r="P16" s="255"/>
      <c r="Q16" s="295"/>
      <c r="R16" s="247"/>
      <c r="S16" s="298"/>
      <c r="T16" s="249"/>
      <c r="U16" s="234"/>
      <c r="V16" s="266"/>
      <c r="W16" s="269"/>
      <c r="X16" s="272"/>
      <c r="Y16" s="238"/>
      <c r="Z16" s="241"/>
      <c r="AA16" s="241"/>
      <c r="AM16" s="74"/>
      <c r="AN16" s="74"/>
      <c r="AO16" s="74"/>
      <c r="AP16" s="74"/>
      <c r="AQ16" s="74"/>
      <c r="AR16" s="74"/>
    </row>
    <row r="17" spans="1:44" ht="10.5" customHeight="1" x14ac:dyDescent="0.2">
      <c r="A17" s="275"/>
      <c r="B17" s="277"/>
      <c r="C17" s="244"/>
      <c r="D17" s="280"/>
      <c r="E17" s="252"/>
      <c r="F17" s="255"/>
      <c r="G17" s="255"/>
      <c r="H17" s="258"/>
      <c r="I17" s="255"/>
      <c r="J17" s="255"/>
      <c r="K17" s="255"/>
      <c r="L17" s="255"/>
      <c r="M17" s="258"/>
      <c r="N17" s="252"/>
      <c r="O17" s="255"/>
      <c r="P17" s="255"/>
      <c r="Q17" s="295"/>
      <c r="R17" s="247"/>
      <c r="S17" s="298"/>
      <c r="T17" s="249"/>
      <c r="U17" s="234"/>
      <c r="V17" s="266"/>
      <c r="W17" s="269"/>
      <c r="X17" s="272"/>
      <c r="Y17" s="238"/>
      <c r="Z17" s="241"/>
      <c r="AA17" s="241"/>
      <c r="AD17" s="302" t="s">
        <v>22</v>
      </c>
      <c r="AE17" s="303"/>
      <c r="AF17" s="303"/>
      <c r="AG17" s="303"/>
      <c r="AH17" s="303"/>
      <c r="AM17" s="74"/>
      <c r="AN17" s="74"/>
      <c r="AO17" s="74"/>
      <c r="AP17" s="74"/>
      <c r="AQ17" s="74"/>
      <c r="AR17" s="74"/>
    </row>
    <row r="18" spans="1:44" ht="10.5" customHeight="1" x14ac:dyDescent="0.2">
      <c r="A18" s="275"/>
      <c r="B18" s="277"/>
      <c r="C18" s="244"/>
      <c r="D18" s="280"/>
      <c r="E18" s="252"/>
      <c r="F18" s="255"/>
      <c r="G18" s="255"/>
      <c r="H18" s="258"/>
      <c r="I18" s="255"/>
      <c r="J18" s="255"/>
      <c r="K18" s="255"/>
      <c r="L18" s="255"/>
      <c r="M18" s="258"/>
      <c r="N18" s="252"/>
      <c r="O18" s="255"/>
      <c r="P18" s="255"/>
      <c r="Q18" s="295"/>
      <c r="R18" s="247"/>
      <c r="S18" s="298"/>
      <c r="T18" s="249"/>
      <c r="U18" s="234"/>
      <c r="V18" s="266"/>
      <c r="W18" s="269"/>
      <c r="X18" s="272"/>
      <c r="Y18" s="238"/>
      <c r="Z18" s="241"/>
      <c r="AA18" s="241"/>
      <c r="AD18" s="303"/>
      <c r="AE18" s="303"/>
      <c r="AF18" s="303"/>
      <c r="AG18" s="303"/>
      <c r="AH18" s="303"/>
      <c r="AM18" s="74"/>
      <c r="AN18" s="74"/>
      <c r="AO18" s="74"/>
      <c r="AP18" s="74"/>
      <c r="AQ18" s="74"/>
      <c r="AR18" s="74"/>
    </row>
    <row r="19" spans="1:44" ht="10.5" customHeight="1" x14ac:dyDescent="0.2">
      <c r="A19" s="275"/>
      <c r="B19" s="277"/>
      <c r="C19" s="244"/>
      <c r="D19" s="280"/>
      <c r="E19" s="252"/>
      <c r="F19" s="255"/>
      <c r="G19" s="255"/>
      <c r="H19" s="258"/>
      <c r="I19" s="255"/>
      <c r="J19" s="255"/>
      <c r="K19" s="255"/>
      <c r="L19" s="255"/>
      <c r="M19" s="258"/>
      <c r="N19" s="252"/>
      <c r="O19" s="255"/>
      <c r="P19" s="255"/>
      <c r="Q19" s="295"/>
      <c r="R19" s="247"/>
      <c r="S19" s="298"/>
      <c r="T19" s="249"/>
      <c r="U19" s="234"/>
      <c r="V19" s="266"/>
      <c r="W19" s="269"/>
      <c r="X19" s="272"/>
      <c r="Y19" s="238"/>
      <c r="Z19" s="241"/>
      <c r="AA19" s="241"/>
      <c r="AD19" s="303"/>
      <c r="AE19" s="303"/>
      <c r="AF19" s="303"/>
      <c r="AG19" s="303"/>
      <c r="AH19" s="303"/>
      <c r="AM19" s="74"/>
      <c r="AN19" s="74"/>
      <c r="AO19" s="74"/>
      <c r="AP19" s="74"/>
      <c r="AQ19" s="74"/>
      <c r="AR19" s="74"/>
    </row>
    <row r="20" spans="1:44" ht="10.5" customHeight="1" x14ac:dyDescent="0.2">
      <c r="A20" s="275"/>
      <c r="B20" s="277"/>
      <c r="C20" s="244"/>
      <c r="D20" s="280"/>
      <c r="E20" s="252"/>
      <c r="F20" s="255"/>
      <c r="G20" s="255"/>
      <c r="H20" s="258"/>
      <c r="I20" s="255"/>
      <c r="J20" s="255"/>
      <c r="K20" s="255"/>
      <c r="L20" s="255"/>
      <c r="M20" s="258"/>
      <c r="N20" s="252"/>
      <c r="O20" s="255"/>
      <c r="P20" s="255"/>
      <c r="Q20" s="295"/>
      <c r="R20" s="247"/>
      <c r="S20" s="298"/>
      <c r="T20" s="249"/>
      <c r="U20" s="234"/>
      <c r="V20" s="266"/>
      <c r="W20" s="269"/>
      <c r="X20" s="272"/>
      <c r="Y20" s="238"/>
      <c r="Z20" s="241"/>
      <c r="AA20" s="241"/>
      <c r="AD20" s="303"/>
      <c r="AE20" s="303"/>
      <c r="AF20" s="303"/>
      <c r="AG20" s="303"/>
      <c r="AH20" s="303"/>
      <c r="AM20" s="74"/>
      <c r="AN20" s="74"/>
      <c r="AO20" s="74"/>
      <c r="AP20" s="74"/>
      <c r="AQ20" s="74"/>
      <c r="AR20" s="74"/>
    </row>
    <row r="21" spans="1:44" ht="10.5" customHeight="1" x14ac:dyDescent="0.2">
      <c r="A21" s="275"/>
      <c r="B21" s="277"/>
      <c r="C21" s="244"/>
      <c r="D21" s="280"/>
      <c r="E21" s="252"/>
      <c r="F21" s="255"/>
      <c r="G21" s="255"/>
      <c r="H21" s="258"/>
      <c r="I21" s="255"/>
      <c r="J21" s="255"/>
      <c r="K21" s="255"/>
      <c r="L21" s="255"/>
      <c r="M21" s="258"/>
      <c r="N21" s="252"/>
      <c r="O21" s="255"/>
      <c r="P21" s="255"/>
      <c r="Q21" s="295"/>
      <c r="R21" s="247"/>
      <c r="S21" s="298"/>
      <c r="T21" s="249"/>
      <c r="U21" s="234"/>
      <c r="V21" s="266"/>
      <c r="W21" s="269"/>
      <c r="X21" s="272"/>
      <c r="Y21" s="238"/>
      <c r="Z21" s="241"/>
      <c r="AA21" s="241"/>
      <c r="AD21" s="303"/>
      <c r="AE21" s="303"/>
      <c r="AF21" s="303"/>
      <c r="AG21" s="303"/>
      <c r="AH21" s="303"/>
      <c r="AM21" s="74"/>
      <c r="AN21" s="74"/>
      <c r="AO21" s="74"/>
      <c r="AP21" s="74"/>
      <c r="AQ21" s="74"/>
      <c r="AR21" s="74"/>
    </row>
    <row r="22" spans="1:44" ht="10.5" customHeight="1" x14ac:dyDescent="0.2">
      <c r="A22" s="275"/>
      <c r="B22" s="277"/>
      <c r="C22" s="245"/>
      <c r="D22" s="280"/>
      <c r="E22" s="253"/>
      <c r="F22" s="256"/>
      <c r="G22" s="256"/>
      <c r="H22" s="259"/>
      <c r="I22" s="256"/>
      <c r="J22" s="256"/>
      <c r="K22" s="256"/>
      <c r="L22" s="256"/>
      <c r="M22" s="259"/>
      <c r="N22" s="253"/>
      <c r="O22" s="256"/>
      <c r="P22" s="256"/>
      <c r="Q22" s="296"/>
      <c r="R22" s="247"/>
      <c r="S22" s="299"/>
      <c r="T22" s="250"/>
      <c r="U22" s="235"/>
      <c r="V22" s="267"/>
      <c r="W22" s="270"/>
      <c r="X22" s="273"/>
      <c r="Y22" s="239"/>
      <c r="Z22" s="242"/>
      <c r="AA22" s="242"/>
      <c r="AD22" s="303"/>
      <c r="AE22" s="303"/>
      <c r="AF22" s="303"/>
      <c r="AG22" s="303"/>
      <c r="AH22" s="303"/>
      <c r="AM22" s="74"/>
      <c r="AN22" s="74"/>
      <c r="AO22" s="74"/>
      <c r="AP22" s="74"/>
      <c r="AQ22" s="74"/>
      <c r="AR22" s="74"/>
    </row>
    <row r="23" spans="1:44" ht="10.5" customHeight="1" x14ac:dyDescent="0.2">
      <c r="A23" s="275"/>
      <c r="B23" s="278"/>
      <c r="C23" s="15">
        <v>10</v>
      </c>
      <c r="D23" s="3"/>
      <c r="E23" s="4">
        <v>6</v>
      </c>
      <c r="F23" s="2">
        <v>6</v>
      </c>
      <c r="G23" s="2">
        <v>8</v>
      </c>
      <c r="H23" s="7">
        <v>10</v>
      </c>
      <c r="I23" s="2">
        <v>10</v>
      </c>
      <c r="J23" s="9">
        <v>8</v>
      </c>
      <c r="K23" s="2">
        <v>6</v>
      </c>
      <c r="L23" s="2">
        <v>8</v>
      </c>
      <c r="M23" s="7">
        <v>8</v>
      </c>
      <c r="N23" s="4">
        <v>10</v>
      </c>
      <c r="O23" s="2">
        <v>6</v>
      </c>
      <c r="P23" s="2">
        <v>8</v>
      </c>
      <c r="Q23" s="3">
        <v>6</v>
      </c>
      <c r="R23" s="6">
        <v>70</v>
      </c>
      <c r="S23" s="2"/>
      <c r="T23" s="5">
        <v>30</v>
      </c>
      <c r="U23" s="3"/>
      <c r="V23" s="34">
        <v>38</v>
      </c>
      <c r="W23" s="2">
        <v>12</v>
      </c>
      <c r="X23" s="2">
        <v>26</v>
      </c>
      <c r="Y23" s="7">
        <v>24</v>
      </c>
      <c r="Z23" s="8">
        <v>100</v>
      </c>
      <c r="AA23" s="8"/>
    </row>
    <row r="24" spans="1:44" ht="14.25" customHeight="1" x14ac:dyDescent="0.2">
      <c r="A24" s="37"/>
      <c r="B24" s="38"/>
      <c r="C24" s="16"/>
      <c r="D24" s="40" t="str">
        <f>IF(C24&gt;=10,"A",IF(C24&gt;=6,"B","C"))</f>
        <v>C</v>
      </c>
      <c r="E24" s="97"/>
      <c r="F24" s="98"/>
      <c r="G24" s="98"/>
      <c r="H24" s="99"/>
      <c r="I24" s="98"/>
      <c r="J24" s="100"/>
      <c r="K24" s="98"/>
      <c r="L24" s="98"/>
      <c r="M24" s="99"/>
      <c r="N24" s="97"/>
      <c r="O24" s="99"/>
      <c r="P24" s="99"/>
      <c r="Q24" s="101"/>
      <c r="R24" s="97">
        <f>SUM(E24:M24)</f>
        <v>0</v>
      </c>
      <c r="S24" s="102" t="str">
        <f>IF(R24&gt;=54,"A",IF(R24&gt;=42,"B","C"))</f>
        <v>C</v>
      </c>
      <c r="T24" s="98">
        <f>SUM(N24:Q24)</f>
        <v>0</v>
      </c>
      <c r="U24" s="103" t="str">
        <f>IF(T24&gt;=20,"A",IF(T24&gt;=16,"B","C"))</f>
        <v>C</v>
      </c>
      <c r="V24" s="97">
        <f>E24+G24+J24+K24+N24</f>
        <v>0</v>
      </c>
      <c r="W24" s="98">
        <f>F24+O24</f>
        <v>0</v>
      </c>
      <c r="X24" s="98">
        <f>H24+L24+P24</f>
        <v>0</v>
      </c>
      <c r="Y24" s="99">
        <f>I24+M24+Q24</f>
        <v>0</v>
      </c>
      <c r="Z24" s="104">
        <f>R24+T24</f>
        <v>0</v>
      </c>
      <c r="AA24" s="69">
        <f>(Z24-57.7)/19.48*10+50</f>
        <v>20.37987679671458</v>
      </c>
      <c r="AC24" s="28"/>
      <c r="AD24" s="25" t="s">
        <v>2</v>
      </c>
      <c r="AE24" s="25" t="s">
        <v>3</v>
      </c>
      <c r="AF24" s="26" t="s">
        <v>18</v>
      </c>
      <c r="AG24" s="25" t="s">
        <v>19</v>
      </c>
      <c r="AH24" s="25" t="s">
        <v>20</v>
      </c>
      <c r="AI24" s="25" t="s">
        <v>21</v>
      </c>
      <c r="AM24" s="300" t="s">
        <v>98</v>
      </c>
      <c r="AN24" s="300"/>
      <c r="AO24" s="300"/>
      <c r="AP24" s="300"/>
      <c r="AQ24" s="90"/>
    </row>
    <row r="25" spans="1:44" ht="14.25" customHeight="1" thickBot="1" x14ac:dyDescent="0.25">
      <c r="A25" s="187"/>
      <c r="B25" s="222"/>
      <c r="C25" s="223"/>
      <c r="D25" s="168" t="str">
        <f t="shared" ref="D25:D63" si="0">IF(C25&gt;=10,"A",IF(C25&gt;=6,"B","C"))</f>
        <v>C</v>
      </c>
      <c r="E25" s="169"/>
      <c r="F25" s="170"/>
      <c r="G25" s="170"/>
      <c r="H25" s="171"/>
      <c r="I25" s="170"/>
      <c r="J25" s="172"/>
      <c r="K25" s="170"/>
      <c r="L25" s="170"/>
      <c r="M25" s="171"/>
      <c r="N25" s="169"/>
      <c r="O25" s="171"/>
      <c r="P25" s="171"/>
      <c r="Q25" s="173"/>
      <c r="R25" s="169">
        <f>SUM(E25:M25)</f>
        <v>0</v>
      </c>
      <c r="S25" s="174" t="str">
        <f t="shared" ref="S25:S63" si="1">IF(R25&gt;=54,"A",IF(R25&gt;=42,"B","C"))</f>
        <v>C</v>
      </c>
      <c r="T25" s="170">
        <f>SUM(N25:Q25)</f>
        <v>0</v>
      </c>
      <c r="U25" s="175" t="str">
        <f t="shared" ref="U25:U63" si="2">IF(T25&gt;=20,"A",IF(T25&gt;=16,"B","C"))</f>
        <v>C</v>
      </c>
      <c r="V25" s="169">
        <f t="shared" ref="V25:V63" si="3">E25+G25+J25+K25+N25</f>
        <v>0</v>
      </c>
      <c r="W25" s="170">
        <f t="shared" ref="W25:W63" si="4">F25+O25</f>
        <v>0</v>
      </c>
      <c r="X25" s="170">
        <f t="shared" ref="X25:X63" si="5">H25+L25+P25</f>
        <v>0</v>
      </c>
      <c r="Y25" s="171">
        <f t="shared" ref="Y25:Y63" si="6">I25+M25+Q25</f>
        <v>0</v>
      </c>
      <c r="Z25" s="176">
        <f>R25+T25</f>
        <v>0</v>
      </c>
      <c r="AA25" s="224">
        <f t="shared" ref="AA25:AA63" si="7">(Z25-57.7)/19.48*10+50</f>
        <v>20.37987679671458</v>
      </c>
      <c r="AC25" s="27" t="s">
        <v>16</v>
      </c>
      <c r="AD25" s="27">
        <f>R67</f>
        <v>60.6</v>
      </c>
      <c r="AE25" s="44">
        <f>T67</f>
        <v>51</v>
      </c>
      <c r="AF25" s="27">
        <f>V67</f>
        <v>59.9</v>
      </c>
      <c r="AG25" s="27">
        <f>W67</f>
        <v>65.2</v>
      </c>
      <c r="AH25" s="27">
        <f>X67</f>
        <v>53.9</v>
      </c>
      <c r="AI25" s="27">
        <f>Y67</f>
        <v>54.4</v>
      </c>
      <c r="AM25" s="301"/>
      <c r="AN25" s="301"/>
      <c r="AO25" s="301"/>
      <c r="AP25" s="301"/>
      <c r="AQ25" s="90"/>
    </row>
    <row r="26" spans="1:44" ht="14.25" customHeight="1" thickBot="1" x14ac:dyDescent="0.25">
      <c r="A26" s="37"/>
      <c r="B26" s="38"/>
      <c r="C26" s="16"/>
      <c r="D26" s="40" t="str">
        <f t="shared" si="0"/>
        <v>C</v>
      </c>
      <c r="E26" s="97"/>
      <c r="F26" s="98"/>
      <c r="G26" s="98"/>
      <c r="H26" s="99"/>
      <c r="I26" s="98"/>
      <c r="J26" s="100"/>
      <c r="K26" s="98"/>
      <c r="L26" s="98"/>
      <c r="M26" s="99"/>
      <c r="N26" s="97"/>
      <c r="O26" s="99"/>
      <c r="P26" s="99"/>
      <c r="Q26" s="101"/>
      <c r="R26" s="97">
        <f>SUM(E26:M26)</f>
        <v>0</v>
      </c>
      <c r="S26" s="102" t="str">
        <f t="shared" si="1"/>
        <v>C</v>
      </c>
      <c r="T26" s="98">
        <f>SUM(N26:Q26)</f>
        <v>0</v>
      </c>
      <c r="U26" s="103" t="str">
        <f t="shared" si="2"/>
        <v>C</v>
      </c>
      <c r="V26" s="97">
        <f t="shared" si="3"/>
        <v>0</v>
      </c>
      <c r="W26" s="98">
        <f t="shared" si="4"/>
        <v>0</v>
      </c>
      <c r="X26" s="98">
        <f t="shared" si="5"/>
        <v>0</v>
      </c>
      <c r="Y26" s="99">
        <f t="shared" si="6"/>
        <v>0</v>
      </c>
      <c r="Z26" s="104">
        <f>R26+T26</f>
        <v>0</v>
      </c>
      <c r="AA26" s="69">
        <f t="shared" si="7"/>
        <v>20.37987679671458</v>
      </c>
      <c r="AC26" s="27" t="s">
        <v>17</v>
      </c>
      <c r="AD26" s="44" t="e">
        <f>R66</f>
        <v>#DIV/0!</v>
      </c>
      <c r="AE26" s="44" t="e">
        <f>T66</f>
        <v>#DIV/0!</v>
      </c>
      <c r="AF26" s="44" t="e">
        <f>V66</f>
        <v>#DIV/0!</v>
      </c>
      <c r="AG26" s="44" t="e">
        <f>W66</f>
        <v>#DIV/0!</v>
      </c>
      <c r="AH26" s="44" t="e">
        <f>X66</f>
        <v>#DIV/0!</v>
      </c>
      <c r="AI26" s="44" t="e">
        <f>Y66</f>
        <v>#DIV/0!</v>
      </c>
      <c r="AM26" s="75" t="s">
        <v>96</v>
      </c>
      <c r="AN26" s="75" t="s">
        <v>92</v>
      </c>
      <c r="AO26" s="76" t="s">
        <v>93</v>
      </c>
      <c r="AP26" s="89" t="s">
        <v>94</v>
      </c>
      <c r="AQ26" s="65"/>
    </row>
    <row r="27" spans="1:44" ht="14.25" customHeight="1" x14ac:dyDescent="0.2">
      <c r="A27" s="187"/>
      <c r="B27" s="222"/>
      <c r="C27" s="223"/>
      <c r="D27" s="168" t="str">
        <f t="shared" si="0"/>
        <v>C</v>
      </c>
      <c r="E27" s="169"/>
      <c r="F27" s="170"/>
      <c r="G27" s="170"/>
      <c r="H27" s="171"/>
      <c r="I27" s="170"/>
      <c r="J27" s="172"/>
      <c r="K27" s="170"/>
      <c r="L27" s="170"/>
      <c r="M27" s="171"/>
      <c r="N27" s="169"/>
      <c r="O27" s="171"/>
      <c r="P27" s="171"/>
      <c r="Q27" s="173"/>
      <c r="R27" s="169">
        <f t="shared" ref="R27:R63" si="8">SUM(E27:M27)</f>
        <v>0</v>
      </c>
      <c r="S27" s="174" t="str">
        <f t="shared" si="1"/>
        <v>C</v>
      </c>
      <c r="T27" s="170">
        <f t="shared" ref="T27:T63" si="9">SUM(N27:Q27)</f>
        <v>0</v>
      </c>
      <c r="U27" s="175" t="str">
        <f t="shared" si="2"/>
        <v>C</v>
      </c>
      <c r="V27" s="169">
        <f t="shared" si="3"/>
        <v>0</v>
      </c>
      <c r="W27" s="170">
        <f t="shared" si="4"/>
        <v>0</v>
      </c>
      <c r="X27" s="170">
        <f t="shared" si="5"/>
        <v>0</v>
      </c>
      <c r="Y27" s="171">
        <f t="shared" si="6"/>
        <v>0</v>
      </c>
      <c r="Z27" s="176">
        <f t="shared" ref="Z27:Z63" si="10">R27+T27</f>
        <v>0</v>
      </c>
      <c r="AA27" s="224">
        <f t="shared" si="7"/>
        <v>20.37987679671458</v>
      </c>
      <c r="AM27" s="81">
        <v>1</v>
      </c>
      <c r="AN27" s="93">
        <f>B24</f>
        <v>0</v>
      </c>
      <c r="AO27" s="84">
        <f>Z24</f>
        <v>0</v>
      </c>
      <c r="AP27" s="85">
        <f>AA24</f>
        <v>20.37987679671458</v>
      </c>
      <c r="AQ27" s="96"/>
    </row>
    <row r="28" spans="1:44" ht="14.25" customHeight="1" x14ac:dyDescent="0.2">
      <c r="A28" s="37"/>
      <c r="B28" s="38"/>
      <c r="C28" s="16"/>
      <c r="D28" s="40" t="str">
        <f t="shared" si="0"/>
        <v>C</v>
      </c>
      <c r="E28" s="97"/>
      <c r="F28" s="98"/>
      <c r="G28" s="98"/>
      <c r="H28" s="99"/>
      <c r="I28" s="98"/>
      <c r="J28" s="100"/>
      <c r="K28" s="98"/>
      <c r="L28" s="98"/>
      <c r="M28" s="99"/>
      <c r="N28" s="97"/>
      <c r="O28" s="99"/>
      <c r="P28" s="99"/>
      <c r="Q28" s="101"/>
      <c r="R28" s="97">
        <f t="shared" si="8"/>
        <v>0</v>
      </c>
      <c r="S28" s="102" t="str">
        <f t="shared" si="1"/>
        <v>C</v>
      </c>
      <c r="T28" s="98">
        <f t="shared" si="9"/>
        <v>0</v>
      </c>
      <c r="U28" s="103" t="str">
        <f t="shared" si="2"/>
        <v>C</v>
      </c>
      <c r="V28" s="97">
        <f t="shared" si="3"/>
        <v>0</v>
      </c>
      <c r="W28" s="98">
        <f t="shared" si="4"/>
        <v>0</v>
      </c>
      <c r="X28" s="98">
        <f t="shared" si="5"/>
        <v>0</v>
      </c>
      <c r="Y28" s="99">
        <f t="shared" si="6"/>
        <v>0</v>
      </c>
      <c r="Z28" s="104">
        <f t="shared" si="10"/>
        <v>0</v>
      </c>
      <c r="AA28" s="69">
        <f t="shared" si="7"/>
        <v>20.37987679671458</v>
      </c>
      <c r="AM28" s="82">
        <v>2</v>
      </c>
      <c r="AN28" s="94">
        <f t="shared" ref="AN28" si="11">B25</f>
        <v>0</v>
      </c>
      <c r="AO28" s="4">
        <f>Z25</f>
        <v>0</v>
      </c>
      <c r="AP28" s="86">
        <f>AA25</f>
        <v>20.37987679671458</v>
      </c>
      <c r="AQ28" s="96"/>
    </row>
    <row r="29" spans="1:44" ht="14.25" customHeight="1" x14ac:dyDescent="0.2">
      <c r="A29" s="187"/>
      <c r="B29" s="222"/>
      <c r="C29" s="223"/>
      <c r="D29" s="168" t="str">
        <f t="shared" si="0"/>
        <v>C</v>
      </c>
      <c r="E29" s="169"/>
      <c r="F29" s="170"/>
      <c r="G29" s="170"/>
      <c r="H29" s="171"/>
      <c r="I29" s="170"/>
      <c r="J29" s="172"/>
      <c r="K29" s="170"/>
      <c r="L29" s="170"/>
      <c r="M29" s="171"/>
      <c r="N29" s="169"/>
      <c r="O29" s="171"/>
      <c r="P29" s="171"/>
      <c r="Q29" s="173"/>
      <c r="R29" s="169">
        <f t="shared" si="8"/>
        <v>0</v>
      </c>
      <c r="S29" s="174" t="str">
        <f t="shared" si="1"/>
        <v>C</v>
      </c>
      <c r="T29" s="170">
        <f t="shared" si="9"/>
        <v>0</v>
      </c>
      <c r="U29" s="175" t="str">
        <f t="shared" si="2"/>
        <v>C</v>
      </c>
      <c r="V29" s="169">
        <f t="shared" si="3"/>
        <v>0</v>
      </c>
      <c r="W29" s="170">
        <f t="shared" si="4"/>
        <v>0</v>
      </c>
      <c r="X29" s="170">
        <f t="shared" si="5"/>
        <v>0</v>
      </c>
      <c r="Y29" s="171">
        <f t="shared" si="6"/>
        <v>0</v>
      </c>
      <c r="Z29" s="176">
        <f t="shared" si="10"/>
        <v>0</v>
      </c>
      <c r="AA29" s="224">
        <f t="shared" si="7"/>
        <v>20.37987679671458</v>
      </c>
      <c r="AM29" s="82">
        <v>3</v>
      </c>
      <c r="AN29" s="94">
        <f t="shared" ref="AN29" si="12">B26</f>
        <v>0</v>
      </c>
      <c r="AO29" s="4">
        <f t="shared" ref="AO29:AP29" si="13">Z26</f>
        <v>0</v>
      </c>
      <c r="AP29" s="86">
        <f t="shared" si="13"/>
        <v>20.37987679671458</v>
      </c>
      <c r="AQ29" s="96"/>
    </row>
    <row r="30" spans="1:44" ht="14.25" customHeight="1" x14ac:dyDescent="0.2">
      <c r="A30" s="37"/>
      <c r="B30" s="38"/>
      <c r="C30" s="16"/>
      <c r="D30" s="40" t="str">
        <f t="shared" si="0"/>
        <v>C</v>
      </c>
      <c r="E30" s="97"/>
      <c r="F30" s="98"/>
      <c r="G30" s="98"/>
      <c r="H30" s="99"/>
      <c r="I30" s="98"/>
      <c r="J30" s="100"/>
      <c r="K30" s="98"/>
      <c r="L30" s="98"/>
      <c r="M30" s="99"/>
      <c r="N30" s="97"/>
      <c r="O30" s="99"/>
      <c r="P30" s="99"/>
      <c r="Q30" s="101"/>
      <c r="R30" s="97">
        <f t="shared" si="8"/>
        <v>0</v>
      </c>
      <c r="S30" s="102" t="str">
        <f t="shared" si="1"/>
        <v>C</v>
      </c>
      <c r="T30" s="98">
        <f t="shared" si="9"/>
        <v>0</v>
      </c>
      <c r="U30" s="103" t="str">
        <f t="shared" si="2"/>
        <v>C</v>
      </c>
      <c r="V30" s="97">
        <f t="shared" si="3"/>
        <v>0</v>
      </c>
      <c r="W30" s="98">
        <f t="shared" si="4"/>
        <v>0</v>
      </c>
      <c r="X30" s="98">
        <f t="shared" si="5"/>
        <v>0</v>
      </c>
      <c r="Y30" s="99">
        <f t="shared" si="6"/>
        <v>0</v>
      </c>
      <c r="Z30" s="104">
        <f t="shared" si="10"/>
        <v>0</v>
      </c>
      <c r="AA30" s="69">
        <f t="shared" si="7"/>
        <v>20.37987679671458</v>
      </c>
      <c r="AM30" s="82">
        <v>4</v>
      </c>
      <c r="AN30" s="94">
        <f t="shared" ref="AN30" si="14">B27</f>
        <v>0</v>
      </c>
      <c r="AO30" s="4">
        <f t="shared" ref="AO30:AP30" si="15">Z27</f>
        <v>0</v>
      </c>
      <c r="AP30" s="86">
        <f t="shared" si="15"/>
        <v>20.37987679671458</v>
      </c>
      <c r="AQ30" s="96"/>
    </row>
    <row r="31" spans="1:44" ht="14.25" customHeight="1" x14ac:dyDescent="0.2">
      <c r="A31" s="187"/>
      <c r="B31" s="222"/>
      <c r="C31" s="223"/>
      <c r="D31" s="168" t="str">
        <f t="shared" si="0"/>
        <v>C</v>
      </c>
      <c r="E31" s="169"/>
      <c r="F31" s="170"/>
      <c r="G31" s="170"/>
      <c r="H31" s="171"/>
      <c r="I31" s="170"/>
      <c r="J31" s="172"/>
      <c r="K31" s="170"/>
      <c r="L31" s="170"/>
      <c r="M31" s="171"/>
      <c r="N31" s="169"/>
      <c r="O31" s="171"/>
      <c r="P31" s="171"/>
      <c r="Q31" s="173"/>
      <c r="R31" s="169">
        <f t="shared" si="8"/>
        <v>0</v>
      </c>
      <c r="S31" s="174" t="str">
        <f t="shared" si="1"/>
        <v>C</v>
      </c>
      <c r="T31" s="170">
        <f t="shared" si="9"/>
        <v>0</v>
      </c>
      <c r="U31" s="175" t="str">
        <f t="shared" si="2"/>
        <v>C</v>
      </c>
      <c r="V31" s="169">
        <f t="shared" si="3"/>
        <v>0</v>
      </c>
      <c r="W31" s="170">
        <f t="shared" si="4"/>
        <v>0</v>
      </c>
      <c r="X31" s="170">
        <f t="shared" si="5"/>
        <v>0</v>
      </c>
      <c r="Y31" s="171">
        <f t="shared" si="6"/>
        <v>0</v>
      </c>
      <c r="Z31" s="176">
        <f t="shared" si="10"/>
        <v>0</v>
      </c>
      <c r="AA31" s="224">
        <f t="shared" si="7"/>
        <v>20.37987679671458</v>
      </c>
      <c r="AM31" s="82">
        <v>5</v>
      </c>
      <c r="AN31" s="94">
        <f t="shared" ref="AN31" si="16">B28</f>
        <v>0</v>
      </c>
      <c r="AO31" s="4">
        <f t="shared" ref="AO31:AP31" si="17">Z28</f>
        <v>0</v>
      </c>
      <c r="AP31" s="86">
        <f t="shared" si="17"/>
        <v>20.37987679671458</v>
      </c>
      <c r="AQ31" s="96"/>
    </row>
    <row r="32" spans="1:44" ht="14.25" customHeight="1" x14ac:dyDescent="0.2">
      <c r="A32" s="37"/>
      <c r="B32" s="38"/>
      <c r="C32" s="16"/>
      <c r="D32" s="40" t="str">
        <f t="shared" si="0"/>
        <v>C</v>
      </c>
      <c r="E32" s="97"/>
      <c r="F32" s="98"/>
      <c r="G32" s="98"/>
      <c r="H32" s="99"/>
      <c r="I32" s="98"/>
      <c r="J32" s="100"/>
      <c r="K32" s="98"/>
      <c r="L32" s="98"/>
      <c r="M32" s="99"/>
      <c r="N32" s="97"/>
      <c r="O32" s="99"/>
      <c r="P32" s="99"/>
      <c r="Q32" s="101"/>
      <c r="R32" s="97">
        <f t="shared" si="8"/>
        <v>0</v>
      </c>
      <c r="S32" s="102" t="str">
        <f t="shared" si="1"/>
        <v>C</v>
      </c>
      <c r="T32" s="98">
        <f t="shared" si="9"/>
        <v>0</v>
      </c>
      <c r="U32" s="103" t="str">
        <f t="shared" si="2"/>
        <v>C</v>
      </c>
      <c r="V32" s="97">
        <f t="shared" si="3"/>
        <v>0</v>
      </c>
      <c r="W32" s="98">
        <f t="shared" si="4"/>
        <v>0</v>
      </c>
      <c r="X32" s="98">
        <f t="shared" si="5"/>
        <v>0</v>
      </c>
      <c r="Y32" s="99">
        <f t="shared" si="6"/>
        <v>0</v>
      </c>
      <c r="Z32" s="104">
        <f t="shared" si="10"/>
        <v>0</v>
      </c>
      <c r="AA32" s="69">
        <f t="shared" si="7"/>
        <v>20.37987679671458</v>
      </c>
      <c r="AM32" s="82">
        <v>6</v>
      </c>
      <c r="AN32" s="94">
        <f t="shared" ref="AN32" si="18">B29</f>
        <v>0</v>
      </c>
      <c r="AO32" s="4">
        <f t="shared" ref="AO32:AP32" si="19">Z29</f>
        <v>0</v>
      </c>
      <c r="AP32" s="86">
        <f t="shared" si="19"/>
        <v>20.37987679671458</v>
      </c>
      <c r="AQ32" s="96"/>
    </row>
    <row r="33" spans="1:43" ht="14.25" customHeight="1" x14ac:dyDescent="0.2">
      <c r="A33" s="187"/>
      <c r="B33" s="222"/>
      <c r="C33" s="223"/>
      <c r="D33" s="168" t="str">
        <f t="shared" si="0"/>
        <v>C</v>
      </c>
      <c r="E33" s="169"/>
      <c r="F33" s="170"/>
      <c r="G33" s="170"/>
      <c r="H33" s="171"/>
      <c r="I33" s="170"/>
      <c r="J33" s="172"/>
      <c r="K33" s="170"/>
      <c r="L33" s="170"/>
      <c r="M33" s="171"/>
      <c r="N33" s="169"/>
      <c r="O33" s="171"/>
      <c r="P33" s="171"/>
      <c r="Q33" s="173"/>
      <c r="R33" s="169">
        <f t="shared" si="8"/>
        <v>0</v>
      </c>
      <c r="S33" s="174" t="str">
        <f t="shared" si="1"/>
        <v>C</v>
      </c>
      <c r="T33" s="170">
        <f t="shared" si="9"/>
        <v>0</v>
      </c>
      <c r="U33" s="175" t="str">
        <f t="shared" si="2"/>
        <v>C</v>
      </c>
      <c r="V33" s="169">
        <f t="shared" si="3"/>
        <v>0</v>
      </c>
      <c r="W33" s="170">
        <f t="shared" si="4"/>
        <v>0</v>
      </c>
      <c r="X33" s="170">
        <f t="shared" si="5"/>
        <v>0</v>
      </c>
      <c r="Y33" s="171">
        <f t="shared" si="6"/>
        <v>0</v>
      </c>
      <c r="Z33" s="176">
        <f t="shared" si="10"/>
        <v>0</v>
      </c>
      <c r="AA33" s="224">
        <f t="shared" si="7"/>
        <v>20.37987679671458</v>
      </c>
      <c r="AM33" s="82">
        <v>7</v>
      </c>
      <c r="AN33" s="94">
        <f t="shared" ref="AN33" si="20">B30</f>
        <v>0</v>
      </c>
      <c r="AO33" s="4">
        <f t="shared" ref="AO33:AP33" si="21">Z30</f>
        <v>0</v>
      </c>
      <c r="AP33" s="86">
        <f t="shared" si="21"/>
        <v>20.37987679671458</v>
      </c>
      <c r="AQ33" s="96"/>
    </row>
    <row r="34" spans="1:43" ht="14.25" customHeight="1" x14ac:dyDescent="0.2">
      <c r="A34" s="37"/>
      <c r="B34" s="38"/>
      <c r="C34" s="16"/>
      <c r="D34" s="40" t="str">
        <f t="shared" si="0"/>
        <v>C</v>
      </c>
      <c r="E34" s="97"/>
      <c r="F34" s="98"/>
      <c r="G34" s="98"/>
      <c r="H34" s="99"/>
      <c r="I34" s="98"/>
      <c r="J34" s="100"/>
      <c r="K34" s="98"/>
      <c r="L34" s="98"/>
      <c r="M34" s="99"/>
      <c r="N34" s="97"/>
      <c r="O34" s="99"/>
      <c r="P34" s="99"/>
      <c r="Q34" s="101"/>
      <c r="R34" s="97">
        <f t="shared" si="8"/>
        <v>0</v>
      </c>
      <c r="S34" s="102" t="str">
        <f t="shared" si="1"/>
        <v>C</v>
      </c>
      <c r="T34" s="98">
        <f t="shared" si="9"/>
        <v>0</v>
      </c>
      <c r="U34" s="103" t="str">
        <f t="shared" si="2"/>
        <v>C</v>
      </c>
      <c r="V34" s="97">
        <f t="shared" si="3"/>
        <v>0</v>
      </c>
      <c r="W34" s="98">
        <f t="shared" si="4"/>
        <v>0</v>
      </c>
      <c r="X34" s="98">
        <f t="shared" si="5"/>
        <v>0</v>
      </c>
      <c r="Y34" s="99">
        <f t="shared" si="6"/>
        <v>0</v>
      </c>
      <c r="Z34" s="104">
        <f t="shared" si="10"/>
        <v>0</v>
      </c>
      <c r="AA34" s="69">
        <f t="shared" si="7"/>
        <v>20.37987679671458</v>
      </c>
      <c r="AM34" s="82">
        <v>8</v>
      </c>
      <c r="AN34" s="94">
        <f t="shared" ref="AN34" si="22">B31</f>
        <v>0</v>
      </c>
      <c r="AO34" s="4">
        <f t="shared" ref="AO34:AP34" si="23">Z31</f>
        <v>0</v>
      </c>
      <c r="AP34" s="86">
        <f t="shared" si="23"/>
        <v>20.37987679671458</v>
      </c>
      <c r="AQ34" s="96"/>
    </row>
    <row r="35" spans="1:43" ht="14.25" customHeight="1" x14ac:dyDescent="0.2">
      <c r="A35" s="187"/>
      <c r="B35" s="222"/>
      <c r="C35" s="223"/>
      <c r="D35" s="168" t="str">
        <f t="shared" si="0"/>
        <v>C</v>
      </c>
      <c r="E35" s="169"/>
      <c r="F35" s="170"/>
      <c r="G35" s="170"/>
      <c r="H35" s="171"/>
      <c r="I35" s="170"/>
      <c r="J35" s="172"/>
      <c r="K35" s="170"/>
      <c r="L35" s="170"/>
      <c r="M35" s="171"/>
      <c r="N35" s="169"/>
      <c r="O35" s="171"/>
      <c r="P35" s="171"/>
      <c r="Q35" s="173"/>
      <c r="R35" s="169">
        <f t="shared" si="8"/>
        <v>0</v>
      </c>
      <c r="S35" s="174" t="str">
        <f t="shared" si="1"/>
        <v>C</v>
      </c>
      <c r="T35" s="170">
        <f t="shared" si="9"/>
        <v>0</v>
      </c>
      <c r="U35" s="175" t="str">
        <f t="shared" si="2"/>
        <v>C</v>
      </c>
      <c r="V35" s="169">
        <f t="shared" si="3"/>
        <v>0</v>
      </c>
      <c r="W35" s="170">
        <f t="shared" si="4"/>
        <v>0</v>
      </c>
      <c r="X35" s="170">
        <f t="shared" si="5"/>
        <v>0</v>
      </c>
      <c r="Y35" s="171">
        <f t="shared" si="6"/>
        <v>0</v>
      </c>
      <c r="Z35" s="176">
        <f t="shared" si="10"/>
        <v>0</v>
      </c>
      <c r="AA35" s="224">
        <f t="shared" si="7"/>
        <v>20.37987679671458</v>
      </c>
      <c r="AM35" s="82">
        <v>9</v>
      </c>
      <c r="AN35" s="94">
        <f t="shared" ref="AN35" si="24">B32</f>
        <v>0</v>
      </c>
      <c r="AO35" s="4">
        <f t="shared" ref="AO35:AP35" si="25">Z32</f>
        <v>0</v>
      </c>
      <c r="AP35" s="86">
        <f t="shared" si="25"/>
        <v>20.37987679671458</v>
      </c>
      <c r="AQ35" s="96"/>
    </row>
    <row r="36" spans="1:43" ht="14.25" customHeight="1" x14ac:dyDescent="0.2">
      <c r="A36" s="37"/>
      <c r="B36" s="38"/>
      <c r="C36" s="16"/>
      <c r="D36" s="40" t="str">
        <f t="shared" si="0"/>
        <v>C</v>
      </c>
      <c r="E36" s="97"/>
      <c r="F36" s="98"/>
      <c r="G36" s="98"/>
      <c r="H36" s="99"/>
      <c r="I36" s="98"/>
      <c r="J36" s="100"/>
      <c r="K36" s="98"/>
      <c r="L36" s="98"/>
      <c r="M36" s="99"/>
      <c r="N36" s="97"/>
      <c r="O36" s="99"/>
      <c r="P36" s="99"/>
      <c r="Q36" s="101"/>
      <c r="R36" s="97">
        <f t="shared" si="8"/>
        <v>0</v>
      </c>
      <c r="S36" s="102" t="str">
        <f t="shared" si="1"/>
        <v>C</v>
      </c>
      <c r="T36" s="98">
        <f t="shared" si="9"/>
        <v>0</v>
      </c>
      <c r="U36" s="103" t="str">
        <f t="shared" si="2"/>
        <v>C</v>
      </c>
      <c r="V36" s="97">
        <f t="shared" si="3"/>
        <v>0</v>
      </c>
      <c r="W36" s="98">
        <f t="shared" si="4"/>
        <v>0</v>
      </c>
      <c r="X36" s="98">
        <f t="shared" si="5"/>
        <v>0</v>
      </c>
      <c r="Y36" s="99">
        <f t="shared" si="6"/>
        <v>0</v>
      </c>
      <c r="Z36" s="104">
        <f t="shared" si="10"/>
        <v>0</v>
      </c>
      <c r="AA36" s="69">
        <f t="shared" si="7"/>
        <v>20.37987679671458</v>
      </c>
      <c r="AM36" s="82">
        <v>10</v>
      </c>
      <c r="AN36" s="94">
        <f t="shared" ref="AN36" si="26">B33</f>
        <v>0</v>
      </c>
      <c r="AO36" s="4">
        <f t="shared" ref="AO36:AP36" si="27">Z33</f>
        <v>0</v>
      </c>
      <c r="AP36" s="86">
        <f t="shared" si="27"/>
        <v>20.37987679671458</v>
      </c>
      <c r="AQ36" s="96"/>
    </row>
    <row r="37" spans="1:43" ht="14.25" customHeight="1" x14ac:dyDescent="0.2">
      <c r="A37" s="187"/>
      <c r="B37" s="222"/>
      <c r="C37" s="223"/>
      <c r="D37" s="168" t="str">
        <f t="shared" si="0"/>
        <v>C</v>
      </c>
      <c r="E37" s="169"/>
      <c r="F37" s="170"/>
      <c r="G37" s="170"/>
      <c r="H37" s="171"/>
      <c r="I37" s="170"/>
      <c r="J37" s="172"/>
      <c r="K37" s="170"/>
      <c r="L37" s="170"/>
      <c r="M37" s="171"/>
      <c r="N37" s="169"/>
      <c r="O37" s="171"/>
      <c r="P37" s="171"/>
      <c r="Q37" s="173"/>
      <c r="R37" s="169">
        <f t="shared" si="8"/>
        <v>0</v>
      </c>
      <c r="S37" s="174" t="str">
        <f t="shared" si="1"/>
        <v>C</v>
      </c>
      <c r="T37" s="170">
        <f t="shared" si="9"/>
        <v>0</v>
      </c>
      <c r="U37" s="175" t="str">
        <f t="shared" si="2"/>
        <v>C</v>
      </c>
      <c r="V37" s="169">
        <f t="shared" si="3"/>
        <v>0</v>
      </c>
      <c r="W37" s="170">
        <f t="shared" si="4"/>
        <v>0</v>
      </c>
      <c r="X37" s="170">
        <f t="shared" si="5"/>
        <v>0</v>
      </c>
      <c r="Y37" s="171">
        <f t="shared" si="6"/>
        <v>0</v>
      </c>
      <c r="Z37" s="176">
        <f t="shared" si="10"/>
        <v>0</v>
      </c>
      <c r="AA37" s="224">
        <f t="shared" si="7"/>
        <v>20.37987679671458</v>
      </c>
      <c r="AM37" s="82">
        <v>11</v>
      </c>
      <c r="AN37" s="94">
        <f t="shared" ref="AN37" si="28">B34</f>
        <v>0</v>
      </c>
      <c r="AO37" s="4">
        <f t="shared" ref="AO37:AP37" si="29">Z34</f>
        <v>0</v>
      </c>
      <c r="AP37" s="86">
        <f t="shared" si="29"/>
        <v>20.37987679671458</v>
      </c>
      <c r="AQ37" s="96"/>
    </row>
    <row r="38" spans="1:43" ht="14.25" customHeight="1" x14ac:dyDescent="0.2">
      <c r="A38" s="37"/>
      <c r="B38" s="38"/>
      <c r="C38" s="16"/>
      <c r="D38" s="40" t="str">
        <f t="shared" si="0"/>
        <v>C</v>
      </c>
      <c r="E38" s="97"/>
      <c r="F38" s="98"/>
      <c r="G38" s="98"/>
      <c r="H38" s="99"/>
      <c r="I38" s="98"/>
      <c r="J38" s="100"/>
      <c r="K38" s="98"/>
      <c r="L38" s="98"/>
      <c r="M38" s="99"/>
      <c r="N38" s="97"/>
      <c r="O38" s="99"/>
      <c r="P38" s="99"/>
      <c r="Q38" s="101"/>
      <c r="R38" s="97">
        <f t="shared" si="8"/>
        <v>0</v>
      </c>
      <c r="S38" s="102" t="str">
        <f t="shared" si="1"/>
        <v>C</v>
      </c>
      <c r="T38" s="98">
        <f t="shared" si="9"/>
        <v>0</v>
      </c>
      <c r="U38" s="103" t="str">
        <f t="shared" si="2"/>
        <v>C</v>
      </c>
      <c r="V38" s="97">
        <f t="shared" si="3"/>
        <v>0</v>
      </c>
      <c r="W38" s="98">
        <f t="shared" si="4"/>
        <v>0</v>
      </c>
      <c r="X38" s="98">
        <f t="shared" si="5"/>
        <v>0</v>
      </c>
      <c r="Y38" s="99">
        <f t="shared" si="6"/>
        <v>0</v>
      </c>
      <c r="Z38" s="104">
        <f t="shared" si="10"/>
        <v>0</v>
      </c>
      <c r="AA38" s="69">
        <f t="shared" si="7"/>
        <v>20.37987679671458</v>
      </c>
      <c r="AM38" s="82">
        <v>12</v>
      </c>
      <c r="AN38" s="94">
        <f t="shared" ref="AN38" si="30">B35</f>
        <v>0</v>
      </c>
      <c r="AO38" s="4">
        <f t="shared" ref="AO38:AP38" si="31">Z35</f>
        <v>0</v>
      </c>
      <c r="AP38" s="86">
        <f t="shared" si="31"/>
        <v>20.37987679671458</v>
      </c>
      <c r="AQ38" s="96"/>
    </row>
    <row r="39" spans="1:43" ht="14.25" customHeight="1" x14ac:dyDescent="0.2">
      <c r="A39" s="187"/>
      <c r="B39" s="222"/>
      <c r="C39" s="223"/>
      <c r="D39" s="168" t="str">
        <f t="shared" si="0"/>
        <v>C</v>
      </c>
      <c r="E39" s="169"/>
      <c r="F39" s="170"/>
      <c r="G39" s="170"/>
      <c r="H39" s="171"/>
      <c r="I39" s="170"/>
      <c r="J39" s="172"/>
      <c r="K39" s="170"/>
      <c r="L39" s="170"/>
      <c r="M39" s="171"/>
      <c r="N39" s="169"/>
      <c r="O39" s="171"/>
      <c r="P39" s="171"/>
      <c r="Q39" s="173"/>
      <c r="R39" s="169">
        <f t="shared" si="8"/>
        <v>0</v>
      </c>
      <c r="S39" s="174" t="str">
        <f t="shared" si="1"/>
        <v>C</v>
      </c>
      <c r="T39" s="170">
        <f t="shared" si="9"/>
        <v>0</v>
      </c>
      <c r="U39" s="175" t="str">
        <f t="shared" si="2"/>
        <v>C</v>
      </c>
      <c r="V39" s="169">
        <f t="shared" si="3"/>
        <v>0</v>
      </c>
      <c r="W39" s="170">
        <f t="shared" si="4"/>
        <v>0</v>
      </c>
      <c r="X39" s="170">
        <f t="shared" si="5"/>
        <v>0</v>
      </c>
      <c r="Y39" s="171">
        <f t="shared" si="6"/>
        <v>0</v>
      </c>
      <c r="Z39" s="176">
        <f t="shared" si="10"/>
        <v>0</v>
      </c>
      <c r="AA39" s="224">
        <f t="shared" si="7"/>
        <v>20.37987679671458</v>
      </c>
      <c r="AM39" s="82">
        <v>13</v>
      </c>
      <c r="AN39" s="94">
        <f t="shared" ref="AN39" si="32">B36</f>
        <v>0</v>
      </c>
      <c r="AO39" s="4">
        <f t="shared" ref="AO39:AP39" si="33">Z36</f>
        <v>0</v>
      </c>
      <c r="AP39" s="86">
        <f t="shared" si="33"/>
        <v>20.37987679671458</v>
      </c>
      <c r="AQ39" s="96"/>
    </row>
    <row r="40" spans="1:43" ht="14.25" customHeight="1" x14ac:dyDescent="0.2">
      <c r="A40" s="37"/>
      <c r="B40" s="38"/>
      <c r="C40" s="16"/>
      <c r="D40" s="40" t="str">
        <f t="shared" si="0"/>
        <v>C</v>
      </c>
      <c r="E40" s="97"/>
      <c r="F40" s="98"/>
      <c r="G40" s="98"/>
      <c r="H40" s="99"/>
      <c r="I40" s="98"/>
      <c r="J40" s="100"/>
      <c r="K40" s="98"/>
      <c r="L40" s="98"/>
      <c r="M40" s="99"/>
      <c r="N40" s="97"/>
      <c r="O40" s="99"/>
      <c r="P40" s="99"/>
      <c r="Q40" s="101"/>
      <c r="R40" s="97">
        <f t="shared" si="8"/>
        <v>0</v>
      </c>
      <c r="S40" s="102" t="str">
        <f t="shared" si="1"/>
        <v>C</v>
      </c>
      <c r="T40" s="98">
        <f t="shared" si="9"/>
        <v>0</v>
      </c>
      <c r="U40" s="103" t="str">
        <f t="shared" si="2"/>
        <v>C</v>
      </c>
      <c r="V40" s="97">
        <f t="shared" si="3"/>
        <v>0</v>
      </c>
      <c r="W40" s="98">
        <f t="shared" si="4"/>
        <v>0</v>
      </c>
      <c r="X40" s="98">
        <f t="shared" si="5"/>
        <v>0</v>
      </c>
      <c r="Y40" s="99">
        <f t="shared" si="6"/>
        <v>0</v>
      </c>
      <c r="Z40" s="104">
        <f t="shared" si="10"/>
        <v>0</v>
      </c>
      <c r="AA40" s="69">
        <f t="shared" si="7"/>
        <v>20.37987679671458</v>
      </c>
      <c r="AM40" s="82">
        <v>14</v>
      </c>
      <c r="AN40" s="94">
        <f t="shared" ref="AN40" si="34">B37</f>
        <v>0</v>
      </c>
      <c r="AO40" s="4">
        <f t="shared" ref="AO40:AP40" si="35">Z37</f>
        <v>0</v>
      </c>
      <c r="AP40" s="86">
        <f t="shared" si="35"/>
        <v>20.37987679671458</v>
      </c>
      <c r="AQ40" s="96"/>
    </row>
    <row r="41" spans="1:43" ht="14.25" customHeight="1" x14ac:dyDescent="0.2">
      <c r="A41" s="187"/>
      <c r="B41" s="222"/>
      <c r="C41" s="223"/>
      <c r="D41" s="168" t="str">
        <f t="shared" si="0"/>
        <v>C</v>
      </c>
      <c r="E41" s="169"/>
      <c r="F41" s="170"/>
      <c r="G41" s="170"/>
      <c r="H41" s="171"/>
      <c r="I41" s="170"/>
      <c r="J41" s="172"/>
      <c r="K41" s="170"/>
      <c r="L41" s="170"/>
      <c r="M41" s="171"/>
      <c r="N41" s="169"/>
      <c r="O41" s="171"/>
      <c r="P41" s="171"/>
      <c r="Q41" s="173"/>
      <c r="R41" s="169">
        <f t="shared" si="8"/>
        <v>0</v>
      </c>
      <c r="S41" s="174" t="str">
        <f t="shared" si="1"/>
        <v>C</v>
      </c>
      <c r="T41" s="170">
        <f t="shared" si="9"/>
        <v>0</v>
      </c>
      <c r="U41" s="175" t="str">
        <f t="shared" si="2"/>
        <v>C</v>
      </c>
      <c r="V41" s="169">
        <f t="shared" si="3"/>
        <v>0</v>
      </c>
      <c r="W41" s="170">
        <f t="shared" si="4"/>
        <v>0</v>
      </c>
      <c r="X41" s="170">
        <f t="shared" si="5"/>
        <v>0</v>
      </c>
      <c r="Y41" s="171">
        <f t="shared" si="6"/>
        <v>0</v>
      </c>
      <c r="Z41" s="176">
        <f t="shared" si="10"/>
        <v>0</v>
      </c>
      <c r="AA41" s="224">
        <f t="shared" si="7"/>
        <v>20.37987679671458</v>
      </c>
      <c r="AM41" s="82">
        <v>15</v>
      </c>
      <c r="AN41" s="94">
        <f t="shared" ref="AN41" si="36">B38</f>
        <v>0</v>
      </c>
      <c r="AO41" s="4">
        <f t="shared" ref="AO41:AP41" si="37">Z38</f>
        <v>0</v>
      </c>
      <c r="AP41" s="86">
        <f t="shared" si="37"/>
        <v>20.37987679671458</v>
      </c>
      <c r="AQ41" s="96"/>
    </row>
    <row r="42" spans="1:43" ht="14.25" customHeight="1" x14ac:dyDescent="0.2">
      <c r="A42" s="37"/>
      <c r="B42" s="38"/>
      <c r="C42" s="16"/>
      <c r="D42" s="40" t="str">
        <f t="shared" si="0"/>
        <v>C</v>
      </c>
      <c r="E42" s="97"/>
      <c r="F42" s="98"/>
      <c r="G42" s="98"/>
      <c r="H42" s="99"/>
      <c r="I42" s="98"/>
      <c r="J42" s="100"/>
      <c r="K42" s="98"/>
      <c r="L42" s="98"/>
      <c r="M42" s="99"/>
      <c r="N42" s="97"/>
      <c r="O42" s="99"/>
      <c r="P42" s="99"/>
      <c r="Q42" s="101"/>
      <c r="R42" s="97">
        <f t="shared" si="8"/>
        <v>0</v>
      </c>
      <c r="S42" s="102" t="str">
        <f t="shared" si="1"/>
        <v>C</v>
      </c>
      <c r="T42" s="98">
        <f t="shared" si="9"/>
        <v>0</v>
      </c>
      <c r="U42" s="103" t="str">
        <f t="shared" si="2"/>
        <v>C</v>
      </c>
      <c r="V42" s="97">
        <f t="shared" si="3"/>
        <v>0</v>
      </c>
      <c r="W42" s="98">
        <f t="shared" si="4"/>
        <v>0</v>
      </c>
      <c r="X42" s="98">
        <f t="shared" si="5"/>
        <v>0</v>
      </c>
      <c r="Y42" s="99">
        <f t="shared" si="6"/>
        <v>0</v>
      </c>
      <c r="Z42" s="104">
        <f t="shared" si="10"/>
        <v>0</v>
      </c>
      <c r="AA42" s="69">
        <f t="shared" si="7"/>
        <v>20.37987679671458</v>
      </c>
      <c r="AM42" s="82">
        <v>16</v>
      </c>
      <c r="AN42" s="94">
        <f t="shared" ref="AN42" si="38">B39</f>
        <v>0</v>
      </c>
      <c r="AO42" s="4">
        <f t="shared" ref="AO42:AP42" si="39">Z39</f>
        <v>0</v>
      </c>
      <c r="AP42" s="86">
        <f t="shared" si="39"/>
        <v>20.37987679671458</v>
      </c>
      <c r="AQ42" s="96"/>
    </row>
    <row r="43" spans="1:43" ht="14.25" customHeight="1" x14ac:dyDescent="0.2">
      <c r="A43" s="187"/>
      <c r="B43" s="222"/>
      <c r="C43" s="223"/>
      <c r="D43" s="168" t="str">
        <f t="shared" si="0"/>
        <v>C</v>
      </c>
      <c r="E43" s="169"/>
      <c r="F43" s="170"/>
      <c r="G43" s="170"/>
      <c r="H43" s="171"/>
      <c r="I43" s="170"/>
      <c r="J43" s="172"/>
      <c r="K43" s="170"/>
      <c r="L43" s="170"/>
      <c r="M43" s="171"/>
      <c r="N43" s="169"/>
      <c r="O43" s="171"/>
      <c r="P43" s="171"/>
      <c r="Q43" s="173"/>
      <c r="R43" s="169">
        <f t="shared" si="8"/>
        <v>0</v>
      </c>
      <c r="S43" s="174" t="str">
        <f t="shared" si="1"/>
        <v>C</v>
      </c>
      <c r="T43" s="170">
        <f t="shared" si="9"/>
        <v>0</v>
      </c>
      <c r="U43" s="175" t="str">
        <f t="shared" si="2"/>
        <v>C</v>
      </c>
      <c r="V43" s="169">
        <f t="shared" si="3"/>
        <v>0</v>
      </c>
      <c r="W43" s="170">
        <f t="shared" si="4"/>
        <v>0</v>
      </c>
      <c r="X43" s="170">
        <f t="shared" si="5"/>
        <v>0</v>
      </c>
      <c r="Y43" s="171">
        <f t="shared" si="6"/>
        <v>0</v>
      </c>
      <c r="Z43" s="176">
        <f t="shared" si="10"/>
        <v>0</v>
      </c>
      <c r="AA43" s="224">
        <f t="shared" si="7"/>
        <v>20.37987679671458</v>
      </c>
      <c r="AM43" s="82">
        <v>17</v>
      </c>
      <c r="AN43" s="94">
        <f t="shared" ref="AN43" si="40">B40</f>
        <v>0</v>
      </c>
      <c r="AO43" s="4">
        <f t="shared" ref="AO43:AP43" si="41">Z40</f>
        <v>0</v>
      </c>
      <c r="AP43" s="86">
        <f t="shared" si="41"/>
        <v>20.37987679671458</v>
      </c>
      <c r="AQ43" s="96"/>
    </row>
    <row r="44" spans="1:43" ht="14.25" customHeight="1" x14ac:dyDescent="0.2">
      <c r="A44" s="37"/>
      <c r="B44" s="38"/>
      <c r="C44" s="16"/>
      <c r="D44" s="40" t="str">
        <f t="shared" si="0"/>
        <v>C</v>
      </c>
      <c r="E44" s="97"/>
      <c r="F44" s="98"/>
      <c r="G44" s="98"/>
      <c r="H44" s="99"/>
      <c r="I44" s="98"/>
      <c r="J44" s="100"/>
      <c r="K44" s="98"/>
      <c r="L44" s="98"/>
      <c r="M44" s="99"/>
      <c r="N44" s="97"/>
      <c r="O44" s="99"/>
      <c r="P44" s="99"/>
      <c r="Q44" s="101"/>
      <c r="R44" s="97">
        <f t="shared" si="8"/>
        <v>0</v>
      </c>
      <c r="S44" s="102" t="str">
        <f t="shared" si="1"/>
        <v>C</v>
      </c>
      <c r="T44" s="98">
        <f t="shared" si="9"/>
        <v>0</v>
      </c>
      <c r="U44" s="103" t="str">
        <f t="shared" si="2"/>
        <v>C</v>
      </c>
      <c r="V44" s="97">
        <f t="shared" si="3"/>
        <v>0</v>
      </c>
      <c r="W44" s="98">
        <f t="shared" si="4"/>
        <v>0</v>
      </c>
      <c r="X44" s="98">
        <f t="shared" si="5"/>
        <v>0</v>
      </c>
      <c r="Y44" s="99">
        <f t="shared" si="6"/>
        <v>0</v>
      </c>
      <c r="Z44" s="104">
        <f t="shared" si="10"/>
        <v>0</v>
      </c>
      <c r="AA44" s="69">
        <f t="shared" si="7"/>
        <v>20.37987679671458</v>
      </c>
      <c r="AM44" s="82">
        <v>18</v>
      </c>
      <c r="AN44" s="94">
        <f t="shared" ref="AN44" si="42">B41</f>
        <v>0</v>
      </c>
      <c r="AO44" s="4">
        <f t="shared" ref="AO44:AP44" si="43">Z41</f>
        <v>0</v>
      </c>
      <c r="AP44" s="86">
        <f t="shared" si="43"/>
        <v>20.37987679671458</v>
      </c>
      <c r="AQ44" s="96"/>
    </row>
    <row r="45" spans="1:43" ht="14.25" customHeight="1" x14ac:dyDescent="0.2">
      <c r="A45" s="187"/>
      <c r="B45" s="222"/>
      <c r="C45" s="223"/>
      <c r="D45" s="168" t="str">
        <f t="shared" si="0"/>
        <v>C</v>
      </c>
      <c r="E45" s="169"/>
      <c r="F45" s="170"/>
      <c r="G45" s="170"/>
      <c r="H45" s="171"/>
      <c r="I45" s="170"/>
      <c r="J45" s="172"/>
      <c r="K45" s="170"/>
      <c r="L45" s="170"/>
      <c r="M45" s="171"/>
      <c r="N45" s="169"/>
      <c r="O45" s="171"/>
      <c r="P45" s="171"/>
      <c r="Q45" s="173"/>
      <c r="R45" s="169">
        <f t="shared" si="8"/>
        <v>0</v>
      </c>
      <c r="S45" s="174" t="str">
        <f t="shared" si="1"/>
        <v>C</v>
      </c>
      <c r="T45" s="170">
        <f t="shared" si="9"/>
        <v>0</v>
      </c>
      <c r="U45" s="175" t="str">
        <f t="shared" si="2"/>
        <v>C</v>
      </c>
      <c r="V45" s="169">
        <f t="shared" si="3"/>
        <v>0</v>
      </c>
      <c r="W45" s="170">
        <f t="shared" si="4"/>
        <v>0</v>
      </c>
      <c r="X45" s="170">
        <f t="shared" si="5"/>
        <v>0</v>
      </c>
      <c r="Y45" s="171">
        <f t="shared" si="6"/>
        <v>0</v>
      </c>
      <c r="Z45" s="176">
        <f t="shared" si="10"/>
        <v>0</v>
      </c>
      <c r="AA45" s="224">
        <f t="shared" si="7"/>
        <v>20.37987679671458</v>
      </c>
      <c r="AM45" s="82">
        <v>19</v>
      </c>
      <c r="AN45" s="94">
        <f t="shared" ref="AN45" si="44">B42</f>
        <v>0</v>
      </c>
      <c r="AO45" s="4">
        <f t="shared" ref="AO45:AP45" si="45">Z42</f>
        <v>0</v>
      </c>
      <c r="AP45" s="86">
        <f t="shared" si="45"/>
        <v>20.37987679671458</v>
      </c>
      <c r="AQ45" s="96"/>
    </row>
    <row r="46" spans="1:43" ht="14.25" customHeight="1" x14ac:dyDescent="0.2">
      <c r="A46" s="37"/>
      <c r="B46" s="38"/>
      <c r="C46" s="16"/>
      <c r="D46" s="40" t="str">
        <f t="shared" si="0"/>
        <v>C</v>
      </c>
      <c r="E46" s="97"/>
      <c r="F46" s="98"/>
      <c r="G46" s="98"/>
      <c r="H46" s="99"/>
      <c r="I46" s="98"/>
      <c r="J46" s="100"/>
      <c r="K46" s="98"/>
      <c r="L46" s="98"/>
      <c r="M46" s="99"/>
      <c r="N46" s="97"/>
      <c r="O46" s="99"/>
      <c r="P46" s="99"/>
      <c r="Q46" s="101"/>
      <c r="R46" s="97">
        <f t="shared" si="8"/>
        <v>0</v>
      </c>
      <c r="S46" s="102" t="str">
        <f t="shared" si="1"/>
        <v>C</v>
      </c>
      <c r="T46" s="98">
        <f t="shared" si="9"/>
        <v>0</v>
      </c>
      <c r="U46" s="103" t="str">
        <f t="shared" si="2"/>
        <v>C</v>
      </c>
      <c r="V46" s="97">
        <f t="shared" si="3"/>
        <v>0</v>
      </c>
      <c r="W46" s="98">
        <f t="shared" si="4"/>
        <v>0</v>
      </c>
      <c r="X46" s="98">
        <f t="shared" si="5"/>
        <v>0</v>
      </c>
      <c r="Y46" s="99">
        <f t="shared" si="6"/>
        <v>0</v>
      </c>
      <c r="Z46" s="104">
        <f t="shared" si="10"/>
        <v>0</v>
      </c>
      <c r="AA46" s="69">
        <f t="shared" si="7"/>
        <v>20.37987679671458</v>
      </c>
      <c r="AM46" s="82">
        <v>20</v>
      </c>
      <c r="AN46" s="94">
        <f t="shared" ref="AN46" si="46">B43</f>
        <v>0</v>
      </c>
      <c r="AO46" s="4">
        <f t="shared" ref="AO46:AP46" si="47">Z43</f>
        <v>0</v>
      </c>
      <c r="AP46" s="86">
        <f t="shared" si="47"/>
        <v>20.37987679671458</v>
      </c>
      <c r="AQ46" s="96"/>
    </row>
    <row r="47" spans="1:43" ht="14.25" customHeight="1" x14ac:dyDescent="0.2">
      <c r="A47" s="187"/>
      <c r="B47" s="222"/>
      <c r="C47" s="223"/>
      <c r="D47" s="168" t="str">
        <f t="shared" si="0"/>
        <v>C</v>
      </c>
      <c r="E47" s="169"/>
      <c r="F47" s="170"/>
      <c r="G47" s="170"/>
      <c r="H47" s="171"/>
      <c r="I47" s="170"/>
      <c r="J47" s="172"/>
      <c r="K47" s="170"/>
      <c r="L47" s="170"/>
      <c r="M47" s="171"/>
      <c r="N47" s="169"/>
      <c r="O47" s="171"/>
      <c r="P47" s="171"/>
      <c r="Q47" s="173"/>
      <c r="R47" s="169">
        <f t="shared" si="8"/>
        <v>0</v>
      </c>
      <c r="S47" s="174" t="str">
        <f t="shared" si="1"/>
        <v>C</v>
      </c>
      <c r="T47" s="170">
        <f t="shared" si="9"/>
        <v>0</v>
      </c>
      <c r="U47" s="175" t="str">
        <f t="shared" si="2"/>
        <v>C</v>
      </c>
      <c r="V47" s="169">
        <f t="shared" si="3"/>
        <v>0</v>
      </c>
      <c r="W47" s="170">
        <f t="shared" si="4"/>
        <v>0</v>
      </c>
      <c r="X47" s="170">
        <f t="shared" si="5"/>
        <v>0</v>
      </c>
      <c r="Y47" s="171">
        <f t="shared" si="6"/>
        <v>0</v>
      </c>
      <c r="Z47" s="176">
        <f t="shared" si="10"/>
        <v>0</v>
      </c>
      <c r="AA47" s="224">
        <f t="shared" si="7"/>
        <v>20.37987679671458</v>
      </c>
      <c r="AM47" s="82">
        <v>21</v>
      </c>
      <c r="AN47" s="94">
        <f t="shared" ref="AN47" si="48">B44</f>
        <v>0</v>
      </c>
      <c r="AO47" s="4">
        <f t="shared" ref="AO47:AP47" si="49">Z44</f>
        <v>0</v>
      </c>
      <c r="AP47" s="86">
        <f t="shared" si="49"/>
        <v>20.37987679671458</v>
      </c>
      <c r="AQ47" s="96"/>
    </row>
    <row r="48" spans="1:43" ht="14.25" customHeight="1" x14ac:dyDescent="0.2">
      <c r="A48" s="37"/>
      <c r="B48" s="38"/>
      <c r="C48" s="16"/>
      <c r="D48" s="40" t="str">
        <f t="shared" si="0"/>
        <v>C</v>
      </c>
      <c r="E48" s="97"/>
      <c r="F48" s="98"/>
      <c r="G48" s="98"/>
      <c r="H48" s="99"/>
      <c r="I48" s="98"/>
      <c r="J48" s="100"/>
      <c r="K48" s="98"/>
      <c r="L48" s="98"/>
      <c r="M48" s="99"/>
      <c r="N48" s="97"/>
      <c r="O48" s="99"/>
      <c r="P48" s="99"/>
      <c r="Q48" s="101"/>
      <c r="R48" s="97">
        <f t="shared" si="8"/>
        <v>0</v>
      </c>
      <c r="S48" s="102" t="str">
        <f t="shared" si="1"/>
        <v>C</v>
      </c>
      <c r="T48" s="98">
        <f t="shared" si="9"/>
        <v>0</v>
      </c>
      <c r="U48" s="103" t="str">
        <f t="shared" si="2"/>
        <v>C</v>
      </c>
      <c r="V48" s="97">
        <f t="shared" si="3"/>
        <v>0</v>
      </c>
      <c r="W48" s="98">
        <f t="shared" si="4"/>
        <v>0</v>
      </c>
      <c r="X48" s="98">
        <f t="shared" si="5"/>
        <v>0</v>
      </c>
      <c r="Y48" s="99">
        <f t="shared" si="6"/>
        <v>0</v>
      </c>
      <c r="Z48" s="104">
        <f t="shared" si="10"/>
        <v>0</v>
      </c>
      <c r="AA48" s="69">
        <f t="shared" si="7"/>
        <v>20.37987679671458</v>
      </c>
      <c r="AM48" s="82">
        <v>22</v>
      </c>
      <c r="AN48" s="94">
        <f t="shared" ref="AN48" si="50">B45</f>
        <v>0</v>
      </c>
      <c r="AO48" s="4">
        <f t="shared" ref="AO48:AP48" si="51">Z45</f>
        <v>0</v>
      </c>
      <c r="AP48" s="86">
        <f t="shared" si="51"/>
        <v>20.37987679671458</v>
      </c>
      <c r="AQ48" s="96"/>
    </row>
    <row r="49" spans="1:43" ht="14.25" customHeight="1" x14ac:dyDescent="0.2">
      <c r="A49" s="187"/>
      <c r="B49" s="222"/>
      <c r="C49" s="223"/>
      <c r="D49" s="168" t="str">
        <f t="shared" si="0"/>
        <v>C</v>
      </c>
      <c r="E49" s="169"/>
      <c r="F49" s="170"/>
      <c r="G49" s="170"/>
      <c r="H49" s="171"/>
      <c r="I49" s="170"/>
      <c r="J49" s="172"/>
      <c r="K49" s="170"/>
      <c r="L49" s="170"/>
      <c r="M49" s="171"/>
      <c r="N49" s="169"/>
      <c r="O49" s="171"/>
      <c r="P49" s="171"/>
      <c r="Q49" s="173"/>
      <c r="R49" s="169">
        <f t="shared" si="8"/>
        <v>0</v>
      </c>
      <c r="S49" s="174" t="str">
        <f t="shared" si="1"/>
        <v>C</v>
      </c>
      <c r="T49" s="170">
        <f t="shared" si="9"/>
        <v>0</v>
      </c>
      <c r="U49" s="175" t="str">
        <f t="shared" si="2"/>
        <v>C</v>
      </c>
      <c r="V49" s="169">
        <f t="shared" si="3"/>
        <v>0</v>
      </c>
      <c r="W49" s="170">
        <f t="shared" si="4"/>
        <v>0</v>
      </c>
      <c r="X49" s="170">
        <f t="shared" si="5"/>
        <v>0</v>
      </c>
      <c r="Y49" s="171">
        <f t="shared" si="6"/>
        <v>0</v>
      </c>
      <c r="Z49" s="176">
        <f t="shared" si="10"/>
        <v>0</v>
      </c>
      <c r="AA49" s="224">
        <f t="shared" si="7"/>
        <v>20.37987679671458</v>
      </c>
      <c r="AM49" s="82">
        <v>23</v>
      </c>
      <c r="AN49" s="94">
        <f t="shared" ref="AN49" si="52">B46</f>
        <v>0</v>
      </c>
      <c r="AO49" s="4">
        <f t="shared" ref="AO49:AP49" si="53">Z46</f>
        <v>0</v>
      </c>
      <c r="AP49" s="86">
        <f t="shared" si="53"/>
        <v>20.37987679671458</v>
      </c>
      <c r="AQ49" s="96"/>
    </row>
    <row r="50" spans="1:43" ht="14.25" customHeight="1" x14ac:dyDescent="0.2">
      <c r="A50" s="37"/>
      <c r="B50" s="38"/>
      <c r="C50" s="16"/>
      <c r="D50" s="40" t="str">
        <f t="shared" si="0"/>
        <v>C</v>
      </c>
      <c r="E50" s="97"/>
      <c r="F50" s="98"/>
      <c r="G50" s="98"/>
      <c r="H50" s="99"/>
      <c r="I50" s="98"/>
      <c r="J50" s="100"/>
      <c r="K50" s="98"/>
      <c r="L50" s="98"/>
      <c r="M50" s="99"/>
      <c r="N50" s="97"/>
      <c r="O50" s="99"/>
      <c r="P50" s="99"/>
      <c r="Q50" s="101"/>
      <c r="R50" s="97">
        <f t="shared" si="8"/>
        <v>0</v>
      </c>
      <c r="S50" s="102" t="str">
        <f t="shared" si="1"/>
        <v>C</v>
      </c>
      <c r="T50" s="98">
        <f t="shared" si="9"/>
        <v>0</v>
      </c>
      <c r="U50" s="103" t="str">
        <f t="shared" si="2"/>
        <v>C</v>
      </c>
      <c r="V50" s="97">
        <f t="shared" si="3"/>
        <v>0</v>
      </c>
      <c r="W50" s="98">
        <f t="shared" si="4"/>
        <v>0</v>
      </c>
      <c r="X50" s="98">
        <f t="shared" si="5"/>
        <v>0</v>
      </c>
      <c r="Y50" s="99">
        <f t="shared" si="6"/>
        <v>0</v>
      </c>
      <c r="Z50" s="104">
        <f t="shared" si="10"/>
        <v>0</v>
      </c>
      <c r="AA50" s="69">
        <f t="shared" si="7"/>
        <v>20.37987679671458</v>
      </c>
      <c r="AM50" s="82">
        <v>24</v>
      </c>
      <c r="AN50" s="94">
        <f t="shared" ref="AN50" si="54">B47</f>
        <v>0</v>
      </c>
      <c r="AO50" s="4">
        <f t="shared" ref="AO50:AP50" si="55">Z47</f>
        <v>0</v>
      </c>
      <c r="AP50" s="86">
        <f t="shared" si="55"/>
        <v>20.37987679671458</v>
      </c>
      <c r="AQ50" s="96"/>
    </row>
    <row r="51" spans="1:43" ht="14.25" customHeight="1" x14ac:dyDescent="0.2">
      <c r="A51" s="187"/>
      <c r="B51" s="222"/>
      <c r="C51" s="223"/>
      <c r="D51" s="168" t="str">
        <f t="shared" si="0"/>
        <v>C</v>
      </c>
      <c r="E51" s="169"/>
      <c r="F51" s="170"/>
      <c r="G51" s="170"/>
      <c r="H51" s="171"/>
      <c r="I51" s="170"/>
      <c r="J51" s="172"/>
      <c r="K51" s="170"/>
      <c r="L51" s="170"/>
      <c r="M51" s="171"/>
      <c r="N51" s="169"/>
      <c r="O51" s="171"/>
      <c r="P51" s="171"/>
      <c r="Q51" s="173"/>
      <c r="R51" s="169">
        <f t="shared" si="8"/>
        <v>0</v>
      </c>
      <c r="S51" s="174" t="str">
        <f t="shared" si="1"/>
        <v>C</v>
      </c>
      <c r="T51" s="170">
        <f t="shared" si="9"/>
        <v>0</v>
      </c>
      <c r="U51" s="175" t="str">
        <f t="shared" si="2"/>
        <v>C</v>
      </c>
      <c r="V51" s="169">
        <f t="shared" si="3"/>
        <v>0</v>
      </c>
      <c r="W51" s="170">
        <f t="shared" si="4"/>
        <v>0</v>
      </c>
      <c r="X51" s="170">
        <f t="shared" si="5"/>
        <v>0</v>
      </c>
      <c r="Y51" s="171">
        <f t="shared" si="6"/>
        <v>0</v>
      </c>
      <c r="Z51" s="176">
        <f t="shared" si="10"/>
        <v>0</v>
      </c>
      <c r="AA51" s="224">
        <f t="shared" si="7"/>
        <v>20.37987679671458</v>
      </c>
      <c r="AM51" s="82">
        <v>25</v>
      </c>
      <c r="AN51" s="94">
        <f t="shared" ref="AN51" si="56">B48</f>
        <v>0</v>
      </c>
      <c r="AO51" s="4">
        <f t="shared" ref="AO51:AP51" si="57">Z48</f>
        <v>0</v>
      </c>
      <c r="AP51" s="86">
        <f t="shared" si="57"/>
        <v>20.37987679671458</v>
      </c>
      <c r="AQ51" s="96"/>
    </row>
    <row r="52" spans="1:43" ht="14.25" customHeight="1" x14ac:dyDescent="0.2">
      <c r="A52" s="37"/>
      <c r="B52" s="38"/>
      <c r="C52" s="16"/>
      <c r="D52" s="40" t="str">
        <f t="shared" si="0"/>
        <v>C</v>
      </c>
      <c r="E52" s="97"/>
      <c r="F52" s="98"/>
      <c r="G52" s="98"/>
      <c r="H52" s="99"/>
      <c r="I52" s="98"/>
      <c r="J52" s="100"/>
      <c r="K52" s="98"/>
      <c r="L52" s="98"/>
      <c r="M52" s="99"/>
      <c r="N52" s="97"/>
      <c r="O52" s="99"/>
      <c r="P52" s="99"/>
      <c r="Q52" s="101"/>
      <c r="R52" s="97">
        <f t="shared" si="8"/>
        <v>0</v>
      </c>
      <c r="S52" s="102" t="str">
        <f t="shared" si="1"/>
        <v>C</v>
      </c>
      <c r="T52" s="98">
        <f t="shared" si="9"/>
        <v>0</v>
      </c>
      <c r="U52" s="103" t="str">
        <f t="shared" si="2"/>
        <v>C</v>
      </c>
      <c r="V52" s="97">
        <f t="shared" si="3"/>
        <v>0</v>
      </c>
      <c r="W52" s="98">
        <f t="shared" si="4"/>
        <v>0</v>
      </c>
      <c r="X52" s="98">
        <f t="shared" si="5"/>
        <v>0</v>
      </c>
      <c r="Y52" s="99">
        <f t="shared" si="6"/>
        <v>0</v>
      </c>
      <c r="Z52" s="104">
        <f t="shared" si="10"/>
        <v>0</v>
      </c>
      <c r="AA52" s="69">
        <f t="shared" si="7"/>
        <v>20.37987679671458</v>
      </c>
      <c r="AM52" s="82">
        <v>26</v>
      </c>
      <c r="AN52" s="94">
        <f t="shared" ref="AN52" si="58">B49</f>
        <v>0</v>
      </c>
      <c r="AO52" s="4">
        <f t="shared" ref="AO52:AP52" si="59">Z49</f>
        <v>0</v>
      </c>
      <c r="AP52" s="86">
        <f t="shared" si="59"/>
        <v>20.37987679671458</v>
      </c>
      <c r="AQ52" s="96"/>
    </row>
    <row r="53" spans="1:43" ht="14.25" customHeight="1" x14ac:dyDescent="0.2">
      <c r="A53" s="187"/>
      <c r="B53" s="222"/>
      <c r="C53" s="223"/>
      <c r="D53" s="168" t="str">
        <f t="shared" si="0"/>
        <v>C</v>
      </c>
      <c r="E53" s="169"/>
      <c r="F53" s="170"/>
      <c r="G53" s="170"/>
      <c r="H53" s="171"/>
      <c r="I53" s="170"/>
      <c r="J53" s="172"/>
      <c r="K53" s="170"/>
      <c r="L53" s="170"/>
      <c r="M53" s="171"/>
      <c r="N53" s="169"/>
      <c r="O53" s="171"/>
      <c r="P53" s="171"/>
      <c r="Q53" s="173"/>
      <c r="R53" s="169">
        <f t="shared" si="8"/>
        <v>0</v>
      </c>
      <c r="S53" s="174" t="str">
        <f t="shared" si="1"/>
        <v>C</v>
      </c>
      <c r="T53" s="170">
        <f t="shared" si="9"/>
        <v>0</v>
      </c>
      <c r="U53" s="175" t="str">
        <f t="shared" si="2"/>
        <v>C</v>
      </c>
      <c r="V53" s="169">
        <f t="shared" si="3"/>
        <v>0</v>
      </c>
      <c r="W53" s="170">
        <f t="shared" si="4"/>
        <v>0</v>
      </c>
      <c r="X53" s="170">
        <f t="shared" si="5"/>
        <v>0</v>
      </c>
      <c r="Y53" s="171">
        <f t="shared" si="6"/>
        <v>0</v>
      </c>
      <c r="Z53" s="176">
        <f t="shared" si="10"/>
        <v>0</v>
      </c>
      <c r="AA53" s="224">
        <f t="shared" si="7"/>
        <v>20.37987679671458</v>
      </c>
      <c r="AM53" s="82">
        <v>27</v>
      </c>
      <c r="AN53" s="94">
        <f t="shared" ref="AN53" si="60">B50</f>
        <v>0</v>
      </c>
      <c r="AO53" s="4">
        <f t="shared" ref="AO53:AP53" si="61">Z50</f>
        <v>0</v>
      </c>
      <c r="AP53" s="86">
        <f t="shared" si="61"/>
        <v>20.37987679671458</v>
      </c>
      <c r="AQ53" s="96"/>
    </row>
    <row r="54" spans="1:43" ht="14.25" customHeight="1" x14ac:dyDescent="0.2">
      <c r="A54" s="37"/>
      <c r="B54" s="38"/>
      <c r="C54" s="16"/>
      <c r="D54" s="40" t="str">
        <f t="shared" si="0"/>
        <v>C</v>
      </c>
      <c r="E54" s="97"/>
      <c r="F54" s="98"/>
      <c r="G54" s="98"/>
      <c r="H54" s="99"/>
      <c r="I54" s="98"/>
      <c r="J54" s="100"/>
      <c r="K54" s="98"/>
      <c r="L54" s="98"/>
      <c r="M54" s="99"/>
      <c r="N54" s="97"/>
      <c r="O54" s="99"/>
      <c r="P54" s="99"/>
      <c r="Q54" s="101"/>
      <c r="R54" s="97">
        <f t="shared" si="8"/>
        <v>0</v>
      </c>
      <c r="S54" s="102" t="str">
        <f t="shared" si="1"/>
        <v>C</v>
      </c>
      <c r="T54" s="98">
        <f t="shared" si="9"/>
        <v>0</v>
      </c>
      <c r="U54" s="103" t="str">
        <f t="shared" si="2"/>
        <v>C</v>
      </c>
      <c r="V54" s="97">
        <f t="shared" si="3"/>
        <v>0</v>
      </c>
      <c r="W54" s="98">
        <f t="shared" si="4"/>
        <v>0</v>
      </c>
      <c r="X54" s="98">
        <f t="shared" si="5"/>
        <v>0</v>
      </c>
      <c r="Y54" s="99">
        <f t="shared" si="6"/>
        <v>0</v>
      </c>
      <c r="Z54" s="104">
        <f t="shared" si="10"/>
        <v>0</v>
      </c>
      <c r="AA54" s="69">
        <f t="shared" si="7"/>
        <v>20.37987679671458</v>
      </c>
      <c r="AM54" s="82">
        <v>28</v>
      </c>
      <c r="AN54" s="94">
        <f t="shared" ref="AN54" si="62">B51</f>
        <v>0</v>
      </c>
      <c r="AO54" s="4">
        <f t="shared" ref="AO54:AP54" si="63">Z51</f>
        <v>0</v>
      </c>
      <c r="AP54" s="86">
        <f t="shared" si="63"/>
        <v>20.37987679671458</v>
      </c>
      <c r="AQ54" s="96"/>
    </row>
    <row r="55" spans="1:43" ht="14.25" customHeight="1" x14ac:dyDescent="0.2">
      <c r="A55" s="187"/>
      <c r="B55" s="222"/>
      <c r="C55" s="223"/>
      <c r="D55" s="168" t="str">
        <f t="shared" si="0"/>
        <v>C</v>
      </c>
      <c r="E55" s="169"/>
      <c r="F55" s="170"/>
      <c r="G55" s="170"/>
      <c r="H55" s="171"/>
      <c r="I55" s="170"/>
      <c r="J55" s="172"/>
      <c r="K55" s="170"/>
      <c r="L55" s="170"/>
      <c r="M55" s="171"/>
      <c r="N55" s="169"/>
      <c r="O55" s="171"/>
      <c r="P55" s="171"/>
      <c r="Q55" s="173"/>
      <c r="R55" s="169">
        <f t="shared" si="8"/>
        <v>0</v>
      </c>
      <c r="S55" s="174" t="str">
        <f t="shared" si="1"/>
        <v>C</v>
      </c>
      <c r="T55" s="170">
        <f t="shared" si="9"/>
        <v>0</v>
      </c>
      <c r="U55" s="175" t="str">
        <f t="shared" si="2"/>
        <v>C</v>
      </c>
      <c r="V55" s="169">
        <f t="shared" si="3"/>
        <v>0</v>
      </c>
      <c r="W55" s="170">
        <f t="shared" si="4"/>
        <v>0</v>
      </c>
      <c r="X55" s="170">
        <f t="shared" si="5"/>
        <v>0</v>
      </c>
      <c r="Y55" s="171">
        <f t="shared" si="6"/>
        <v>0</v>
      </c>
      <c r="Z55" s="176">
        <f t="shared" si="10"/>
        <v>0</v>
      </c>
      <c r="AA55" s="224">
        <f t="shared" si="7"/>
        <v>20.37987679671458</v>
      </c>
      <c r="AM55" s="82">
        <v>29</v>
      </c>
      <c r="AN55" s="94">
        <f t="shared" ref="AN55" si="64">B52</f>
        <v>0</v>
      </c>
      <c r="AO55" s="4">
        <f t="shared" ref="AO55:AP55" si="65">Z52</f>
        <v>0</v>
      </c>
      <c r="AP55" s="86">
        <f t="shared" si="65"/>
        <v>20.37987679671458</v>
      </c>
      <c r="AQ55" s="96"/>
    </row>
    <row r="56" spans="1:43" ht="14.25" customHeight="1" x14ac:dyDescent="0.2">
      <c r="A56" s="37"/>
      <c r="B56" s="38"/>
      <c r="C56" s="16"/>
      <c r="D56" s="40" t="str">
        <f t="shared" si="0"/>
        <v>C</v>
      </c>
      <c r="E56" s="97"/>
      <c r="F56" s="98"/>
      <c r="G56" s="98"/>
      <c r="H56" s="99"/>
      <c r="I56" s="98"/>
      <c r="J56" s="100"/>
      <c r="K56" s="98"/>
      <c r="L56" s="98"/>
      <c r="M56" s="99"/>
      <c r="N56" s="97"/>
      <c r="O56" s="99"/>
      <c r="P56" s="99"/>
      <c r="Q56" s="101"/>
      <c r="R56" s="97">
        <f t="shared" si="8"/>
        <v>0</v>
      </c>
      <c r="S56" s="102" t="str">
        <f t="shared" si="1"/>
        <v>C</v>
      </c>
      <c r="T56" s="98">
        <f t="shared" si="9"/>
        <v>0</v>
      </c>
      <c r="U56" s="103" t="str">
        <f t="shared" si="2"/>
        <v>C</v>
      </c>
      <c r="V56" s="97">
        <f t="shared" si="3"/>
        <v>0</v>
      </c>
      <c r="W56" s="98">
        <f t="shared" si="4"/>
        <v>0</v>
      </c>
      <c r="X56" s="98">
        <f t="shared" si="5"/>
        <v>0</v>
      </c>
      <c r="Y56" s="99">
        <f t="shared" si="6"/>
        <v>0</v>
      </c>
      <c r="Z56" s="104">
        <f t="shared" si="10"/>
        <v>0</v>
      </c>
      <c r="AA56" s="69">
        <f t="shared" si="7"/>
        <v>20.37987679671458</v>
      </c>
      <c r="AM56" s="82">
        <v>30</v>
      </c>
      <c r="AN56" s="94">
        <f t="shared" ref="AN56" si="66">B53</f>
        <v>0</v>
      </c>
      <c r="AO56" s="4">
        <f t="shared" ref="AO56:AP56" si="67">Z53</f>
        <v>0</v>
      </c>
      <c r="AP56" s="86">
        <f t="shared" si="67"/>
        <v>20.37987679671458</v>
      </c>
      <c r="AQ56" s="96"/>
    </row>
    <row r="57" spans="1:43" ht="14.25" customHeight="1" x14ac:dyDescent="0.2">
      <c r="A57" s="187"/>
      <c r="B57" s="222"/>
      <c r="C57" s="223"/>
      <c r="D57" s="168" t="str">
        <f t="shared" si="0"/>
        <v>C</v>
      </c>
      <c r="E57" s="169"/>
      <c r="F57" s="170"/>
      <c r="G57" s="170"/>
      <c r="H57" s="171"/>
      <c r="I57" s="170"/>
      <c r="J57" s="172"/>
      <c r="K57" s="170"/>
      <c r="L57" s="170"/>
      <c r="M57" s="171"/>
      <c r="N57" s="169"/>
      <c r="O57" s="171"/>
      <c r="P57" s="171"/>
      <c r="Q57" s="173"/>
      <c r="R57" s="169">
        <f t="shared" si="8"/>
        <v>0</v>
      </c>
      <c r="S57" s="174" t="str">
        <f t="shared" si="1"/>
        <v>C</v>
      </c>
      <c r="T57" s="170">
        <f t="shared" si="9"/>
        <v>0</v>
      </c>
      <c r="U57" s="175" t="str">
        <f t="shared" si="2"/>
        <v>C</v>
      </c>
      <c r="V57" s="169">
        <f t="shared" si="3"/>
        <v>0</v>
      </c>
      <c r="W57" s="170">
        <f t="shared" si="4"/>
        <v>0</v>
      </c>
      <c r="X57" s="170">
        <f t="shared" si="5"/>
        <v>0</v>
      </c>
      <c r="Y57" s="171">
        <f t="shared" si="6"/>
        <v>0</v>
      </c>
      <c r="Z57" s="176">
        <f t="shared" si="10"/>
        <v>0</v>
      </c>
      <c r="AA57" s="224">
        <f t="shared" si="7"/>
        <v>20.37987679671458</v>
      </c>
      <c r="AM57" s="82">
        <v>31</v>
      </c>
      <c r="AN57" s="94">
        <f t="shared" ref="AN57" si="68">B54</f>
        <v>0</v>
      </c>
      <c r="AO57" s="4">
        <f t="shared" ref="AO57:AP57" si="69">Z54</f>
        <v>0</v>
      </c>
      <c r="AP57" s="86">
        <f t="shared" si="69"/>
        <v>20.37987679671458</v>
      </c>
      <c r="AQ57" s="96"/>
    </row>
    <row r="58" spans="1:43" ht="14.25" customHeight="1" x14ac:dyDescent="0.2">
      <c r="A58" s="37"/>
      <c r="B58" s="38"/>
      <c r="C58" s="16"/>
      <c r="D58" s="40" t="str">
        <f t="shared" si="0"/>
        <v>C</v>
      </c>
      <c r="E58" s="97"/>
      <c r="F58" s="98"/>
      <c r="G58" s="98"/>
      <c r="H58" s="99"/>
      <c r="I58" s="98"/>
      <c r="J58" s="100"/>
      <c r="K58" s="98"/>
      <c r="L58" s="98"/>
      <c r="M58" s="99"/>
      <c r="N58" s="97"/>
      <c r="O58" s="99"/>
      <c r="P58" s="99"/>
      <c r="Q58" s="101"/>
      <c r="R58" s="97">
        <f t="shared" si="8"/>
        <v>0</v>
      </c>
      <c r="S58" s="102" t="str">
        <f t="shared" si="1"/>
        <v>C</v>
      </c>
      <c r="T58" s="98">
        <f t="shared" si="9"/>
        <v>0</v>
      </c>
      <c r="U58" s="103" t="str">
        <f t="shared" si="2"/>
        <v>C</v>
      </c>
      <c r="V58" s="97">
        <f t="shared" si="3"/>
        <v>0</v>
      </c>
      <c r="W58" s="98">
        <f t="shared" si="4"/>
        <v>0</v>
      </c>
      <c r="X58" s="98">
        <f t="shared" si="5"/>
        <v>0</v>
      </c>
      <c r="Y58" s="99">
        <f t="shared" si="6"/>
        <v>0</v>
      </c>
      <c r="Z58" s="104">
        <f t="shared" si="10"/>
        <v>0</v>
      </c>
      <c r="AA58" s="69">
        <f t="shared" si="7"/>
        <v>20.37987679671458</v>
      </c>
      <c r="AM58" s="82">
        <v>32</v>
      </c>
      <c r="AN58" s="94">
        <f t="shared" ref="AN58" si="70">B55</f>
        <v>0</v>
      </c>
      <c r="AO58" s="4">
        <f t="shared" ref="AO58:AP58" si="71">Z55</f>
        <v>0</v>
      </c>
      <c r="AP58" s="86">
        <f t="shared" si="71"/>
        <v>20.37987679671458</v>
      </c>
      <c r="AQ58" s="96"/>
    </row>
    <row r="59" spans="1:43" ht="14.25" customHeight="1" x14ac:dyDescent="0.2">
      <c r="A59" s="187"/>
      <c r="B59" s="222"/>
      <c r="C59" s="223"/>
      <c r="D59" s="168" t="str">
        <f t="shared" si="0"/>
        <v>C</v>
      </c>
      <c r="E59" s="169"/>
      <c r="F59" s="170"/>
      <c r="G59" s="170"/>
      <c r="H59" s="171"/>
      <c r="I59" s="170"/>
      <c r="J59" s="172"/>
      <c r="K59" s="170"/>
      <c r="L59" s="170"/>
      <c r="M59" s="171"/>
      <c r="N59" s="169"/>
      <c r="O59" s="171"/>
      <c r="P59" s="171"/>
      <c r="Q59" s="173"/>
      <c r="R59" s="169">
        <f t="shared" si="8"/>
        <v>0</v>
      </c>
      <c r="S59" s="174" t="str">
        <f t="shared" si="1"/>
        <v>C</v>
      </c>
      <c r="T59" s="170">
        <f t="shared" si="9"/>
        <v>0</v>
      </c>
      <c r="U59" s="175" t="str">
        <f t="shared" si="2"/>
        <v>C</v>
      </c>
      <c r="V59" s="169">
        <f t="shared" si="3"/>
        <v>0</v>
      </c>
      <c r="W59" s="170">
        <f t="shared" si="4"/>
        <v>0</v>
      </c>
      <c r="X59" s="170">
        <f t="shared" si="5"/>
        <v>0</v>
      </c>
      <c r="Y59" s="171">
        <f t="shared" si="6"/>
        <v>0</v>
      </c>
      <c r="Z59" s="176">
        <f t="shared" si="10"/>
        <v>0</v>
      </c>
      <c r="AA59" s="224">
        <f t="shared" si="7"/>
        <v>20.37987679671458</v>
      </c>
      <c r="AM59" s="82">
        <v>33</v>
      </c>
      <c r="AN59" s="94">
        <f t="shared" ref="AN59" si="72">B56</f>
        <v>0</v>
      </c>
      <c r="AO59" s="4">
        <f t="shared" ref="AO59:AP59" si="73">Z56</f>
        <v>0</v>
      </c>
      <c r="AP59" s="86">
        <f t="shared" si="73"/>
        <v>20.37987679671458</v>
      </c>
      <c r="AQ59" s="96"/>
    </row>
    <row r="60" spans="1:43" ht="14.25" customHeight="1" x14ac:dyDescent="0.2">
      <c r="A60" s="37"/>
      <c r="B60" s="38"/>
      <c r="C60" s="16"/>
      <c r="D60" s="40" t="str">
        <f t="shared" si="0"/>
        <v>C</v>
      </c>
      <c r="E60" s="97"/>
      <c r="F60" s="98"/>
      <c r="G60" s="98"/>
      <c r="H60" s="99"/>
      <c r="I60" s="98"/>
      <c r="J60" s="100"/>
      <c r="K60" s="98"/>
      <c r="L60" s="98"/>
      <c r="M60" s="99"/>
      <c r="N60" s="97"/>
      <c r="O60" s="99"/>
      <c r="P60" s="99"/>
      <c r="Q60" s="101"/>
      <c r="R60" s="97">
        <f t="shared" si="8"/>
        <v>0</v>
      </c>
      <c r="S60" s="102" t="str">
        <f t="shared" si="1"/>
        <v>C</v>
      </c>
      <c r="T60" s="98">
        <f t="shared" si="9"/>
        <v>0</v>
      </c>
      <c r="U60" s="103" t="str">
        <f t="shared" si="2"/>
        <v>C</v>
      </c>
      <c r="V60" s="97">
        <f t="shared" si="3"/>
        <v>0</v>
      </c>
      <c r="W60" s="98">
        <f t="shared" si="4"/>
        <v>0</v>
      </c>
      <c r="X60" s="98">
        <f t="shared" si="5"/>
        <v>0</v>
      </c>
      <c r="Y60" s="99">
        <f t="shared" si="6"/>
        <v>0</v>
      </c>
      <c r="Z60" s="104">
        <f t="shared" si="10"/>
        <v>0</v>
      </c>
      <c r="AA60" s="69">
        <f t="shared" si="7"/>
        <v>20.37987679671458</v>
      </c>
      <c r="AM60" s="82">
        <v>34</v>
      </c>
      <c r="AN60" s="94">
        <f t="shared" ref="AN60" si="74">B57</f>
        <v>0</v>
      </c>
      <c r="AO60" s="4">
        <f t="shared" ref="AO60:AP60" si="75">Z57</f>
        <v>0</v>
      </c>
      <c r="AP60" s="86">
        <f t="shared" si="75"/>
        <v>20.37987679671458</v>
      </c>
      <c r="AQ60" s="96"/>
    </row>
    <row r="61" spans="1:43" ht="14.25" customHeight="1" x14ac:dyDescent="0.2">
      <c r="A61" s="187"/>
      <c r="B61" s="222"/>
      <c r="C61" s="223"/>
      <c r="D61" s="168" t="str">
        <f t="shared" si="0"/>
        <v>C</v>
      </c>
      <c r="E61" s="169"/>
      <c r="F61" s="170"/>
      <c r="G61" s="170"/>
      <c r="H61" s="171"/>
      <c r="I61" s="170"/>
      <c r="J61" s="172"/>
      <c r="K61" s="170"/>
      <c r="L61" s="170"/>
      <c r="M61" s="171"/>
      <c r="N61" s="169"/>
      <c r="O61" s="171"/>
      <c r="P61" s="171"/>
      <c r="Q61" s="173"/>
      <c r="R61" s="169">
        <f t="shared" si="8"/>
        <v>0</v>
      </c>
      <c r="S61" s="174" t="str">
        <f t="shared" si="1"/>
        <v>C</v>
      </c>
      <c r="T61" s="170">
        <f t="shared" si="9"/>
        <v>0</v>
      </c>
      <c r="U61" s="175" t="str">
        <f t="shared" si="2"/>
        <v>C</v>
      </c>
      <c r="V61" s="169">
        <f t="shared" si="3"/>
        <v>0</v>
      </c>
      <c r="W61" s="170">
        <f t="shared" si="4"/>
        <v>0</v>
      </c>
      <c r="X61" s="170">
        <f t="shared" si="5"/>
        <v>0</v>
      </c>
      <c r="Y61" s="171">
        <f t="shared" si="6"/>
        <v>0</v>
      </c>
      <c r="Z61" s="176">
        <f t="shared" si="10"/>
        <v>0</v>
      </c>
      <c r="AA61" s="224">
        <f t="shared" si="7"/>
        <v>20.37987679671458</v>
      </c>
      <c r="AM61" s="82">
        <v>35</v>
      </c>
      <c r="AN61" s="94">
        <f t="shared" ref="AN61" si="76">B58</f>
        <v>0</v>
      </c>
      <c r="AO61" s="4">
        <f t="shared" ref="AO61:AP61" si="77">Z58</f>
        <v>0</v>
      </c>
      <c r="AP61" s="86">
        <f t="shared" si="77"/>
        <v>20.37987679671458</v>
      </c>
      <c r="AQ61" s="96"/>
    </row>
    <row r="62" spans="1:43" ht="14.25" customHeight="1" x14ac:dyDescent="0.2">
      <c r="A62" s="37"/>
      <c r="B62" s="38"/>
      <c r="C62" s="16"/>
      <c r="D62" s="40" t="str">
        <f t="shared" si="0"/>
        <v>C</v>
      </c>
      <c r="E62" s="97"/>
      <c r="F62" s="98"/>
      <c r="G62" s="98"/>
      <c r="H62" s="99"/>
      <c r="I62" s="98"/>
      <c r="J62" s="100"/>
      <c r="K62" s="98"/>
      <c r="L62" s="98"/>
      <c r="M62" s="99"/>
      <c r="N62" s="97"/>
      <c r="O62" s="99"/>
      <c r="P62" s="99"/>
      <c r="Q62" s="101"/>
      <c r="R62" s="97">
        <f t="shared" si="8"/>
        <v>0</v>
      </c>
      <c r="S62" s="102" t="str">
        <f t="shared" si="1"/>
        <v>C</v>
      </c>
      <c r="T62" s="98">
        <f t="shared" si="9"/>
        <v>0</v>
      </c>
      <c r="U62" s="103" t="str">
        <f t="shared" si="2"/>
        <v>C</v>
      </c>
      <c r="V62" s="97">
        <f t="shared" si="3"/>
        <v>0</v>
      </c>
      <c r="W62" s="98">
        <f t="shared" si="4"/>
        <v>0</v>
      </c>
      <c r="X62" s="98">
        <f t="shared" si="5"/>
        <v>0</v>
      </c>
      <c r="Y62" s="99">
        <f t="shared" si="6"/>
        <v>0</v>
      </c>
      <c r="Z62" s="104">
        <f t="shared" si="10"/>
        <v>0</v>
      </c>
      <c r="AA62" s="69">
        <f t="shared" si="7"/>
        <v>20.37987679671458</v>
      </c>
      <c r="AM62" s="82">
        <v>36</v>
      </c>
      <c r="AN62" s="94">
        <f t="shared" ref="AN62" si="78">B59</f>
        <v>0</v>
      </c>
      <c r="AO62" s="4">
        <f t="shared" ref="AO62:AP62" si="79">Z59</f>
        <v>0</v>
      </c>
      <c r="AP62" s="86">
        <f t="shared" si="79"/>
        <v>20.37987679671458</v>
      </c>
      <c r="AQ62" s="96"/>
    </row>
    <row r="63" spans="1:43" ht="14.25" customHeight="1" thickBot="1" x14ac:dyDescent="0.25">
      <c r="A63" s="225"/>
      <c r="B63" s="226"/>
      <c r="C63" s="227"/>
      <c r="D63" s="168" t="str">
        <f t="shared" si="0"/>
        <v>C</v>
      </c>
      <c r="E63" s="181"/>
      <c r="F63" s="182"/>
      <c r="G63" s="182"/>
      <c r="H63" s="183"/>
      <c r="I63" s="182"/>
      <c r="J63" s="184"/>
      <c r="K63" s="182"/>
      <c r="L63" s="182"/>
      <c r="M63" s="183"/>
      <c r="N63" s="181"/>
      <c r="O63" s="183"/>
      <c r="P63" s="183"/>
      <c r="Q63" s="185"/>
      <c r="R63" s="169">
        <f t="shared" si="8"/>
        <v>0</v>
      </c>
      <c r="S63" s="174" t="str">
        <f t="shared" si="1"/>
        <v>C</v>
      </c>
      <c r="T63" s="182">
        <f t="shared" si="9"/>
        <v>0</v>
      </c>
      <c r="U63" s="175" t="str">
        <f t="shared" si="2"/>
        <v>C</v>
      </c>
      <c r="V63" s="169">
        <f t="shared" si="3"/>
        <v>0</v>
      </c>
      <c r="W63" s="170">
        <f t="shared" si="4"/>
        <v>0</v>
      </c>
      <c r="X63" s="170">
        <f t="shared" si="5"/>
        <v>0</v>
      </c>
      <c r="Y63" s="171">
        <f t="shared" si="6"/>
        <v>0</v>
      </c>
      <c r="Z63" s="176">
        <f t="shared" si="10"/>
        <v>0</v>
      </c>
      <c r="AA63" s="228">
        <f t="shared" si="7"/>
        <v>20.37987679671458</v>
      </c>
      <c r="AM63" s="82">
        <v>37</v>
      </c>
      <c r="AN63" s="94">
        <f t="shared" ref="AN63" si="80">B60</f>
        <v>0</v>
      </c>
      <c r="AO63" s="4">
        <f t="shared" ref="AO63:AP63" si="81">Z60</f>
        <v>0</v>
      </c>
      <c r="AP63" s="86">
        <f t="shared" si="81"/>
        <v>20.37987679671458</v>
      </c>
      <c r="AQ63" s="96"/>
    </row>
    <row r="64" spans="1:43" ht="14.25" customHeight="1" x14ac:dyDescent="0.2">
      <c r="A64" s="287" t="s">
        <v>0</v>
      </c>
      <c r="B64" s="288"/>
      <c r="C64" s="22"/>
      <c r="D64" s="23"/>
      <c r="E64" s="105">
        <f>SUM(E24:E63)</f>
        <v>0</v>
      </c>
      <c r="F64" s="106">
        <f>SUM(F24:F63)</f>
        <v>0</v>
      </c>
      <c r="G64" s="107">
        <f>SUM(G24:G63)</f>
        <v>0</v>
      </c>
      <c r="H64" s="106">
        <f t="shared" ref="H64:Q64" si="82">SUM(H24:H63)</f>
        <v>0</v>
      </c>
      <c r="I64" s="106">
        <f t="shared" si="82"/>
        <v>0</v>
      </c>
      <c r="J64" s="106">
        <f t="shared" si="82"/>
        <v>0</v>
      </c>
      <c r="K64" s="108">
        <f t="shared" si="82"/>
        <v>0</v>
      </c>
      <c r="L64" s="106">
        <f t="shared" si="82"/>
        <v>0</v>
      </c>
      <c r="M64" s="106">
        <f t="shared" si="82"/>
        <v>0</v>
      </c>
      <c r="N64" s="105">
        <f t="shared" si="82"/>
        <v>0</v>
      </c>
      <c r="O64" s="106">
        <f t="shared" si="82"/>
        <v>0</v>
      </c>
      <c r="P64" s="107">
        <f t="shared" si="82"/>
        <v>0</v>
      </c>
      <c r="Q64" s="109">
        <f t="shared" si="82"/>
        <v>0</v>
      </c>
      <c r="R64" s="105">
        <f>SUM(R24:R63)</f>
        <v>0</v>
      </c>
      <c r="S64" s="106"/>
      <c r="T64" s="106">
        <f>SUM(T24:T63)</f>
        <v>0</v>
      </c>
      <c r="U64" s="109"/>
      <c r="V64" s="105">
        <f>SUM(V24:V63)</f>
        <v>0</v>
      </c>
      <c r="W64" s="106">
        <f>SUM(W24:W63)</f>
        <v>0</v>
      </c>
      <c r="X64" s="106">
        <f>SUM(X24:X63)</f>
        <v>0</v>
      </c>
      <c r="Y64" s="107">
        <f>SUM(Y24:Y63)</f>
        <v>0</v>
      </c>
      <c r="Z64" s="110">
        <f>SUM(Z24:Z63)</f>
        <v>0</v>
      </c>
      <c r="AA64" s="260"/>
      <c r="AM64" s="82">
        <v>38</v>
      </c>
      <c r="AN64" s="94">
        <f t="shared" ref="AN64" si="83">B61</f>
        <v>0</v>
      </c>
      <c r="AO64" s="4">
        <f t="shared" ref="AO64:AP64" si="84">Z61</f>
        <v>0</v>
      </c>
      <c r="AP64" s="86">
        <f t="shared" si="84"/>
        <v>20.37987679671458</v>
      </c>
      <c r="AQ64" s="96"/>
    </row>
    <row r="65" spans="1:43" ht="14.25" customHeight="1" x14ac:dyDescent="0.2">
      <c r="A65" s="289" t="s">
        <v>1</v>
      </c>
      <c r="B65" s="290"/>
      <c r="C65" s="41" t="s">
        <v>35</v>
      </c>
      <c r="D65" s="31"/>
      <c r="E65" s="97">
        <f>E23*$D$65</f>
        <v>0</v>
      </c>
      <c r="F65" s="98">
        <f t="shared" ref="F65:Z65" si="85">F23*$D$65</f>
        <v>0</v>
      </c>
      <c r="G65" s="98">
        <f t="shared" si="85"/>
        <v>0</v>
      </c>
      <c r="H65" s="98">
        <f t="shared" si="85"/>
        <v>0</v>
      </c>
      <c r="I65" s="98">
        <f t="shared" si="85"/>
        <v>0</v>
      </c>
      <c r="J65" s="98">
        <f t="shared" si="85"/>
        <v>0</v>
      </c>
      <c r="K65" s="98">
        <f t="shared" si="85"/>
        <v>0</v>
      </c>
      <c r="L65" s="98">
        <f t="shared" si="85"/>
        <v>0</v>
      </c>
      <c r="M65" s="101">
        <f t="shared" si="85"/>
        <v>0</v>
      </c>
      <c r="N65" s="97">
        <f t="shared" si="85"/>
        <v>0</v>
      </c>
      <c r="O65" s="98">
        <f t="shared" si="85"/>
        <v>0</v>
      </c>
      <c r="P65" s="98">
        <f t="shared" si="85"/>
        <v>0</v>
      </c>
      <c r="Q65" s="101">
        <f t="shared" si="85"/>
        <v>0</v>
      </c>
      <c r="R65" s="97">
        <f t="shared" si="85"/>
        <v>0</v>
      </c>
      <c r="S65" s="98"/>
      <c r="T65" s="98">
        <f t="shared" si="85"/>
        <v>0</v>
      </c>
      <c r="U65" s="101"/>
      <c r="V65" s="97">
        <f t="shared" si="85"/>
        <v>0</v>
      </c>
      <c r="W65" s="98">
        <f t="shared" si="85"/>
        <v>0</v>
      </c>
      <c r="X65" s="98">
        <f t="shared" si="85"/>
        <v>0</v>
      </c>
      <c r="Y65" s="101">
        <f t="shared" si="85"/>
        <v>0</v>
      </c>
      <c r="Z65" s="104">
        <f t="shared" si="85"/>
        <v>0</v>
      </c>
      <c r="AA65" s="261"/>
      <c r="AM65" s="82">
        <v>39</v>
      </c>
      <c r="AN65" s="94">
        <f t="shared" ref="AN65" si="86">B62</f>
        <v>0</v>
      </c>
      <c r="AO65" s="4">
        <f t="shared" ref="AO65:AP65" si="87">Z62</f>
        <v>0</v>
      </c>
      <c r="AP65" s="86">
        <f t="shared" si="87"/>
        <v>20.37987679671458</v>
      </c>
      <c r="AQ65" s="96"/>
    </row>
    <row r="66" spans="1:43" ht="14.25" customHeight="1" thickBot="1" x14ac:dyDescent="0.25">
      <c r="A66" s="291" t="s">
        <v>6</v>
      </c>
      <c r="B66" s="292"/>
      <c r="C66" s="33" t="s">
        <v>38</v>
      </c>
      <c r="D66" s="32"/>
      <c r="E66" s="111" t="e">
        <f>E64/E65*100</f>
        <v>#DIV/0!</v>
      </c>
      <c r="F66" s="112" t="e">
        <f>F64/F65*100</f>
        <v>#DIV/0!</v>
      </c>
      <c r="G66" s="113" t="e">
        <f>G64/G65*100</f>
        <v>#DIV/0!</v>
      </c>
      <c r="H66" s="112" t="e">
        <f t="shared" ref="H66:Z66" si="88">H64/H65*100</f>
        <v>#DIV/0!</v>
      </c>
      <c r="I66" s="112" t="e">
        <f t="shared" si="88"/>
        <v>#DIV/0!</v>
      </c>
      <c r="J66" s="112" t="e">
        <f t="shared" si="88"/>
        <v>#DIV/0!</v>
      </c>
      <c r="K66" s="114" t="e">
        <f t="shared" si="88"/>
        <v>#DIV/0!</v>
      </c>
      <c r="L66" s="112" t="e">
        <f t="shared" si="88"/>
        <v>#DIV/0!</v>
      </c>
      <c r="M66" s="112" t="e">
        <f t="shared" si="88"/>
        <v>#DIV/0!</v>
      </c>
      <c r="N66" s="111" t="e">
        <f t="shared" si="88"/>
        <v>#DIV/0!</v>
      </c>
      <c r="O66" s="112" t="e">
        <f t="shared" si="88"/>
        <v>#DIV/0!</v>
      </c>
      <c r="P66" s="113" t="e">
        <f t="shared" si="88"/>
        <v>#DIV/0!</v>
      </c>
      <c r="Q66" s="115" t="e">
        <f t="shared" si="88"/>
        <v>#DIV/0!</v>
      </c>
      <c r="R66" s="116" t="e">
        <f t="shared" si="88"/>
        <v>#DIV/0!</v>
      </c>
      <c r="S66" s="117"/>
      <c r="T66" s="118" t="e">
        <f t="shared" si="88"/>
        <v>#DIV/0!</v>
      </c>
      <c r="U66" s="117"/>
      <c r="V66" s="119" t="e">
        <f t="shared" si="88"/>
        <v>#DIV/0!</v>
      </c>
      <c r="W66" s="116" t="e">
        <f t="shared" si="88"/>
        <v>#DIV/0!</v>
      </c>
      <c r="X66" s="118" t="e">
        <f t="shared" si="88"/>
        <v>#DIV/0!</v>
      </c>
      <c r="Y66" s="118" t="e">
        <f t="shared" si="88"/>
        <v>#DIV/0!</v>
      </c>
      <c r="Z66" s="120" t="e">
        <f t="shared" si="88"/>
        <v>#DIV/0!</v>
      </c>
      <c r="AA66" s="261"/>
      <c r="AM66" s="83">
        <v>40</v>
      </c>
      <c r="AN66" s="95">
        <f t="shared" ref="AN66" si="89">B63</f>
        <v>0</v>
      </c>
      <c r="AO66" s="87">
        <f t="shared" ref="AO66:AP66" si="90">Z63</f>
        <v>0</v>
      </c>
      <c r="AP66" s="88">
        <f t="shared" si="90"/>
        <v>20.37987679671458</v>
      </c>
      <c r="AQ66" s="96"/>
    </row>
    <row r="67" spans="1:43" ht="13.8" thickBot="1" x14ac:dyDescent="0.25">
      <c r="A67" s="231" t="s">
        <v>89</v>
      </c>
      <c r="B67" s="232"/>
      <c r="C67" s="64" t="s">
        <v>38</v>
      </c>
      <c r="D67" s="62"/>
      <c r="E67" s="121">
        <v>78.2</v>
      </c>
      <c r="F67" s="122">
        <v>71.2</v>
      </c>
      <c r="G67" s="122">
        <v>52.5</v>
      </c>
      <c r="H67" s="122">
        <v>61.4</v>
      </c>
      <c r="I67" s="122">
        <v>58</v>
      </c>
      <c r="J67" s="122">
        <v>55.6</v>
      </c>
      <c r="K67" s="122">
        <v>60.6</v>
      </c>
      <c r="L67" s="122">
        <v>59.7</v>
      </c>
      <c r="M67" s="123">
        <v>55.4</v>
      </c>
      <c r="N67" s="124">
        <v>58.2</v>
      </c>
      <c r="O67" s="122">
        <v>59.3</v>
      </c>
      <c r="P67" s="122">
        <v>38.700000000000003</v>
      </c>
      <c r="Q67" s="123">
        <v>47.3</v>
      </c>
      <c r="R67" s="124">
        <v>60.6</v>
      </c>
      <c r="S67" s="122"/>
      <c r="T67" s="122">
        <v>51</v>
      </c>
      <c r="U67" s="123"/>
      <c r="V67" s="124">
        <v>59.9</v>
      </c>
      <c r="W67" s="122">
        <v>65.2</v>
      </c>
      <c r="X67" s="122">
        <v>53.9</v>
      </c>
      <c r="Y67" s="123">
        <v>54.4</v>
      </c>
      <c r="Z67" s="125">
        <v>57.7</v>
      </c>
      <c r="AA67" s="262"/>
    </row>
    <row r="68" spans="1:43" x14ac:dyDescent="0.2">
      <c r="C68" s="42" t="s">
        <v>88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70"/>
      <c r="AA68" s="70"/>
    </row>
    <row r="69" spans="1:43" ht="7.5" customHeight="1" x14ac:dyDescent="0.2"/>
    <row r="70" spans="1:43" ht="7.5" customHeight="1" x14ac:dyDescent="0.2">
      <c r="B70" s="24" t="s">
        <v>9</v>
      </c>
      <c r="C70" s="293" t="s">
        <v>10</v>
      </c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93"/>
    </row>
    <row r="71" spans="1:43" ht="7.5" customHeight="1" x14ac:dyDescent="0.2">
      <c r="B71" s="24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</row>
    <row r="72" spans="1:43" ht="7.5" customHeight="1" x14ac:dyDescent="0.2">
      <c r="B72" s="24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</row>
    <row r="73" spans="1:43" ht="7.5" customHeight="1" x14ac:dyDescent="0.2"/>
    <row r="74" spans="1:43" ht="7.5" customHeight="1" x14ac:dyDescent="0.2">
      <c r="Q74" s="10"/>
      <c r="T74" s="294" t="s">
        <v>12</v>
      </c>
      <c r="U74" s="294"/>
      <c r="V74" s="294"/>
      <c r="W74" s="294"/>
      <c r="X74" s="294"/>
      <c r="Y74" s="294"/>
      <c r="Z74" s="294"/>
      <c r="AA74" s="66"/>
    </row>
    <row r="75" spans="1:43" ht="7.5" customHeight="1" x14ac:dyDescent="0.2">
      <c r="T75" s="294"/>
      <c r="U75" s="294"/>
      <c r="V75" s="294"/>
      <c r="W75" s="294"/>
      <c r="X75" s="294"/>
      <c r="Y75" s="294"/>
      <c r="Z75" s="294"/>
      <c r="AA75" s="66"/>
    </row>
    <row r="76" spans="1:43" ht="8.25" customHeight="1" x14ac:dyDescent="0.2">
      <c r="C76" s="236" t="s">
        <v>65</v>
      </c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11"/>
      <c r="T76" s="229" t="s">
        <v>64</v>
      </c>
      <c r="U76" s="229"/>
      <c r="V76" s="229"/>
      <c r="W76" s="229"/>
      <c r="X76" s="229"/>
      <c r="Y76" s="229"/>
      <c r="Z76" s="229"/>
      <c r="AA76" s="67"/>
    </row>
    <row r="77" spans="1:43" ht="8.25" customHeight="1" x14ac:dyDescent="0.2"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11"/>
      <c r="T77" s="229"/>
      <c r="U77" s="229"/>
      <c r="V77" s="229"/>
      <c r="W77" s="229"/>
      <c r="X77" s="229"/>
      <c r="Y77" s="229"/>
      <c r="Z77" s="229"/>
      <c r="AA77" s="67"/>
    </row>
    <row r="78" spans="1:43" ht="8.25" customHeight="1" x14ac:dyDescent="0.2"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11"/>
      <c r="T78" s="229" t="s">
        <v>7</v>
      </c>
      <c r="U78" s="230"/>
      <c r="V78" s="230"/>
      <c r="W78" s="230"/>
      <c r="X78" s="230"/>
      <c r="Y78" s="230"/>
      <c r="Z78" s="230"/>
      <c r="AA78" s="68"/>
    </row>
    <row r="79" spans="1:43" ht="8.25" customHeight="1" x14ac:dyDescent="0.2">
      <c r="Q79" s="11"/>
      <c r="R79" s="11"/>
      <c r="S79" s="11"/>
      <c r="T79" s="230"/>
      <c r="U79" s="230"/>
      <c r="V79" s="230"/>
      <c r="W79" s="230"/>
      <c r="X79" s="230"/>
      <c r="Y79" s="230"/>
      <c r="Z79" s="230"/>
      <c r="AA79" s="68"/>
    </row>
    <row r="80" spans="1:43" ht="8.25" customHeight="1" thickBot="1" x14ac:dyDescent="0.25">
      <c r="B80" s="1"/>
    </row>
    <row r="81" spans="1:36" ht="10.5" customHeight="1" x14ac:dyDescent="0.2">
      <c r="A81" s="274" t="s">
        <v>4</v>
      </c>
      <c r="B81" s="276" t="s">
        <v>42</v>
      </c>
      <c r="C81" s="14">
        <v>1</v>
      </c>
      <c r="D81" s="279" t="s">
        <v>44</v>
      </c>
      <c r="E81" s="281" t="s">
        <v>8</v>
      </c>
      <c r="F81" s="282"/>
      <c r="G81" s="282"/>
      <c r="H81" s="282"/>
      <c r="I81" s="282"/>
      <c r="J81" s="282"/>
      <c r="K81" s="282"/>
      <c r="L81" s="282"/>
      <c r="M81" s="283"/>
      <c r="N81" s="281" t="s">
        <v>3</v>
      </c>
      <c r="O81" s="282"/>
      <c r="P81" s="282"/>
      <c r="Q81" s="282"/>
      <c r="R81" s="13">
        <v>2</v>
      </c>
      <c r="S81" s="297" t="s">
        <v>46</v>
      </c>
      <c r="T81" s="12">
        <v>3</v>
      </c>
      <c r="U81" s="233" t="s">
        <v>46</v>
      </c>
      <c r="V81" s="265" t="s">
        <v>49</v>
      </c>
      <c r="W81" s="268" t="s">
        <v>50</v>
      </c>
      <c r="X81" s="271" t="s">
        <v>51</v>
      </c>
      <c r="Y81" s="237" t="s">
        <v>52</v>
      </c>
      <c r="Z81" s="240" t="s">
        <v>11</v>
      </c>
      <c r="AA81" s="60"/>
      <c r="AC81" s="74"/>
      <c r="AD81" s="74"/>
      <c r="AE81" s="74"/>
      <c r="AF81" s="74"/>
      <c r="AG81" s="74"/>
      <c r="AH81" s="74"/>
      <c r="AI81" s="74"/>
      <c r="AJ81" s="74"/>
    </row>
    <row r="82" spans="1:36" ht="10.5" customHeight="1" x14ac:dyDescent="0.2">
      <c r="A82" s="275"/>
      <c r="B82" s="277"/>
      <c r="C82" s="243" t="s">
        <v>43</v>
      </c>
      <c r="D82" s="280"/>
      <c r="E82" s="284"/>
      <c r="F82" s="285"/>
      <c r="G82" s="285"/>
      <c r="H82" s="285"/>
      <c r="I82" s="285"/>
      <c r="J82" s="285"/>
      <c r="K82" s="285"/>
      <c r="L82" s="285"/>
      <c r="M82" s="286"/>
      <c r="N82" s="284"/>
      <c r="O82" s="285"/>
      <c r="P82" s="285"/>
      <c r="Q82" s="286"/>
      <c r="R82" s="246" t="s">
        <v>45</v>
      </c>
      <c r="S82" s="298"/>
      <c r="T82" s="248" t="s">
        <v>47</v>
      </c>
      <c r="U82" s="234"/>
      <c r="V82" s="266"/>
      <c r="W82" s="269"/>
      <c r="X82" s="272"/>
      <c r="Y82" s="238"/>
      <c r="Z82" s="241"/>
      <c r="AA82" s="60"/>
      <c r="AC82" s="74"/>
      <c r="AD82" s="74"/>
      <c r="AE82" s="74"/>
      <c r="AF82" s="74"/>
      <c r="AG82" s="74"/>
      <c r="AH82" s="74"/>
      <c r="AI82" s="74"/>
      <c r="AJ82" s="74"/>
    </row>
    <row r="83" spans="1:36" ht="10.5" customHeight="1" x14ac:dyDescent="0.2">
      <c r="A83" s="275"/>
      <c r="B83" s="277"/>
      <c r="C83" s="244"/>
      <c r="D83" s="280"/>
      <c r="E83" s="251"/>
      <c r="F83" s="254"/>
      <c r="G83" s="254"/>
      <c r="H83" s="257"/>
      <c r="I83" s="254"/>
      <c r="J83" s="255"/>
      <c r="K83" s="255"/>
      <c r="L83" s="255"/>
      <c r="M83" s="258"/>
      <c r="N83" s="251">
        <v>10</v>
      </c>
      <c r="O83" s="255">
        <v>11</v>
      </c>
      <c r="P83" s="255">
        <v>12</v>
      </c>
      <c r="Q83" s="295">
        <v>13</v>
      </c>
      <c r="R83" s="247"/>
      <c r="S83" s="298"/>
      <c r="T83" s="249"/>
      <c r="U83" s="234"/>
      <c r="V83" s="266"/>
      <c r="W83" s="269"/>
      <c r="X83" s="272"/>
      <c r="Y83" s="238"/>
      <c r="Z83" s="241"/>
      <c r="AA83" s="60"/>
      <c r="AC83" s="74"/>
      <c r="AD83" s="74"/>
      <c r="AE83" s="74"/>
      <c r="AF83" s="74"/>
      <c r="AG83" s="74"/>
      <c r="AH83" s="74"/>
      <c r="AI83" s="74"/>
      <c r="AJ83" s="74"/>
    </row>
    <row r="84" spans="1:36" ht="10.5" customHeight="1" x14ac:dyDescent="0.2">
      <c r="A84" s="275"/>
      <c r="B84" s="277"/>
      <c r="C84" s="244"/>
      <c r="D84" s="280"/>
      <c r="E84" s="252"/>
      <c r="F84" s="255"/>
      <c r="G84" s="255"/>
      <c r="H84" s="258"/>
      <c r="I84" s="255"/>
      <c r="J84" s="255"/>
      <c r="K84" s="255"/>
      <c r="L84" s="255"/>
      <c r="M84" s="258"/>
      <c r="N84" s="252"/>
      <c r="O84" s="255"/>
      <c r="P84" s="255"/>
      <c r="Q84" s="295"/>
      <c r="R84" s="247"/>
      <c r="S84" s="298"/>
      <c r="T84" s="249"/>
      <c r="U84" s="234"/>
      <c r="V84" s="266"/>
      <c r="W84" s="269"/>
      <c r="X84" s="272"/>
      <c r="Y84" s="238"/>
      <c r="Z84" s="241"/>
      <c r="AA84" s="60"/>
      <c r="AC84" s="74"/>
      <c r="AD84" s="74"/>
      <c r="AE84" s="74"/>
      <c r="AF84" s="74"/>
      <c r="AG84" s="74"/>
      <c r="AH84" s="74"/>
      <c r="AI84" s="74"/>
      <c r="AJ84" s="74"/>
    </row>
    <row r="85" spans="1:36" ht="10.5" customHeight="1" x14ac:dyDescent="0.2">
      <c r="A85" s="275"/>
      <c r="B85" s="277"/>
      <c r="C85" s="244"/>
      <c r="D85" s="280"/>
      <c r="E85" s="252"/>
      <c r="F85" s="255"/>
      <c r="G85" s="255"/>
      <c r="H85" s="258"/>
      <c r="I85" s="255"/>
      <c r="J85" s="255"/>
      <c r="K85" s="255"/>
      <c r="L85" s="255"/>
      <c r="M85" s="258"/>
      <c r="N85" s="252"/>
      <c r="O85" s="255"/>
      <c r="P85" s="255"/>
      <c r="Q85" s="295"/>
      <c r="R85" s="247"/>
      <c r="S85" s="298"/>
      <c r="T85" s="249"/>
      <c r="U85" s="234"/>
      <c r="V85" s="266"/>
      <c r="W85" s="269"/>
      <c r="X85" s="272"/>
      <c r="Y85" s="238"/>
      <c r="Z85" s="241"/>
      <c r="AA85" s="60"/>
      <c r="AC85" s="74"/>
      <c r="AD85" s="74"/>
      <c r="AE85" s="74"/>
      <c r="AF85" s="74"/>
      <c r="AG85" s="74"/>
      <c r="AH85" s="74"/>
      <c r="AI85" s="74"/>
      <c r="AJ85" s="74"/>
    </row>
    <row r="86" spans="1:36" ht="10.5" customHeight="1" x14ac:dyDescent="0.2">
      <c r="A86" s="275"/>
      <c r="B86" s="277"/>
      <c r="C86" s="244"/>
      <c r="D86" s="280"/>
      <c r="E86" s="252"/>
      <c r="F86" s="255"/>
      <c r="G86" s="255"/>
      <c r="H86" s="258"/>
      <c r="I86" s="255"/>
      <c r="J86" s="255"/>
      <c r="K86" s="255"/>
      <c r="L86" s="255"/>
      <c r="M86" s="258"/>
      <c r="N86" s="252"/>
      <c r="O86" s="255"/>
      <c r="P86" s="255"/>
      <c r="Q86" s="295"/>
      <c r="R86" s="247"/>
      <c r="S86" s="298"/>
      <c r="T86" s="249"/>
      <c r="U86" s="234"/>
      <c r="V86" s="266"/>
      <c r="W86" s="269"/>
      <c r="X86" s="272"/>
      <c r="Y86" s="238"/>
      <c r="Z86" s="241"/>
      <c r="AA86" s="60"/>
      <c r="AC86" s="74"/>
      <c r="AD86" s="74"/>
      <c r="AE86" s="74"/>
      <c r="AF86" s="74"/>
      <c r="AG86" s="74"/>
      <c r="AH86" s="74"/>
      <c r="AI86" s="74"/>
      <c r="AJ86" s="74"/>
    </row>
    <row r="87" spans="1:36" ht="10.5" customHeight="1" x14ac:dyDescent="0.2">
      <c r="A87" s="275"/>
      <c r="B87" s="277"/>
      <c r="C87" s="244"/>
      <c r="D87" s="280"/>
      <c r="E87" s="252"/>
      <c r="F87" s="255"/>
      <c r="G87" s="255"/>
      <c r="H87" s="258"/>
      <c r="I87" s="255"/>
      <c r="J87" s="255"/>
      <c r="K87" s="255"/>
      <c r="L87" s="255"/>
      <c r="M87" s="258"/>
      <c r="N87" s="252"/>
      <c r="O87" s="255"/>
      <c r="P87" s="255"/>
      <c r="Q87" s="295"/>
      <c r="R87" s="247"/>
      <c r="S87" s="298"/>
      <c r="T87" s="249"/>
      <c r="U87" s="234"/>
      <c r="V87" s="266"/>
      <c r="W87" s="269"/>
      <c r="X87" s="272"/>
      <c r="Y87" s="238"/>
      <c r="Z87" s="241"/>
      <c r="AA87" s="60"/>
      <c r="AC87" s="74"/>
      <c r="AD87" s="74"/>
      <c r="AE87" s="74"/>
      <c r="AF87" s="74"/>
      <c r="AG87" s="74"/>
      <c r="AH87" s="74"/>
      <c r="AI87" s="74"/>
      <c r="AJ87" s="74"/>
    </row>
    <row r="88" spans="1:36" ht="10.5" customHeight="1" x14ac:dyDescent="0.2">
      <c r="A88" s="275"/>
      <c r="B88" s="277"/>
      <c r="C88" s="244"/>
      <c r="D88" s="280"/>
      <c r="E88" s="252"/>
      <c r="F88" s="255"/>
      <c r="G88" s="255"/>
      <c r="H88" s="258"/>
      <c r="I88" s="255"/>
      <c r="J88" s="255"/>
      <c r="K88" s="255"/>
      <c r="L88" s="255"/>
      <c r="M88" s="258"/>
      <c r="N88" s="252"/>
      <c r="O88" s="255"/>
      <c r="P88" s="255"/>
      <c r="Q88" s="295"/>
      <c r="R88" s="247"/>
      <c r="S88" s="298"/>
      <c r="T88" s="249"/>
      <c r="U88" s="234"/>
      <c r="V88" s="266"/>
      <c r="W88" s="269"/>
      <c r="X88" s="272"/>
      <c r="Y88" s="238"/>
      <c r="Z88" s="241"/>
      <c r="AA88" s="60"/>
      <c r="AC88" s="74"/>
      <c r="AD88" s="74"/>
      <c r="AE88" s="74"/>
      <c r="AF88" s="74"/>
      <c r="AG88" s="74"/>
      <c r="AH88" s="74"/>
      <c r="AI88" s="74"/>
      <c r="AJ88" s="74"/>
    </row>
    <row r="89" spans="1:36" ht="10.5" customHeight="1" x14ac:dyDescent="0.2">
      <c r="A89" s="275"/>
      <c r="B89" s="277"/>
      <c r="C89" s="244"/>
      <c r="D89" s="280"/>
      <c r="E89" s="252"/>
      <c r="F89" s="255"/>
      <c r="G89" s="255"/>
      <c r="H89" s="258"/>
      <c r="I89" s="255"/>
      <c r="J89" s="255"/>
      <c r="K89" s="255"/>
      <c r="L89" s="255"/>
      <c r="M89" s="258"/>
      <c r="N89" s="252"/>
      <c r="O89" s="255"/>
      <c r="P89" s="255"/>
      <c r="Q89" s="295"/>
      <c r="R89" s="247"/>
      <c r="S89" s="298"/>
      <c r="T89" s="249"/>
      <c r="U89" s="234"/>
      <c r="V89" s="266"/>
      <c r="W89" s="269"/>
      <c r="X89" s="272"/>
      <c r="Y89" s="238"/>
      <c r="Z89" s="241"/>
      <c r="AA89" s="60"/>
      <c r="AC89" s="74"/>
      <c r="AD89" s="74"/>
      <c r="AE89" s="74"/>
      <c r="AF89" s="74"/>
      <c r="AG89" s="74"/>
      <c r="AH89" s="74"/>
      <c r="AI89" s="74"/>
      <c r="AJ89" s="74"/>
    </row>
    <row r="90" spans="1:36" ht="10.5" customHeight="1" x14ac:dyDescent="0.2">
      <c r="A90" s="275"/>
      <c r="B90" s="277"/>
      <c r="C90" s="245"/>
      <c r="D90" s="280"/>
      <c r="E90" s="253"/>
      <c r="F90" s="256"/>
      <c r="G90" s="256"/>
      <c r="H90" s="259"/>
      <c r="I90" s="256"/>
      <c r="J90" s="256"/>
      <c r="K90" s="256"/>
      <c r="L90" s="256"/>
      <c r="M90" s="259"/>
      <c r="N90" s="253"/>
      <c r="O90" s="256"/>
      <c r="P90" s="256"/>
      <c r="Q90" s="296"/>
      <c r="R90" s="247"/>
      <c r="S90" s="299"/>
      <c r="T90" s="250"/>
      <c r="U90" s="235"/>
      <c r="V90" s="267"/>
      <c r="W90" s="270"/>
      <c r="X90" s="273"/>
      <c r="Y90" s="239"/>
      <c r="Z90" s="242"/>
      <c r="AA90" s="60"/>
      <c r="AC90" s="74"/>
      <c r="AD90" s="74"/>
      <c r="AE90" s="74"/>
      <c r="AF90" s="74"/>
      <c r="AG90" s="74"/>
      <c r="AH90" s="74"/>
      <c r="AI90" s="74"/>
      <c r="AJ90" s="74"/>
    </row>
    <row r="91" spans="1:36" ht="10.5" customHeight="1" x14ac:dyDescent="0.2">
      <c r="A91" s="275"/>
      <c r="B91" s="278"/>
      <c r="C91" s="15">
        <v>10</v>
      </c>
      <c r="D91" s="3"/>
      <c r="E91" s="4">
        <v>6</v>
      </c>
      <c r="F91" s="2">
        <v>6</v>
      </c>
      <c r="G91" s="2">
        <v>8</v>
      </c>
      <c r="H91" s="7">
        <v>10</v>
      </c>
      <c r="I91" s="2">
        <v>10</v>
      </c>
      <c r="J91" s="9">
        <v>8</v>
      </c>
      <c r="K91" s="2">
        <v>6</v>
      </c>
      <c r="L91" s="2">
        <v>8</v>
      </c>
      <c r="M91" s="7">
        <v>8</v>
      </c>
      <c r="N91" s="4">
        <v>10</v>
      </c>
      <c r="O91" s="2">
        <v>6</v>
      </c>
      <c r="P91" s="2">
        <v>8</v>
      </c>
      <c r="Q91" s="3">
        <v>6</v>
      </c>
      <c r="R91" s="6">
        <v>70</v>
      </c>
      <c r="S91" s="2"/>
      <c r="T91" s="5">
        <v>30</v>
      </c>
      <c r="U91" s="3"/>
      <c r="V91" s="34">
        <v>38</v>
      </c>
      <c r="W91" s="2">
        <v>12</v>
      </c>
      <c r="X91" s="2">
        <v>26</v>
      </c>
      <c r="Y91" s="7">
        <v>24</v>
      </c>
      <c r="Z91" s="8">
        <v>100</v>
      </c>
      <c r="AA91" s="61"/>
      <c r="AC91" s="74"/>
      <c r="AD91" s="74"/>
      <c r="AE91" s="74"/>
      <c r="AF91" s="74"/>
      <c r="AG91" s="74"/>
      <c r="AH91" s="74"/>
      <c r="AI91" s="74"/>
      <c r="AJ91" s="74"/>
    </row>
    <row r="92" spans="1:36" ht="14.25" customHeight="1" x14ac:dyDescent="0.2">
      <c r="A92" s="37">
        <f>A24</f>
        <v>0</v>
      </c>
      <c r="B92" s="77">
        <f>B24</f>
        <v>0</v>
      </c>
      <c r="C92" s="16">
        <f>C24</f>
        <v>0</v>
      </c>
      <c r="D92" s="40" t="str">
        <f>D24</f>
        <v>C</v>
      </c>
      <c r="E92" s="126">
        <f>E24/$E$23*100</f>
        <v>0</v>
      </c>
      <c r="F92" s="127">
        <f>F24/$F$23*100</f>
        <v>0</v>
      </c>
      <c r="G92" s="127">
        <f>G24/$G$23*100</f>
        <v>0</v>
      </c>
      <c r="H92" s="128">
        <f>H24/$H$23*100</f>
        <v>0</v>
      </c>
      <c r="I92" s="127">
        <f>I24/$I$23*100</f>
        <v>0</v>
      </c>
      <c r="J92" s="129">
        <f>J24/$J$23*100</f>
        <v>0</v>
      </c>
      <c r="K92" s="127">
        <f>K24/$K$23*100</f>
        <v>0</v>
      </c>
      <c r="L92" s="127">
        <f>L24/$L$23*100</f>
        <v>0</v>
      </c>
      <c r="M92" s="128">
        <f>M24/$M$23*100</f>
        <v>0</v>
      </c>
      <c r="N92" s="126">
        <f>N24/$N$23*100</f>
        <v>0</v>
      </c>
      <c r="O92" s="128">
        <f>O24/$O$23*100</f>
        <v>0</v>
      </c>
      <c r="P92" s="128">
        <f>P24/$P$23*100</f>
        <v>0</v>
      </c>
      <c r="Q92" s="130">
        <f>Q24/$Q$23*100</f>
        <v>0</v>
      </c>
      <c r="R92" s="131">
        <f>R24/$R$23*100</f>
        <v>0</v>
      </c>
      <c r="S92" s="132" t="str">
        <f>S24</f>
        <v>C</v>
      </c>
      <c r="T92" s="133">
        <f>T24/$T$23*100</f>
        <v>0</v>
      </c>
      <c r="U92" s="134" t="str">
        <f>U24</f>
        <v>C</v>
      </c>
      <c r="V92" s="131">
        <f>V24/$V$23*100</f>
        <v>0</v>
      </c>
      <c r="W92" s="133">
        <f>W24/$W$23*100</f>
        <v>0</v>
      </c>
      <c r="X92" s="133">
        <f>X24/$X$23*100</f>
        <v>0</v>
      </c>
      <c r="Y92" s="135">
        <f>Y24/$Y$23*100</f>
        <v>0</v>
      </c>
      <c r="Z92" s="136">
        <f>Z24</f>
        <v>0</v>
      </c>
      <c r="AA92" s="72"/>
      <c r="AC92" s="74"/>
      <c r="AD92" s="74"/>
      <c r="AE92" s="74"/>
      <c r="AF92" s="74"/>
      <c r="AG92" s="74"/>
      <c r="AH92" s="74"/>
      <c r="AI92" s="74"/>
      <c r="AJ92" s="74"/>
    </row>
    <row r="93" spans="1:36" ht="14.25" customHeight="1" x14ac:dyDescent="0.2">
      <c r="A93" s="187">
        <f t="shared" ref="A93:B131" si="91">A25</f>
        <v>0</v>
      </c>
      <c r="B93" s="166">
        <f t="shared" si="91"/>
        <v>0</v>
      </c>
      <c r="C93" s="223">
        <f t="shared" ref="C93:D93" si="92">C25</f>
        <v>0</v>
      </c>
      <c r="D93" s="168" t="str">
        <f t="shared" si="92"/>
        <v>C</v>
      </c>
      <c r="E93" s="188">
        <f t="shared" ref="E93:E131" si="93">E25/$E$23*100</f>
        <v>0</v>
      </c>
      <c r="F93" s="189">
        <f t="shared" ref="F93:F131" si="94">F25/$F$23*100</f>
        <v>0</v>
      </c>
      <c r="G93" s="189">
        <f t="shared" ref="G93:G131" si="95">G25/$G$23*100</f>
        <v>0</v>
      </c>
      <c r="H93" s="190">
        <f t="shared" ref="H93:H131" si="96">H25/$H$23*100</f>
        <v>0</v>
      </c>
      <c r="I93" s="189">
        <f t="shared" ref="I93:I131" si="97">I25/$I$23*100</f>
        <v>0</v>
      </c>
      <c r="J93" s="191">
        <f t="shared" ref="J93:J131" si="98">J25/$J$23*100</f>
        <v>0</v>
      </c>
      <c r="K93" s="189">
        <f t="shared" ref="K93:K131" si="99">K25/$K$23*100</f>
        <v>0</v>
      </c>
      <c r="L93" s="189">
        <f t="shared" ref="L93:L131" si="100">L25/$L$23*100</f>
        <v>0</v>
      </c>
      <c r="M93" s="190">
        <f t="shared" ref="M93:M131" si="101">M25/$M$23*100</f>
        <v>0</v>
      </c>
      <c r="N93" s="188">
        <f t="shared" ref="N93:N131" si="102">N25/$N$23*100</f>
        <v>0</v>
      </c>
      <c r="O93" s="190">
        <f t="shared" ref="O93:O131" si="103">O25/$O$23*100</f>
        <v>0</v>
      </c>
      <c r="P93" s="190">
        <f t="shared" ref="P93:P131" si="104">P25/$P$23*100</f>
        <v>0</v>
      </c>
      <c r="Q93" s="202">
        <f t="shared" ref="Q93:Q131" si="105">Q25/$Q$23*100</f>
        <v>0</v>
      </c>
      <c r="R93" s="204">
        <f t="shared" ref="R93:R131" si="106">R25/$R$23*100</f>
        <v>0</v>
      </c>
      <c r="S93" s="205" t="str">
        <f t="shared" ref="S93:S131" si="107">S25</f>
        <v>C</v>
      </c>
      <c r="T93" s="206">
        <f t="shared" ref="T93:T131" si="108">T25/$T$23*100</f>
        <v>0</v>
      </c>
      <c r="U93" s="207" t="str">
        <f t="shared" ref="U93:U131" si="109">U25</f>
        <v>C</v>
      </c>
      <c r="V93" s="204">
        <f t="shared" ref="V93:V131" si="110">V25/$V$23*100</f>
        <v>0</v>
      </c>
      <c r="W93" s="206">
        <f t="shared" ref="W93:W131" si="111">W25/$W$23*100</f>
        <v>0</v>
      </c>
      <c r="X93" s="206">
        <f t="shared" ref="X93:X131" si="112">X25/$X$23*100</f>
        <v>0</v>
      </c>
      <c r="Y93" s="208">
        <f t="shared" ref="Y93:Y131" si="113">Y25/$Y$23*100</f>
        <v>0</v>
      </c>
      <c r="Z93" s="209">
        <f t="shared" ref="Z93:Z131" si="114">Z25</f>
        <v>0</v>
      </c>
      <c r="AA93" s="72"/>
      <c r="AC93" s="74"/>
      <c r="AD93" s="74"/>
      <c r="AE93" s="74"/>
      <c r="AF93" s="74"/>
      <c r="AG93" s="74"/>
      <c r="AH93" s="74"/>
      <c r="AI93" s="74"/>
      <c r="AJ93" s="74"/>
    </row>
    <row r="94" spans="1:36" ht="14.25" customHeight="1" x14ac:dyDescent="0.2">
      <c r="A94" s="37">
        <f t="shared" si="91"/>
        <v>0</v>
      </c>
      <c r="B94" s="77">
        <f t="shared" si="91"/>
        <v>0</v>
      </c>
      <c r="C94" s="16">
        <f t="shared" ref="C94:D94" si="115">C26</f>
        <v>0</v>
      </c>
      <c r="D94" s="40" t="str">
        <f t="shared" si="115"/>
        <v>C</v>
      </c>
      <c r="E94" s="126">
        <f t="shared" si="93"/>
        <v>0</v>
      </c>
      <c r="F94" s="127">
        <f t="shared" si="94"/>
        <v>0</v>
      </c>
      <c r="G94" s="127">
        <f t="shared" si="95"/>
        <v>0</v>
      </c>
      <c r="H94" s="128">
        <f t="shared" si="96"/>
        <v>0</v>
      </c>
      <c r="I94" s="127">
        <f t="shared" si="97"/>
        <v>0</v>
      </c>
      <c r="J94" s="129">
        <f t="shared" si="98"/>
        <v>0</v>
      </c>
      <c r="K94" s="127">
        <f t="shared" si="99"/>
        <v>0</v>
      </c>
      <c r="L94" s="127">
        <f t="shared" si="100"/>
        <v>0</v>
      </c>
      <c r="M94" s="128">
        <f t="shared" si="101"/>
        <v>0</v>
      </c>
      <c r="N94" s="126">
        <f t="shared" si="102"/>
        <v>0</v>
      </c>
      <c r="O94" s="128">
        <f t="shared" si="103"/>
        <v>0</v>
      </c>
      <c r="P94" s="128">
        <f t="shared" si="104"/>
        <v>0</v>
      </c>
      <c r="Q94" s="130">
        <f t="shared" si="105"/>
        <v>0</v>
      </c>
      <c r="R94" s="131">
        <f t="shared" si="106"/>
        <v>0</v>
      </c>
      <c r="S94" s="132" t="str">
        <f t="shared" si="107"/>
        <v>C</v>
      </c>
      <c r="T94" s="133">
        <f t="shared" si="108"/>
        <v>0</v>
      </c>
      <c r="U94" s="134" t="str">
        <f t="shared" si="109"/>
        <v>C</v>
      </c>
      <c r="V94" s="131">
        <f t="shared" si="110"/>
        <v>0</v>
      </c>
      <c r="W94" s="133">
        <f t="shared" si="111"/>
        <v>0</v>
      </c>
      <c r="X94" s="133">
        <f t="shared" si="112"/>
        <v>0</v>
      </c>
      <c r="Y94" s="135">
        <f t="shared" si="113"/>
        <v>0</v>
      </c>
      <c r="Z94" s="136">
        <f t="shared" si="114"/>
        <v>0</v>
      </c>
      <c r="AA94" s="72"/>
      <c r="AC94" s="74"/>
      <c r="AD94" s="74"/>
      <c r="AE94" s="74"/>
      <c r="AF94" s="74"/>
      <c r="AG94" s="74"/>
      <c r="AH94" s="74"/>
      <c r="AI94" s="74"/>
      <c r="AJ94" s="74"/>
    </row>
    <row r="95" spans="1:36" ht="14.25" customHeight="1" x14ac:dyDescent="0.2">
      <c r="A95" s="187">
        <f t="shared" si="91"/>
        <v>0</v>
      </c>
      <c r="B95" s="166">
        <f t="shared" si="91"/>
        <v>0</v>
      </c>
      <c r="C95" s="223">
        <f t="shared" ref="C95:D95" si="116">C27</f>
        <v>0</v>
      </c>
      <c r="D95" s="168" t="str">
        <f t="shared" si="116"/>
        <v>C</v>
      </c>
      <c r="E95" s="188">
        <f t="shared" si="93"/>
        <v>0</v>
      </c>
      <c r="F95" s="189">
        <f t="shared" si="94"/>
        <v>0</v>
      </c>
      <c r="G95" s="189">
        <f t="shared" si="95"/>
        <v>0</v>
      </c>
      <c r="H95" s="190">
        <f t="shared" si="96"/>
        <v>0</v>
      </c>
      <c r="I95" s="189">
        <f t="shared" si="97"/>
        <v>0</v>
      </c>
      <c r="J95" s="191">
        <f t="shared" si="98"/>
        <v>0</v>
      </c>
      <c r="K95" s="189">
        <f t="shared" si="99"/>
        <v>0</v>
      </c>
      <c r="L95" s="189">
        <f t="shared" si="100"/>
        <v>0</v>
      </c>
      <c r="M95" s="190">
        <f t="shared" si="101"/>
        <v>0</v>
      </c>
      <c r="N95" s="188">
        <f t="shared" si="102"/>
        <v>0</v>
      </c>
      <c r="O95" s="190">
        <f t="shared" si="103"/>
        <v>0</v>
      </c>
      <c r="P95" s="190">
        <f t="shared" si="104"/>
        <v>0</v>
      </c>
      <c r="Q95" s="202">
        <f t="shared" si="105"/>
        <v>0</v>
      </c>
      <c r="R95" s="204">
        <f t="shared" si="106"/>
        <v>0</v>
      </c>
      <c r="S95" s="205" t="str">
        <f t="shared" si="107"/>
        <v>C</v>
      </c>
      <c r="T95" s="206">
        <f t="shared" si="108"/>
        <v>0</v>
      </c>
      <c r="U95" s="207" t="str">
        <f t="shared" si="109"/>
        <v>C</v>
      </c>
      <c r="V95" s="204">
        <f t="shared" si="110"/>
        <v>0</v>
      </c>
      <c r="W95" s="206">
        <f t="shared" si="111"/>
        <v>0</v>
      </c>
      <c r="X95" s="206">
        <f t="shared" si="112"/>
        <v>0</v>
      </c>
      <c r="Y95" s="208">
        <f t="shared" si="113"/>
        <v>0</v>
      </c>
      <c r="Z95" s="209">
        <f t="shared" si="114"/>
        <v>0</v>
      </c>
      <c r="AA95" s="72"/>
      <c r="AC95" s="74"/>
      <c r="AD95" s="74"/>
      <c r="AE95" s="74"/>
      <c r="AF95" s="74"/>
      <c r="AG95" s="74"/>
      <c r="AH95" s="74"/>
      <c r="AI95" s="74"/>
      <c r="AJ95" s="74"/>
    </row>
    <row r="96" spans="1:36" ht="14.25" customHeight="1" x14ac:dyDescent="0.2">
      <c r="A96" s="37">
        <f t="shared" si="91"/>
        <v>0</v>
      </c>
      <c r="B96" s="77">
        <f t="shared" si="91"/>
        <v>0</v>
      </c>
      <c r="C96" s="16">
        <f t="shared" ref="C96:D96" si="117">C28</f>
        <v>0</v>
      </c>
      <c r="D96" s="40" t="str">
        <f t="shared" si="117"/>
        <v>C</v>
      </c>
      <c r="E96" s="126">
        <f t="shared" si="93"/>
        <v>0</v>
      </c>
      <c r="F96" s="127">
        <f t="shared" si="94"/>
        <v>0</v>
      </c>
      <c r="G96" s="127">
        <f t="shared" si="95"/>
        <v>0</v>
      </c>
      <c r="H96" s="128">
        <f t="shared" si="96"/>
        <v>0</v>
      </c>
      <c r="I96" s="127">
        <f t="shared" si="97"/>
        <v>0</v>
      </c>
      <c r="J96" s="129">
        <f t="shared" si="98"/>
        <v>0</v>
      </c>
      <c r="K96" s="127">
        <f t="shared" si="99"/>
        <v>0</v>
      </c>
      <c r="L96" s="127">
        <f t="shared" si="100"/>
        <v>0</v>
      </c>
      <c r="M96" s="128">
        <f t="shared" si="101"/>
        <v>0</v>
      </c>
      <c r="N96" s="126">
        <f t="shared" si="102"/>
        <v>0</v>
      </c>
      <c r="O96" s="128">
        <f t="shared" si="103"/>
        <v>0</v>
      </c>
      <c r="P96" s="128">
        <f t="shared" si="104"/>
        <v>0</v>
      </c>
      <c r="Q96" s="130">
        <f t="shared" si="105"/>
        <v>0</v>
      </c>
      <c r="R96" s="131">
        <f t="shared" si="106"/>
        <v>0</v>
      </c>
      <c r="S96" s="132" t="str">
        <f t="shared" si="107"/>
        <v>C</v>
      </c>
      <c r="T96" s="133">
        <f t="shared" si="108"/>
        <v>0</v>
      </c>
      <c r="U96" s="134" t="str">
        <f t="shared" si="109"/>
        <v>C</v>
      </c>
      <c r="V96" s="131">
        <f t="shared" si="110"/>
        <v>0</v>
      </c>
      <c r="W96" s="133">
        <f t="shared" si="111"/>
        <v>0</v>
      </c>
      <c r="X96" s="133">
        <f t="shared" si="112"/>
        <v>0</v>
      </c>
      <c r="Y96" s="135">
        <f t="shared" si="113"/>
        <v>0</v>
      </c>
      <c r="Z96" s="136">
        <f t="shared" si="114"/>
        <v>0</v>
      </c>
      <c r="AA96" s="72"/>
      <c r="AC96" s="74"/>
      <c r="AD96" s="74"/>
      <c r="AE96" s="74"/>
      <c r="AF96" s="74"/>
      <c r="AG96" s="74"/>
      <c r="AH96" s="74"/>
      <c r="AI96" s="74"/>
      <c r="AJ96" s="74"/>
    </row>
    <row r="97" spans="1:36" ht="14.25" customHeight="1" x14ac:dyDescent="0.2">
      <c r="A97" s="187">
        <f t="shared" si="91"/>
        <v>0</v>
      </c>
      <c r="B97" s="166">
        <f t="shared" si="91"/>
        <v>0</v>
      </c>
      <c r="C97" s="223">
        <f t="shared" ref="C97:D97" si="118">C29</f>
        <v>0</v>
      </c>
      <c r="D97" s="168" t="str">
        <f t="shared" si="118"/>
        <v>C</v>
      </c>
      <c r="E97" s="188">
        <f t="shared" si="93"/>
        <v>0</v>
      </c>
      <c r="F97" s="189">
        <f t="shared" si="94"/>
        <v>0</v>
      </c>
      <c r="G97" s="189">
        <f t="shared" si="95"/>
        <v>0</v>
      </c>
      <c r="H97" s="190">
        <f t="shared" si="96"/>
        <v>0</v>
      </c>
      <c r="I97" s="189">
        <f t="shared" si="97"/>
        <v>0</v>
      </c>
      <c r="J97" s="191">
        <f t="shared" si="98"/>
        <v>0</v>
      </c>
      <c r="K97" s="189">
        <f t="shared" si="99"/>
        <v>0</v>
      </c>
      <c r="L97" s="189">
        <f t="shared" si="100"/>
        <v>0</v>
      </c>
      <c r="M97" s="190">
        <f t="shared" si="101"/>
        <v>0</v>
      </c>
      <c r="N97" s="188">
        <f t="shared" si="102"/>
        <v>0</v>
      </c>
      <c r="O97" s="190">
        <f t="shared" si="103"/>
        <v>0</v>
      </c>
      <c r="P97" s="190">
        <f t="shared" si="104"/>
        <v>0</v>
      </c>
      <c r="Q97" s="202">
        <f t="shared" si="105"/>
        <v>0</v>
      </c>
      <c r="R97" s="204">
        <f t="shared" si="106"/>
        <v>0</v>
      </c>
      <c r="S97" s="205" t="str">
        <f t="shared" si="107"/>
        <v>C</v>
      </c>
      <c r="T97" s="206">
        <f t="shared" si="108"/>
        <v>0</v>
      </c>
      <c r="U97" s="207" t="str">
        <f t="shared" si="109"/>
        <v>C</v>
      </c>
      <c r="V97" s="204">
        <f t="shared" si="110"/>
        <v>0</v>
      </c>
      <c r="W97" s="206">
        <f t="shared" si="111"/>
        <v>0</v>
      </c>
      <c r="X97" s="206">
        <f t="shared" si="112"/>
        <v>0</v>
      </c>
      <c r="Y97" s="208">
        <f t="shared" si="113"/>
        <v>0</v>
      </c>
      <c r="Z97" s="209">
        <f t="shared" si="114"/>
        <v>0</v>
      </c>
      <c r="AA97" s="72"/>
      <c r="AC97" s="74"/>
      <c r="AD97" s="74"/>
      <c r="AE97" s="74"/>
      <c r="AF97" s="74"/>
      <c r="AG97" s="74"/>
      <c r="AH97" s="74"/>
      <c r="AI97" s="74"/>
      <c r="AJ97" s="74"/>
    </row>
    <row r="98" spans="1:36" ht="14.25" customHeight="1" x14ac:dyDescent="0.2">
      <c r="A98" s="37">
        <f t="shared" si="91"/>
        <v>0</v>
      </c>
      <c r="B98" s="77">
        <f t="shared" si="91"/>
        <v>0</v>
      </c>
      <c r="C98" s="16">
        <f t="shared" ref="C98:D98" si="119">C30</f>
        <v>0</v>
      </c>
      <c r="D98" s="40" t="str">
        <f t="shared" si="119"/>
        <v>C</v>
      </c>
      <c r="E98" s="126">
        <f t="shared" si="93"/>
        <v>0</v>
      </c>
      <c r="F98" s="127">
        <f t="shared" si="94"/>
        <v>0</v>
      </c>
      <c r="G98" s="127">
        <f t="shared" si="95"/>
        <v>0</v>
      </c>
      <c r="H98" s="128">
        <f t="shared" si="96"/>
        <v>0</v>
      </c>
      <c r="I98" s="127">
        <f t="shared" si="97"/>
        <v>0</v>
      </c>
      <c r="J98" s="129">
        <f t="shared" si="98"/>
        <v>0</v>
      </c>
      <c r="K98" s="127">
        <f t="shared" si="99"/>
        <v>0</v>
      </c>
      <c r="L98" s="127">
        <f t="shared" si="100"/>
        <v>0</v>
      </c>
      <c r="M98" s="128">
        <f t="shared" si="101"/>
        <v>0</v>
      </c>
      <c r="N98" s="126">
        <f t="shared" si="102"/>
        <v>0</v>
      </c>
      <c r="O98" s="128">
        <f t="shared" si="103"/>
        <v>0</v>
      </c>
      <c r="P98" s="128">
        <f t="shared" si="104"/>
        <v>0</v>
      </c>
      <c r="Q98" s="130">
        <f t="shared" si="105"/>
        <v>0</v>
      </c>
      <c r="R98" s="131">
        <f t="shared" si="106"/>
        <v>0</v>
      </c>
      <c r="S98" s="132" t="str">
        <f t="shared" si="107"/>
        <v>C</v>
      </c>
      <c r="T98" s="133">
        <f t="shared" si="108"/>
        <v>0</v>
      </c>
      <c r="U98" s="134" t="str">
        <f t="shared" si="109"/>
        <v>C</v>
      </c>
      <c r="V98" s="131">
        <f t="shared" si="110"/>
        <v>0</v>
      </c>
      <c r="W98" s="133">
        <f t="shared" si="111"/>
        <v>0</v>
      </c>
      <c r="X98" s="133">
        <f t="shared" si="112"/>
        <v>0</v>
      </c>
      <c r="Y98" s="135">
        <f t="shared" si="113"/>
        <v>0</v>
      </c>
      <c r="Z98" s="136">
        <f t="shared" si="114"/>
        <v>0</v>
      </c>
      <c r="AA98" s="72"/>
      <c r="AC98" s="74"/>
      <c r="AD98" s="74"/>
      <c r="AE98" s="74"/>
      <c r="AF98" s="74"/>
      <c r="AG98" s="74"/>
      <c r="AH98" s="74"/>
      <c r="AI98" s="74"/>
      <c r="AJ98" s="74"/>
    </row>
    <row r="99" spans="1:36" ht="14.25" customHeight="1" x14ac:dyDescent="0.2">
      <c r="A99" s="187">
        <f t="shared" si="91"/>
        <v>0</v>
      </c>
      <c r="B99" s="166">
        <f t="shared" si="91"/>
        <v>0</v>
      </c>
      <c r="C99" s="223">
        <f t="shared" ref="C99:D99" si="120">C31</f>
        <v>0</v>
      </c>
      <c r="D99" s="168" t="str">
        <f t="shared" si="120"/>
        <v>C</v>
      </c>
      <c r="E99" s="188">
        <f t="shared" si="93"/>
        <v>0</v>
      </c>
      <c r="F99" s="189">
        <f t="shared" si="94"/>
        <v>0</v>
      </c>
      <c r="G99" s="189">
        <f t="shared" si="95"/>
        <v>0</v>
      </c>
      <c r="H99" s="190">
        <f t="shared" si="96"/>
        <v>0</v>
      </c>
      <c r="I99" s="189">
        <f t="shared" si="97"/>
        <v>0</v>
      </c>
      <c r="J99" s="191">
        <f t="shared" si="98"/>
        <v>0</v>
      </c>
      <c r="K99" s="189">
        <f t="shared" si="99"/>
        <v>0</v>
      </c>
      <c r="L99" s="189">
        <f t="shared" si="100"/>
        <v>0</v>
      </c>
      <c r="M99" s="190">
        <f t="shared" si="101"/>
        <v>0</v>
      </c>
      <c r="N99" s="188">
        <f t="shared" si="102"/>
        <v>0</v>
      </c>
      <c r="O99" s="190">
        <f t="shared" si="103"/>
        <v>0</v>
      </c>
      <c r="P99" s="190">
        <f t="shared" si="104"/>
        <v>0</v>
      </c>
      <c r="Q99" s="202">
        <f t="shared" si="105"/>
        <v>0</v>
      </c>
      <c r="R99" s="204">
        <f t="shared" si="106"/>
        <v>0</v>
      </c>
      <c r="S99" s="205" t="str">
        <f t="shared" si="107"/>
        <v>C</v>
      </c>
      <c r="T99" s="206">
        <f t="shared" si="108"/>
        <v>0</v>
      </c>
      <c r="U99" s="207" t="str">
        <f t="shared" si="109"/>
        <v>C</v>
      </c>
      <c r="V99" s="204">
        <f t="shared" si="110"/>
        <v>0</v>
      </c>
      <c r="W99" s="206">
        <f t="shared" si="111"/>
        <v>0</v>
      </c>
      <c r="X99" s="206">
        <f t="shared" si="112"/>
        <v>0</v>
      </c>
      <c r="Y99" s="208">
        <f t="shared" si="113"/>
        <v>0</v>
      </c>
      <c r="Z99" s="209">
        <f t="shared" si="114"/>
        <v>0</v>
      </c>
      <c r="AA99" s="72"/>
      <c r="AC99" s="74"/>
      <c r="AD99" s="74"/>
      <c r="AE99" s="74"/>
      <c r="AF99" s="74"/>
      <c r="AG99" s="74"/>
      <c r="AH99" s="74"/>
      <c r="AI99" s="74"/>
      <c r="AJ99" s="74"/>
    </row>
    <row r="100" spans="1:36" ht="14.25" customHeight="1" x14ac:dyDescent="0.2">
      <c r="A100" s="37">
        <f t="shared" si="91"/>
        <v>0</v>
      </c>
      <c r="B100" s="77">
        <f t="shared" si="91"/>
        <v>0</v>
      </c>
      <c r="C100" s="16">
        <f t="shared" ref="C100:D100" si="121">C32</f>
        <v>0</v>
      </c>
      <c r="D100" s="40" t="str">
        <f t="shared" si="121"/>
        <v>C</v>
      </c>
      <c r="E100" s="126">
        <f t="shared" si="93"/>
        <v>0</v>
      </c>
      <c r="F100" s="127">
        <f t="shared" si="94"/>
        <v>0</v>
      </c>
      <c r="G100" s="127">
        <f t="shared" si="95"/>
        <v>0</v>
      </c>
      <c r="H100" s="128">
        <f t="shared" si="96"/>
        <v>0</v>
      </c>
      <c r="I100" s="127">
        <f t="shared" si="97"/>
        <v>0</v>
      </c>
      <c r="J100" s="129">
        <f t="shared" si="98"/>
        <v>0</v>
      </c>
      <c r="K100" s="127">
        <f t="shared" si="99"/>
        <v>0</v>
      </c>
      <c r="L100" s="127">
        <f t="shared" si="100"/>
        <v>0</v>
      </c>
      <c r="M100" s="128">
        <f t="shared" si="101"/>
        <v>0</v>
      </c>
      <c r="N100" s="126">
        <f t="shared" si="102"/>
        <v>0</v>
      </c>
      <c r="O100" s="128">
        <f t="shared" si="103"/>
        <v>0</v>
      </c>
      <c r="P100" s="128">
        <f t="shared" si="104"/>
        <v>0</v>
      </c>
      <c r="Q100" s="130">
        <f t="shared" si="105"/>
        <v>0</v>
      </c>
      <c r="R100" s="131">
        <f t="shared" si="106"/>
        <v>0</v>
      </c>
      <c r="S100" s="132" t="str">
        <f t="shared" si="107"/>
        <v>C</v>
      </c>
      <c r="T100" s="133">
        <f t="shared" si="108"/>
        <v>0</v>
      </c>
      <c r="U100" s="134" t="str">
        <f t="shared" si="109"/>
        <v>C</v>
      </c>
      <c r="V100" s="131">
        <f t="shared" si="110"/>
        <v>0</v>
      </c>
      <c r="W100" s="133">
        <f t="shared" si="111"/>
        <v>0</v>
      </c>
      <c r="X100" s="133">
        <f t="shared" si="112"/>
        <v>0</v>
      </c>
      <c r="Y100" s="135">
        <f t="shared" si="113"/>
        <v>0</v>
      </c>
      <c r="Z100" s="136">
        <f t="shared" si="114"/>
        <v>0</v>
      </c>
      <c r="AA100" s="72"/>
      <c r="AC100" s="74"/>
      <c r="AD100" s="74"/>
      <c r="AE100" s="74"/>
      <c r="AF100" s="74"/>
      <c r="AG100" s="74"/>
      <c r="AH100" s="74"/>
      <c r="AI100" s="74"/>
      <c r="AJ100" s="74"/>
    </row>
    <row r="101" spans="1:36" ht="14.25" customHeight="1" x14ac:dyDescent="0.2">
      <c r="A101" s="187">
        <f t="shared" si="91"/>
        <v>0</v>
      </c>
      <c r="B101" s="166">
        <f t="shared" si="91"/>
        <v>0</v>
      </c>
      <c r="C101" s="223">
        <f t="shared" ref="C101:D101" si="122">C33</f>
        <v>0</v>
      </c>
      <c r="D101" s="168" t="str">
        <f t="shared" si="122"/>
        <v>C</v>
      </c>
      <c r="E101" s="188">
        <f t="shared" si="93"/>
        <v>0</v>
      </c>
      <c r="F101" s="189">
        <f t="shared" si="94"/>
        <v>0</v>
      </c>
      <c r="G101" s="189">
        <f t="shared" si="95"/>
        <v>0</v>
      </c>
      <c r="H101" s="190">
        <f t="shared" si="96"/>
        <v>0</v>
      </c>
      <c r="I101" s="189">
        <f t="shared" si="97"/>
        <v>0</v>
      </c>
      <c r="J101" s="191">
        <f t="shared" si="98"/>
        <v>0</v>
      </c>
      <c r="K101" s="189">
        <f t="shared" si="99"/>
        <v>0</v>
      </c>
      <c r="L101" s="189">
        <f t="shared" si="100"/>
        <v>0</v>
      </c>
      <c r="M101" s="190">
        <f t="shared" si="101"/>
        <v>0</v>
      </c>
      <c r="N101" s="188">
        <f t="shared" si="102"/>
        <v>0</v>
      </c>
      <c r="O101" s="190">
        <f t="shared" si="103"/>
        <v>0</v>
      </c>
      <c r="P101" s="190">
        <f t="shared" si="104"/>
        <v>0</v>
      </c>
      <c r="Q101" s="202">
        <f t="shared" si="105"/>
        <v>0</v>
      </c>
      <c r="R101" s="204">
        <f t="shared" si="106"/>
        <v>0</v>
      </c>
      <c r="S101" s="205" t="str">
        <f t="shared" si="107"/>
        <v>C</v>
      </c>
      <c r="T101" s="206">
        <f t="shared" si="108"/>
        <v>0</v>
      </c>
      <c r="U101" s="207" t="str">
        <f t="shared" si="109"/>
        <v>C</v>
      </c>
      <c r="V101" s="204">
        <f t="shared" si="110"/>
        <v>0</v>
      </c>
      <c r="W101" s="206">
        <f t="shared" si="111"/>
        <v>0</v>
      </c>
      <c r="X101" s="206">
        <f t="shared" si="112"/>
        <v>0</v>
      </c>
      <c r="Y101" s="208">
        <f t="shared" si="113"/>
        <v>0</v>
      </c>
      <c r="Z101" s="209">
        <f t="shared" si="114"/>
        <v>0</v>
      </c>
      <c r="AA101" s="72"/>
      <c r="AC101" s="74"/>
      <c r="AD101" s="74"/>
      <c r="AE101" s="74"/>
      <c r="AF101" s="74"/>
      <c r="AG101" s="74"/>
      <c r="AH101" s="74"/>
      <c r="AI101" s="74"/>
      <c r="AJ101" s="74"/>
    </row>
    <row r="102" spans="1:36" ht="14.25" customHeight="1" x14ac:dyDescent="0.2">
      <c r="A102" s="37">
        <f t="shared" si="91"/>
        <v>0</v>
      </c>
      <c r="B102" s="77">
        <f t="shared" si="91"/>
        <v>0</v>
      </c>
      <c r="C102" s="16">
        <f t="shared" ref="C102:D102" si="123">C34</f>
        <v>0</v>
      </c>
      <c r="D102" s="40" t="str">
        <f t="shared" si="123"/>
        <v>C</v>
      </c>
      <c r="E102" s="126">
        <f t="shared" si="93"/>
        <v>0</v>
      </c>
      <c r="F102" s="127">
        <f t="shared" si="94"/>
        <v>0</v>
      </c>
      <c r="G102" s="127">
        <f t="shared" si="95"/>
        <v>0</v>
      </c>
      <c r="H102" s="128">
        <f t="shared" si="96"/>
        <v>0</v>
      </c>
      <c r="I102" s="127">
        <f t="shared" si="97"/>
        <v>0</v>
      </c>
      <c r="J102" s="129">
        <f t="shared" si="98"/>
        <v>0</v>
      </c>
      <c r="K102" s="127">
        <f t="shared" si="99"/>
        <v>0</v>
      </c>
      <c r="L102" s="127">
        <f t="shared" si="100"/>
        <v>0</v>
      </c>
      <c r="M102" s="128">
        <f t="shared" si="101"/>
        <v>0</v>
      </c>
      <c r="N102" s="126">
        <f t="shared" si="102"/>
        <v>0</v>
      </c>
      <c r="O102" s="128">
        <f t="shared" si="103"/>
        <v>0</v>
      </c>
      <c r="P102" s="128">
        <f t="shared" si="104"/>
        <v>0</v>
      </c>
      <c r="Q102" s="130">
        <f t="shared" si="105"/>
        <v>0</v>
      </c>
      <c r="R102" s="131">
        <f t="shared" si="106"/>
        <v>0</v>
      </c>
      <c r="S102" s="132" t="str">
        <f t="shared" si="107"/>
        <v>C</v>
      </c>
      <c r="T102" s="133">
        <f t="shared" si="108"/>
        <v>0</v>
      </c>
      <c r="U102" s="134" t="str">
        <f t="shared" si="109"/>
        <v>C</v>
      </c>
      <c r="V102" s="131">
        <f t="shared" si="110"/>
        <v>0</v>
      </c>
      <c r="W102" s="133">
        <f t="shared" si="111"/>
        <v>0</v>
      </c>
      <c r="X102" s="133">
        <f t="shared" si="112"/>
        <v>0</v>
      </c>
      <c r="Y102" s="135">
        <f t="shared" si="113"/>
        <v>0</v>
      </c>
      <c r="Z102" s="136">
        <f t="shared" si="114"/>
        <v>0</v>
      </c>
      <c r="AA102" s="72"/>
      <c r="AC102" s="74"/>
      <c r="AD102" s="74"/>
      <c r="AE102" s="74"/>
      <c r="AF102" s="74"/>
      <c r="AG102" s="74"/>
      <c r="AH102" s="74"/>
      <c r="AI102" s="74"/>
      <c r="AJ102" s="74"/>
    </row>
    <row r="103" spans="1:36" ht="14.25" customHeight="1" x14ac:dyDescent="0.2">
      <c r="A103" s="187">
        <f t="shared" si="91"/>
        <v>0</v>
      </c>
      <c r="B103" s="166">
        <f t="shared" si="91"/>
        <v>0</v>
      </c>
      <c r="C103" s="223">
        <f t="shared" ref="C103:D103" si="124">C35</f>
        <v>0</v>
      </c>
      <c r="D103" s="168" t="str">
        <f t="shared" si="124"/>
        <v>C</v>
      </c>
      <c r="E103" s="188">
        <f t="shared" si="93"/>
        <v>0</v>
      </c>
      <c r="F103" s="189">
        <f t="shared" si="94"/>
        <v>0</v>
      </c>
      <c r="G103" s="189">
        <f t="shared" si="95"/>
        <v>0</v>
      </c>
      <c r="H103" s="190">
        <f t="shared" si="96"/>
        <v>0</v>
      </c>
      <c r="I103" s="189">
        <f t="shared" si="97"/>
        <v>0</v>
      </c>
      <c r="J103" s="191">
        <f t="shared" si="98"/>
        <v>0</v>
      </c>
      <c r="K103" s="189">
        <f t="shared" si="99"/>
        <v>0</v>
      </c>
      <c r="L103" s="189">
        <f t="shared" si="100"/>
        <v>0</v>
      </c>
      <c r="M103" s="190">
        <f t="shared" si="101"/>
        <v>0</v>
      </c>
      <c r="N103" s="188">
        <f t="shared" si="102"/>
        <v>0</v>
      </c>
      <c r="O103" s="190">
        <f t="shared" si="103"/>
        <v>0</v>
      </c>
      <c r="P103" s="190">
        <f t="shared" si="104"/>
        <v>0</v>
      </c>
      <c r="Q103" s="202">
        <f t="shared" si="105"/>
        <v>0</v>
      </c>
      <c r="R103" s="204">
        <f t="shared" si="106"/>
        <v>0</v>
      </c>
      <c r="S103" s="205" t="str">
        <f t="shared" si="107"/>
        <v>C</v>
      </c>
      <c r="T103" s="206">
        <f t="shared" si="108"/>
        <v>0</v>
      </c>
      <c r="U103" s="207" t="str">
        <f t="shared" si="109"/>
        <v>C</v>
      </c>
      <c r="V103" s="204">
        <f t="shared" si="110"/>
        <v>0</v>
      </c>
      <c r="W103" s="206">
        <f t="shared" si="111"/>
        <v>0</v>
      </c>
      <c r="X103" s="206">
        <f t="shared" si="112"/>
        <v>0</v>
      </c>
      <c r="Y103" s="208">
        <f t="shared" si="113"/>
        <v>0</v>
      </c>
      <c r="Z103" s="209">
        <f t="shared" si="114"/>
        <v>0</v>
      </c>
      <c r="AA103" s="72"/>
      <c r="AC103" s="74"/>
      <c r="AD103" s="74"/>
      <c r="AE103" s="74"/>
      <c r="AF103" s="74"/>
      <c r="AG103" s="74"/>
      <c r="AH103" s="74"/>
      <c r="AI103" s="74"/>
      <c r="AJ103" s="74"/>
    </row>
    <row r="104" spans="1:36" ht="14.25" customHeight="1" x14ac:dyDescent="0.2">
      <c r="A104" s="37">
        <f t="shared" si="91"/>
        <v>0</v>
      </c>
      <c r="B104" s="77">
        <f t="shared" si="91"/>
        <v>0</v>
      </c>
      <c r="C104" s="16">
        <f t="shared" ref="C104:D104" si="125">C36</f>
        <v>0</v>
      </c>
      <c r="D104" s="40" t="str">
        <f t="shared" si="125"/>
        <v>C</v>
      </c>
      <c r="E104" s="126">
        <f t="shared" si="93"/>
        <v>0</v>
      </c>
      <c r="F104" s="127">
        <f t="shared" si="94"/>
        <v>0</v>
      </c>
      <c r="G104" s="127">
        <f t="shared" si="95"/>
        <v>0</v>
      </c>
      <c r="H104" s="128">
        <f t="shared" si="96"/>
        <v>0</v>
      </c>
      <c r="I104" s="127">
        <f t="shared" si="97"/>
        <v>0</v>
      </c>
      <c r="J104" s="129">
        <f t="shared" si="98"/>
        <v>0</v>
      </c>
      <c r="K104" s="127">
        <f t="shared" si="99"/>
        <v>0</v>
      </c>
      <c r="L104" s="127">
        <f t="shared" si="100"/>
        <v>0</v>
      </c>
      <c r="M104" s="128">
        <f t="shared" si="101"/>
        <v>0</v>
      </c>
      <c r="N104" s="126">
        <f t="shared" si="102"/>
        <v>0</v>
      </c>
      <c r="O104" s="128">
        <f t="shared" si="103"/>
        <v>0</v>
      </c>
      <c r="P104" s="128">
        <f t="shared" si="104"/>
        <v>0</v>
      </c>
      <c r="Q104" s="130">
        <f t="shared" si="105"/>
        <v>0</v>
      </c>
      <c r="R104" s="131">
        <f t="shared" si="106"/>
        <v>0</v>
      </c>
      <c r="S104" s="132" t="str">
        <f t="shared" si="107"/>
        <v>C</v>
      </c>
      <c r="T104" s="133">
        <f t="shared" si="108"/>
        <v>0</v>
      </c>
      <c r="U104" s="134" t="str">
        <f t="shared" si="109"/>
        <v>C</v>
      </c>
      <c r="V104" s="131">
        <f t="shared" si="110"/>
        <v>0</v>
      </c>
      <c r="W104" s="133">
        <f t="shared" si="111"/>
        <v>0</v>
      </c>
      <c r="X104" s="133">
        <f t="shared" si="112"/>
        <v>0</v>
      </c>
      <c r="Y104" s="135">
        <f t="shared" si="113"/>
        <v>0</v>
      </c>
      <c r="Z104" s="136">
        <f t="shared" si="114"/>
        <v>0</v>
      </c>
      <c r="AA104" s="72"/>
      <c r="AC104" s="74"/>
      <c r="AD104" s="74"/>
      <c r="AE104" s="74"/>
      <c r="AF104" s="74"/>
      <c r="AG104" s="74"/>
      <c r="AH104" s="74"/>
      <c r="AI104" s="74"/>
      <c r="AJ104" s="74"/>
    </row>
    <row r="105" spans="1:36" ht="14.25" customHeight="1" x14ac:dyDescent="0.2">
      <c r="A105" s="187">
        <f t="shared" si="91"/>
        <v>0</v>
      </c>
      <c r="B105" s="166">
        <f t="shared" si="91"/>
        <v>0</v>
      </c>
      <c r="C105" s="223">
        <f t="shared" ref="C105:D105" si="126">C37</f>
        <v>0</v>
      </c>
      <c r="D105" s="168" t="str">
        <f t="shared" si="126"/>
        <v>C</v>
      </c>
      <c r="E105" s="188">
        <f t="shared" si="93"/>
        <v>0</v>
      </c>
      <c r="F105" s="189">
        <f t="shared" si="94"/>
        <v>0</v>
      </c>
      <c r="G105" s="189">
        <f t="shared" si="95"/>
        <v>0</v>
      </c>
      <c r="H105" s="190">
        <f t="shared" si="96"/>
        <v>0</v>
      </c>
      <c r="I105" s="189">
        <f t="shared" si="97"/>
        <v>0</v>
      </c>
      <c r="J105" s="191">
        <f t="shared" si="98"/>
        <v>0</v>
      </c>
      <c r="K105" s="189">
        <f t="shared" si="99"/>
        <v>0</v>
      </c>
      <c r="L105" s="189">
        <f t="shared" si="100"/>
        <v>0</v>
      </c>
      <c r="M105" s="190">
        <f t="shared" si="101"/>
        <v>0</v>
      </c>
      <c r="N105" s="188">
        <f t="shared" si="102"/>
        <v>0</v>
      </c>
      <c r="O105" s="190">
        <f t="shared" si="103"/>
        <v>0</v>
      </c>
      <c r="P105" s="190">
        <f t="shared" si="104"/>
        <v>0</v>
      </c>
      <c r="Q105" s="202">
        <f t="shared" si="105"/>
        <v>0</v>
      </c>
      <c r="R105" s="204">
        <f t="shared" si="106"/>
        <v>0</v>
      </c>
      <c r="S105" s="205" t="str">
        <f t="shared" si="107"/>
        <v>C</v>
      </c>
      <c r="T105" s="206">
        <f t="shared" si="108"/>
        <v>0</v>
      </c>
      <c r="U105" s="207" t="str">
        <f t="shared" si="109"/>
        <v>C</v>
      </c>
      <c r="V105" s="204">
        <f t="shared" si="110"/>
        <v>0</v>
      </c>
      <c r="W105" s="206">
        <f t="shared" si="111"/>
        <v>0</v>
      </c>
      <c r="X105" s="206">
        <f t="shared" si="112"/>
        <v>0</v>
      </c>
      <c r="Y105" s="208">
        <f t="shared" si="113"/>
        <v>0</v>
      </c>
      <c r="Z105" s="209">
        <f t="shared" si="114"/>
        <v>0</v>
      </c>
      <c r="AA105" s="72"/>
      <c r="AC105" s="74"/>
      <c r="AD105" s="74"/>
      <c r="AE105" s="74"/>
      <c r="AF105" s="74"/>
      <c r="AG105" s="74"/>
      <c r="AH105" s="74"/>
      <c r="AI105" s="74"/>
      <c r="AJ105" s="74"/>
    </row>
    <row r="106" spans="1:36" ht="14.25" customHeight="1" x14ac:dyDescent="0.2">
      <c r="A106" s="37">
        <f t="shared" si="91"/>
        <v>0</v>
      </c>
      <c r="B106" s="77">
        <f t="shared" si="91"/>
        <v>0</v>
      </c>
      <c r="C106" s="16">
        <f t="shared" ref="C106:D106" si="127">C38</f>
        <v>0</v>
      </c>
      <c r="D106" s="40" t="str">
        <f t="shared" si="127"/>
        <v>C</v>
      </c>
      <c r="E106" s="126">
        <f t="shared" si="93"/>
        <v>0</v>
      </c>
      <c r="F106" s="127">
        <f t="shared" si="94"/>
        <v>0</v>
      </c>
      <c r="G106" s="127">
        <f t="shared" si="95"/>
        <v>0</v>
      </c>
      <c r="H106" s="128">
        <f t="shared" si="96"/>
        <v>0</v>
      </c>
      <c r="I106" s="127">
        <f t="shared" si="97"/>
        <v>0</v>
      </c>
      <c r="J106" s="129">
        <f t="shared" si="98"/>
        <v>0</v>
      </c>
      <c r="K106" s="127">
        <f t="shared" si="99"/>
        <v>0</v>
      </c>
      <c r="L106" s="127">
        <f t="shared" si="100"/>
        <v>0</v>
      </c>
      <c r="M106" s="128">
        <f t="shared" si="101"/>
        <v>0</v>
      </c>
      <c r="N106" s="126">
        <f t="shared" si="102"/>
        <v>0</v>
      </c>
      <c r="O106" s="128">
        <f t="shared" si="103"/>
        <v>0</v>
      </c>
      <c r="P106" s="128">
        <f t="shared" si="104"/>
        <v>0</v>
      </c>
      <c r="Q106" s="130">
        <f t="shared" si="105"/>
        <v>0</v>
      </c>
      <c r="R106" s="131">
        <f t="shared" si="106"/>
        <v>0</v>
      </c>
      <c r="S106" s="132" t="str">
        <f t="shared" si="107"/>
        <v>C</v>
      </c>
      <c r="T106" s="133">
        <f t="shared" si="108"/>
        <v>0</v>
      </c>
      <c r="U106" s="134" t="str">
        <f t="shared" si="109"/>
        <v>C</v>
      </c>
      <c r="V106" s="131">
        <f t="shared" si="110"/>
        <v>0</v>
      </c>
      <c r="W106" s="133">
        <f t="shared" si="111"/>
        <v>0</v>
      </c>
      <c r="X106" s="133">
        <f t="shared" si="112"/>
        <v>0</v>
      </c>
      <c r="Y106" s="135">
        <f t="shared" si="113"/>
        <v>0</v>
      </c>
      <c r="Z106" s="136">
        <f t="shared" si="114"/>
        <v>0</v>
      </c>
      <c r="AA106" s="72"/>
      <c r="AC106" s="74"/>
      <c r="AD106" s="74"/>
      <c r="AE106" s="74"/>
      <c r="AF106" s="74"/>
      <c r="AG106" s="74"/>
      <c r="AH106" s="74"/>
      <c r="AI106" s="74"/>
      <c r="AJ106" s="74"/>
    </row>
    <row r="107" spans="1:36" ht="14.25" customHeight="1" x14ac:dyDescent="0.2">
      <c r="A107" s="187">
        <f t="shared" si="91"/>
        <v>0</v>
      </c>
      <c r="B107" s="166">
        <f t="shared" si="91"/>
        <v>0</v>
      </c>
      <c r="C107" s="223">
        <f t="shared" ref="C107:D107" si="128">C39</f>
        <v>0</v>
      </c>
      <c r="D107" s="168" t="str">
        <f t="shared" si="128"/>
        <v>C</v>
      </c>
      <c r="E107" s="188">
        <f t="shared" si="93"/>
        <v>0</v>
      </c>
      <c r="F107" s="189">
        <f t="shared" si="94"/>
        <v>0</v>
      </c>
      <c r="G107" s="189">
        <f t="shared" si="95"/>
        <v>0</v>
      </c>
      <c r="H107" s="190">
        <f t="shared" si="96"/>
        <v>0</v>
      </c>
      <c r="I107" s="189">
        <f t="shared" si="97"/>
        <v>0</v>
      </c>
      <c r="J107" s="191">
        <f t="shared" si="98"/>
        <v>0</v>
      </c>
      <c r="K107" s="189">
        <f t="shared" si="99"/>
        <v>0</v>
      </c>
      <c r="L107" s="189">
        <f t="shared" si="100"/>
        <v>0</v>
      </c>
      <c r="M107" s="190">
        <f t="shared" si="101"/>
        <v>0</v>
      </c>
      <c r="N107" s="188">
        <f t="shared" si="102"/>
        <v>0</v>
      </c>
      <c r="O107" s="190">
        <f t="shared" si="103"/>
        <v>0</v>
      </c>
      <c r="P107" s="190">
        <f t="shared" si="104"/>
        <v>0</v>
      </c>
      <c r="Q107" s="202">
        <f t="shared" si="105"/>
        <v>0</v>
      </c>
      <c r="R107" s="204">
        <f t="shared" si="106"/>
        <v>0</v>
      </c>
      <c r="S107" s="205" t="str">
        <f t="shared" si="107"/>
        <v>C</v>
      </c>
      <c r="T107" s="206">
        <f t="shared" si="108"/>
        <v>0</v>
      </c>
      <c r="U107" s="207" t="str">
        <f t="shared" si="109"/>
        <v>C</v>
      </c>
      <c r="V107" s="204">
        <f t="shared" si="110"/>
        <v>0</v>
      </c>
      <c r="W107" s="206">
        <f t="shared" si="111"/>
        <v>0</v>
      </c>
      <c r="X107" s="206">
        <f t="shared" si="112"/>
        <v>0</v>
      </c>
      <c r="Y107" s="208">
        <f t="shared" si="113"/>
        <v>0</v>
      </c>
      <c r="Z107" s="209">
        <f t="shared" si="114"/>
        <v>0</v>
      </c>
      <c r="AA107" s="72"/>
      <c r="AC107" s="74"/>
      <c r="AD107" s="74"/>
      <c r="AE107" s="74"/>
      <c r="AF107" s="74"/>
      <c r="AG107" s="74"/>
      <c r="AH107" s="74"/>
      <c r="AI107" s="74"/>
      <c r="AJ107" s="74"/>
    </row>
    <row r="108" spans="1:36" ht="14.25" customHeight="1" x14ac:dyDescent="0.2">
      <c r="A108" s="37">
        <f t="shared" si="91"/>
        <v>0</v>
      </c>
      <c r="B108" s="77">
        <f t="shared" si="91"/>
        <v>0</v>
      </c>
      <c r="C108" s="16">
        <f t="shared" ref="C108:D108" si="129">C40</f>
        <v>0</v>
      </c>
      <c r="D108" s="40" t="str">
        <f t="shared" si="129"/>
        <v>C</v>
      </c>
      <c r="E108" s="126">
        <f t="shared" si="93"/>
        <v>0</v>
      </c>
      <c r="F108" s="127">
        <f t="shared" si="94"/>
        <v>0</v>
      </c>
      <c r="G108" s="127">
        <f t="shared" si="95"/>
        <v>0</v>
      </c>
      <c r="H108" s="128">
        <f t="shared" si="96"/>
        <v>0</v>
      </c>
      <c r="I108" s="127">
        <f t="shared" si="97"/>
        <v>0</v>
      </c>
      <c r="J108" s="129">
        <f t="shared" si="98"/>
        <v>0</v>
      </c>
      <c r="K108" s="127">
        <f t="shared" si="99"/>
        <v>0</v>
      </c>
      <c r="L108" s="127">
        <f t="shared" si="100"/>
        <v>0</v>
      </c>
      <c r="M108" s="128">
        <f t="shared" si="101"/>
        <v>0</v>
      </c>
      <c r="N108" s="126">
        <f t="shared" si="102"/>
        <v>0</v>
      </c>
      <c r="O108" s="128">
        <f t="shared" si="103"/>
        <v>0</v>
      </c>
      <c r="P108" s="128">
        <f t="shared" si="104"/>
        <v>0</v>
      </c>
      <c r="Q108" s="130">
        <f t="shared" si="105"/>
        <v>0</v>
      </c>
      <c r="R108" s="131">
        <f t="shared" si="106"/>
        <v>0</v>
      </c>
      <c r="S108" s="132" t="str">
        <f t="shared" si="107"/>
        <v>C</v>
      </c>
      <c r="T108" s="133">
        <f t="shared" si="108"/>
        <v>0</v>
      </c>
      <c r="U108" s="134" t="str">
        <f t="shared" si="109"/>
        <v>C</v>
      </c>
      <c r="V108" s="131">
        <f t="shared" si="110"/>
        <v>0</v>
      </c>
      <c r="W108" s="133">
        <f t="shared" si="111"/>
        <v>0</v>
      </c>
      <c r="X108" s="133">
        <f t="shared" si="112"/>
        <v>0</v>
      </c>
      <c r="Y108" s="135">
        <f t="shared" si="113"/>
        <v>0</v>
      </c>
      <c r="Z108" s="136">
        <f t="shared" si="114"/>
        <v>0</v>
      </c>
      <c r="AA108" s="72"/>
      <c r="AC108" s="74"/>
      <c r="AD108" s="74"/>
      <c r="AE108" s="74"/>
      <c r="AF108" s="74"/>
      <c r="AG108" s="74"/>
      <c r="AH108" s="74"/>
      <c r="AI108" s="74"/>
      <c r="AJ108" s="74"/>
    </row>
    <row r="109" spans="1:36" ht="14.25" customHeight="1" x14ac:dyDescent="0.2">
      <c r="A109" s="187">
        <f t="shared" si="91"/>
        <v>0</v>
      </c>
      <c r="B109" s="166">
        <f t="shared" si="91"/>
        <v>0</v>
      </c>
      <c r="C109" s="223">
        <f t="shared" ref="C109:D109" si="130">C41</f>
        <v>0</v>
      </c>
      <c r="D109" s="168" t="str">
        <f t="shared" si="130"/>
        <v>C</v>
      </c>
      <c r="E109" s="188">
        <f t="shared" si="93"/>
        <v>0</v>
      </c>
      <c r="F109" s="189">
        <f t="shared" si="94"/>
        <v>0</v>
      </c>
      <c r="G109" s="189">
        <f t="shared" si="95"/>
        <v>0</v>
      </c>
      <c r="H109" s="190">
        <f t="shared" si="96"/>
        <v>0</v>
      </c>
      <c r="I109" s="189">
        <f t="shared" si="97"/>
        <v>0</v>
      </c>
      <c r="J109" s="191">
        <f t="shared" si="98"/>
        <v>0</v>
      </c>
      <c r="K109" s="189">
        <f t="shared" si="99"/>
        <v>0</v>
      </c>
      <c r="L109" s="189">
        <f t="shared" si="100"/>
        <v>0</v>
      </c>
      <c r="M109" s="190">
        <f t="shared" si="101"/>
        <v>0</v>
      </c>
      <c r="N109" s="188">
        <f t="shared" si="102"/>
        <v>0</v>
      </c>
      <c r="O109" s="190">
        <f t="shared" si="103"/>
        <v>0</v>
      </c>
      <c r="P109" s="190">
        <f t="shared" si="104"/>
        <v>0</v>
      </c>
      <c r="Q109" s="202">
        <f t="shared" si="105"/>
        <v>0</v>
      </c>
      <c r="R109" s="204">
        <f t="shared" si="106"/>
        <v>0</v>
      </c>
      <c r="S109" s="205" t="str">
        <f t="shared" si="107"/>
        <v>C</v>
      </c>
      <c r="T109" s="206">
        <f t="shared" si="108"/>
        <v>0</v>
      </c>
      <c r="U109" s="207" t="str">
        <f t="shared" si="109"/>
        <v>C</v>
      </c>
      <c r="V109" s="204">
        <f t="shared" si="110"/>
        <v>0</v>
      </c>
      <c r="W109" s="206">
        <f t="shared" si="111"/>
        <v>0</v>
      </c>
      <c r="X109" s="206">
        <f t="shared" si="112"/>
        <v>0</v>
      </c>
      <c r="Y109" s="208">
        <f t="shared" si="113"/>
        <v>0</v>
      </c>
      <c r="Z109" s="209">
        <f t="shared" si="114"/>
        <v>0</v>
      </c>
      <c r="AA109" s="72"/>
      <c r="AC109" s="74"/>
      <c r="AD109" s="74"/>
      <c r="AE109" s="74"/>
      <c r="AF109" s="74"/>
      <c r="AG109" s="74"/>
      <c r="AH109" s="74"/>
      <c r="AI109" s="74"/>
      <c r="AJ109" s="74"/>
    </row>
    <row r="110" spans="1:36" ht="14.25" customHeight="1" x14ac:dyDescent="0.2">
      <c r="A110" s="37">
        <f t="shared" si="91"/>
        <v>0</v>
      </c>
      <c r="B110" s="77">
        <f t="shared" si="91"/>
        <v>0</v>
      </c>
      <c r="C110" s="16">
        <f t="shared" ref="C110:D110" si="131">C42</f>
        <v>0</v>
      </c>
      <c r="D110" s="40" t="str">
        <f t="shared" si="131"/>
        <v>C</v>
      </c>
      <c r="E110" s="126">
        <f t="shared" si="93"/>
        <v>0</v>
      </c>
      <c r="F110" s="127">
        <f t="shared" si="94"/>
        <v>0</v>
      </c>
      <c r="G110" s="127">
        <f t="shared" si="95"/>
        <v>0</v>
      </c>
      <c r="H110" s="128">
        <f t="shared" si="96"/>
        <v>0</v>
      </c>
      <c r="I110" s="127">
        <f t="shared" si="97"/>
        <v>0</v>
      </c>
      <c r="J110" s="129">
        <f t="shared" si="98"/>
        <v>0</v>
      </c>
      <c r="K110" s="127">
        <f t="shared" si="99"/>
        <v>0</v>
      </c>
      <c r="L110" s="127">
        <f t="shared" si="100"/>
        <v>0</v>
      </c>
      <c r="M110" s="128">
        <f t="shared" si="101"/>
        <v>0</v>
      </c>
      <c r="N110" s="126">
        <f t="shared" si="102"/>
        <v>0</v>
      </c>
      <c r="O110" s="128">
        <f t="shared" si="103"/>
        <v>0</v>
      </c>
      <c r="P110" s="128">
        <f t="shared" si="104"/>
        <v>0</v>
      </c>
      <c r="Q110" s="130">
        <f t="shared" si="105"/>
        <v>0</v>
      </c>
      <c r="R110" s="131">
        <f t="shared" si="106"/>
        <v>0</v>
      </c>
      <c r="S110" s="132" t="str">
        <f t="shared" si="107"/>
        <v>C</v>
      </c>
      <c r="T110" s="133">
        <f t="shared" si="108"/>
        <v>0</v>
      </c>
      <c r="U110" s="134" t="str">
        <f t="shared" si="109"/>
        <v>C</v>
      </c>
      <c r="V110" s="131">
        <f t="shared" si="110"/>
        <v>0</v>
      </c>
      <c r="W110" s="133">
        <f t="shared" si="111"/>
        <v>0</v>
      </c>
      <c r="X110" s="133">
        <f t="shared" si="112"/>
        <v>0</v>
      </c>
      <c r="Y110" s="135">
        <f t="shared" si="113"/>
        <v>0</v>
      </c>
      <c r="Z110" s="136">
        <f t="shared" si="114"/>
        <v>0</v>
      </c>
      <c r="AA110" s="72"/>
      <c r="AC110" s="74"/>
      <c r="AD110" s="74"/>
      <c r="AE110" s="74"/>
      <c r="AF110" s="74"/>
      <c r="AG110" s="74"/>
      <c r="AH110" s="74"/>
      <c r="AI110" s="74"/>
      <c r="AJ110" s="74"/>
    </row>
    <row r="111" spans="1:36" ht="14.25" customHeight="1" x14ac:dyDescent="0.2">
      <c r="A111" s="187">
        <f t="shared" si="91"/>
        <v>0</v>
      </c>
      <c r="B111" s="166">
        <f t="shared" si="91"/>
        <v>0</v>
      </c>
      <c r="C111" s="223">
        <f t="shared" ref="C111:D111" si="132">C43</f>
        <v>0</v>
      </c>
      <c r="D111" s="168" t="str">
        <f t="shared" si="132"/>
        <v>C</v>
      </c>
      <c r="E111" s="188">
        <f t="shared" si="93"/>
        <v>0</v>
      </c>
      <c r="F111" s="189">
        <f t="shared" si="94"/>
        <v>0</v>
      </c>
      <c r="G111" s="189">
        <f t="shared" si="95"/>
        <v>0</v>
      </c>
      <c r="H111" s="190">
        <f t="shared" si="96"/>
        <v>0</v>
      </c>
      <c r="I111" s="189">
        <f t="shared" si="97"/>
        <v>0</v>
      </c>
      <c r="J111" s="191">
        <f t="shared" si="98"/>
        <v>0</v>
      </c>
      <c r="K111" s="189">
        <f t="shared" si="99"/>
        <v>0</v>
      </c>
      <c r="L111" s="189">
        <f t="shared" si="100"/>
        <v>0</v>
      </c>
      <c r="M111" s="190">
        <f t="shared" si="101"/>
        <v>0</v>
      </c>
      <c r="N111" s="188">
        <f t="shared" si="102"/>
        <v>0</v>
      </c>
      <c r="O111" s="190">
        <f t="shared" si="103"/>
        <v>0</v>
      </c>
      <c r="P111" s="190">
        <f t="shared" si="104"/>
        <v>0</v>
      </c>
      <c r="Q111" s="202">
        <f t="shared" si="105"/>
        <v>0</v>
      </c>
      <c r="R111" s="204">
        <f t="shared" si="106"/>
        <v>0</v>
      </c>
      <c r="S111" s="205" t="str">
        <f t="shared" si="107"/>
        <v>C</v>
      </c>
      <c r="T111" s="206">
        <f t="shared" si="108"/>
        <v>0</v>
      </c>
      <c r="U111" s="207" t="str">
        <f t="shared" si="109"/>
        <v>C</v>
      </c>
      <c r="V111" s="204">
        <f t="shared" si="110"/>
        <v>0</v>
      </c>
      <c r="W111" s="206">
        <f t="shared" si="111"/>
        <v>0</v>
      </c>
      <c r="X111" s="206">
        <f t="shared" si="112"/>
        <v>0</v>
      </c>
      <c r="Y111" s="208">
        <f t="shared" si="113"/>
        <v>0</v>
      </c>
      <c r="Z111" s="209">
        <f t="shared" si="114"/>
        <v>0</v>
      </c>
      <c r="AA111" s="72"/>
      <c r="AC111" s="74"/>
      <c r="AD111" s="74"/>
      <c r="AE111" s="74"/>
      <c r="AF111" s="74"/>
      <c r="AG111" s="74"/>
      <c r="AH111" s="74"/>
      <c r="AI111" s="74"/>
      <c r="AJ111" s="74"/>
    </row>
    <row r="112" spans="1:36" ht="14.25" customHeight="1" x14ac:dyDescent="0.2">
      <c r="A112" s="37">
        <f t="shared" si="91"/>
        <v>0</v>
      </c>
      <c r="B112" s="77">
        <f t="shared" si="91"/>
        <v>0</v>
      </c>
      <c r="C112" s="16">
        <f t="shared" ref="C112:D112" si="133">C44</f>
        <v>0</v>
      </c>
      <c r="D112" s="40" t="str">
        <f t="shared" si="133"/>
        <v>C</v>
      </c>
      <c r="E112" s="126">
        <f t="shared" si="93"/>
        <v>0</v>
      </c>
      <c r="F112" s="127">
        <f t="shared" si="94"/>
        <v>0</v>
      </c>
      <c r="G112" s="127">
        <f t="shared" si="95"/>
        <v>0</v>
      </c>
      <c r="H112" s="128">
        <f t="shared" si="96"/>
        <v>0</v>
      </c>
      <c r="I112" s="127">
        <f t="shared" si="97"/>
        <v>0</v>
      </c>
      <c r="J112" s="129">
        <f t="shared" si="98"/>
        <v>0</v>
      </c>
      <c r="K112" s="127">
        <f t="shared" si="99"/>
        <v>0</v>
      </c>
      <c r="L112" s="127">
        <f t="shared" si="100"/>
        <v>0</v>
      </c>
      <c r="M112" s="128">
        <f t="shared" si="101"/>
        <v>0</v>
      </c>
      <c r="N112" s="126">
        <f t="shared" si="102"/>
        <v>0</v>
      </c>
      <c r="O112" s="128">
        <f t="shared" si="103"/>
        <v>0</v>
      </c>
      <c r="P112" s="128">
        <f t="shared" si="104"/>
        <v>0</v>
      </c>
      <c r="Q112" s="130">
        <f t="shared" si="105"/>
        <v>0</v>
      </c>
      <c r="R112" s="131">
        <f t="shared" si="106"/>
        <v>0</v>
      </c>
      <c r="S112" s="132" t="str">
        <f t="shared" si="107"/>
        <v>C</v>
      </c>
      <c r="T112" s="133">
        <f t="shared" si="108"/>
        <v>0</v>
      </c>
      <c r="U112" s="134" t="str">
        <f t="shared" si="109"/>
        <v>C</v>
      </c>
      <c r="V112" s="131">
        <f t="shared" si="110"/>
        <v>0</v>
      </c>
      <c r="W112" s="133">
        <f t="shared" si="111"/>
        <v>0</v>
      </c>
      <c r="X112" s="133">
        <f t="shared" si="112"/>
        <v>0</v>
      </c>
      <c r="Y112" s="135">
        <f t="shared" si="113"/>
        <v>0</v>
      </c>
      <c r="Z112" s="136">
        <f t="shared" si="114"/>
        <v>0</v>
      </c>
      <c r="AA112" s="72"/>
      <c r="AC112" s="74"/>
      <c r="AD112" s="74"/>
      <c r="AE112" s="74"/>
      <c r="AF112" s="74"/>
      <c r="AG112" s="74"/>
      <c r="AH112" s="74"/>
      <c r="AI112" s="74"/>
      <c r="AJ112" s="74"/>
    </row>
    <row r="113" spans="1:36" ht="14.25" customHeight="1" x14ac:dyDescent="0.2">
      <c r="A113" s="187">
        <f t="shared" si="91"/>
        <v>0</v>
      </c>
      <c r="B113" s="166">
        <f t="shared" si="91"/>
        <v>0</v>
      </c>
      <c r="C113" s="223">
        <f t="shared" ref="C113:D113" si="134">C45</f>
        <v>0</v>
      </c>
      <c r="D113" s="168" t="str">
        <f t="shared" si="134"/>
        <v>C</v>
      </c>
      <c r="E113" s="188">
        <f t="shared" si="93"/>
        <v>0</v>
      </c>
      <c r="F113" s="189">
        <f t="shared" si="94"/>
        <v>0</v>
      </c>
      <c r="G113" s="189">
        <f t="shared" si="95"/>
        <v>0</v>
      </c>
      <c r="H113" s="190">
        <f t="shared" si="96"/>
        <v>0</v>
      </c>
      <c r="I113" s="189">
        <f t="shared" si="97"/>
        <v>0</v>
      </c>
      <c r="J113" s="191">
        <f t="shared" si="98"/>
        <v>0</v>
      </c>
      <c r="K113" s="189">
        <f t="shared" si="99"/>
        <v>0</v>
      </c>
      <c r="L113" s="189">
        <f t="shared" si="100"/>
        <v>0</v>
      </c>
      <c r="M113" s="190">
        <f t="shared" si="101"/>
        <v>0</v>
      </c>
      <c r="N113" s="188">
        <f t="shared" si="102"/>
        <v>0</v>
      </c>
      <c r="O113" s="190">
        <f t="shared" si="103"/>
        <v>0</v>
      </c>
      <c r="P113" s="190">
        <f t="shared" si="104"/>
        <v>0</v>
      </c>
      <c r="Q113" s="202">
        <f t="shared" si="105"/>
        <v>0</v>
      </c>
      <c r="R113" s="204">
        <f t="shared" si="106"/>
        <v>0</v>
      </c>
      <c r="S113" s="205" t="str">
        <f t="shared" si="107"/>
        <v>C</v>
      </c>
      <c r="T113" s="206">
        <f t="shared" si="108"/>
        <v>0</v>
      </c>
      <c r="U113" s="207" t="str">
        <f t="shared" si="109"/>
        <v>C</v>
      </c>
      <c r="V113" s="204">
        <f t="shared" si="110"/>
        <v>0</v>
      </c>
      <c r="W113" s="206">
        <f t="shared" si="111"/>
        <v>0</v>
      </c>
      <c r="X113" s="206">
        <f t="shared" si="112"/>
        <v>0</v>
      </c>
      <c r="Y113" s="208">
        <f t="shared" si="113"/>
        <v>0</v>
      </c>
      <c r="Z113" s="209">
        <f t="shared" si="114"/>
        <v>0</v>
      </c>
      <c r="AA113" s="72"/>
      <c r="AC113" s="74"/>
      <c r="AD113" s="74"/>
      <c r="AE113" s="74"/>
      <c r="AF113" s="74"/>
      <c r="AG113" s="74"/>
      <c r="AH113" s="74"/>
      <c r="AI113" s="74"/>
      <c r="AJ113" s="74"/>
    </row>
    <row r="114" spans="1:36" ht="14.25" customHeight="1" x14ac:dyDescent="0.2">
      <c r="A114" s="37">
        <f t="shared" si="91"/>
        <v>0</v>
      </c>
      <c r="B114" s="77">
        <f t="shared" si="91"/>
        <v>0</v>
      </c>
      <c r="C114" s="16">
        <f t="shared" ref="C114:D114" si="135">C46</f>
        <v>0</v>
      </c>
      <c r="D114" s="40" t="str">
        <f t="shared" si="135"/>
        <v>C</v>
      </c>
      <c r="E114" s="126">
        <f t="shared" si="93"/>
        <v>0</v>
      </c>
      <c r="F114" s="127">
        <f t="shared" si="94"/>
        <v>0</v>
      </c>
      <c r="G114" s="127">
        <f t="shared" si="95"/>
        <v>0</v>
      </c>
      <c r="H114" s="128">
        <f t="shared" si="96"/>
        <v>0</v>
      </c>
      <c r="I114" s="127">
        <f t="shared" si="97"/>
        <v>0</v>
      </c>
      <c r="J114" s="129">
        <f t="shared" si="98"/>
        <v>0</v>
      </c>
      <c r="K114" s="127">
        <f t="shared" si="99"/>
        <v>0</v>
      </c>
      <c r="L114" s="127">
        <f t="shared" si="100"/>
        <v>0</v>
      </c>
      <c r="M114" s="128">
        <f t="shared" si="101"/>
        <v>0</v>
      </c>
      <c r="N114" s="126">
        <f t="shared" si="102"/>
        <v>0</v>
      </c>
      <c r="O114" s="128">
        <f t="shared" si="103"/>
        <v>0</v>
      </c>
      <c r="P114" s="128">
        <f t="shared" si="104"/>
        <v>0</v>
      </c>
      <c r="Q114" s="130">
        <f t="shared" si="105"/>
        <v>0</v>
      </c>
      <c r="R114" s="131">
        <f t="shared" si="106"/>
        <v>0</v>
      </c>
      <c r="S114" s="132" t="str">
        <f t="shared" si="107"/>
        <v>C</v>
      </c>
      <c r="T114" s="133">
        <f t="shared" si="108"/>
        <v>0</v>
      </c>
      <c r="U114" s="134" t="str">
        <f t="shared" si="109"/>
        <v>C</v>
      </c>
      <c r="V114" s="131">
        <f t="shared" si="110"/>
        <v>0</v>
      </c>
      <c r="W114" s="133">
        <f t="shared" si="111"/>
        <v>0</v>
      </c>
      <c r="X114" s="133">
        <f t="shared" si="112"/>
        <v>0</v>
      </c>
      <c r="Y114" s="135">
        <f t="shared" si="113"/>
        <v>0</v>
      </c>
      <c r="Z114" s="136">
        <f t="shared" si="114"/>
        <v>0</v>
      </c>
      <c r="AA114" s="72"/>
      <c r="AC114" s="74"/>
      <c r="AD114" s="74"/>
      <c r="AE114" s="74"/>
      <c r="AF114" s="74"/>
      <c r="AG114" s="74"/>
      <c r="AH114" s="74"/>
      <c r="AI114" s="74"/>
      <c r="AJ114" s="74"/>
    </row>
    <row r="115" spans="1:36" ht="14.25" customHeight="1" x14ac:dyDescent="0.2">
      <c r="A115" s="187">
        <f t="shared" si="91"/>
        <v>0</v>
      </c>
      <c r="B115" s="166">
        <f t="shared" si="91"/>
        <v>0</v>
      </c>
      <c r="C115" s="223">
        <f t="shared" ref="C115:D115" si="136">C47</f>
        <v>0</v>
      </c>
      <c r="D115" s="168" t="str">
        <f t="shared" si="136"/>
        <v>C</v>
      </c>
      <c r="E115" s="188">
        <f t="shared" si="93"/>
        <v>0</v>
      </c>
      <c r="F115" s="189">
        <f t="shared" si="94"/>
        <v>0</v>
      </c>
      <c r="G115" s="189">
        <f t="shared" si="95"/>
        <v>0</v>
      </c>
      <c r="H115" s="190">
        <f t="shared" si="96"/>
        <v>0</v>
      </c>
      <c r="I115" s="189">
        <f t="shared" si="97"/>
        <v>0</v>
      </c>
      <c r="J115" s="191">
        <f t="shared" si="98"/>
        <v>0</v>
      </c>
      <c r="K115" s="189">
        <f t="shared" si="99"/>
        <v>0</v>
      </c>
      <c r="L115" s="189">
        <f t="shared" si="100"/>
        <v>0</v>
      </c>
      <c r="M115" s="190">
        <f t="shared" si="101"/>
        <v>0</v>
      </c>
      <c r="N115" s="188">
        <f t="shared" si="102"/>
        <v>0</v>
      </c>
      <c r="O115" s="190">
        <f t="shared" si="103"/>
        <v>0</v>
      </c>
      <c r="P115" s="190">
        <f t="shared" si="104"/>
        <v>0</v>
      </c>
      <c r="Q115" s="202">
        <f t="shared" si="105"/>
        <v>0</v>
      </c>
      <c r="R115" s="204">
        <f t="shared" si="106"/>
        <v>0</v>
      </c>
      <c r="S115" s="205" t="str">
        <f t="shared" si="107"/>
        <v>C</v>
      </c>
      <c r="T115" s="206">
        <f t="shared" si="108"/>
        <v>0</v>
      </c>
      <c r="U115" s="207" t="str">
        <f t="shared" si="109"/>
        <v>C</v>
      </c>
      <c r="V115" s="204">
        <f t="shared" si="110"/>
        <v>0</v>
      </c>
      <c r="W115" s="206">
        <f t="shared" si="111"/>
        <v>0</v>
      </c>
      <c r="X115" s="206">
        <f t="shared" si="112"/>
        <v>0</v>
      </c>
      <c r="Y115" s="208">
        <f t="shared" si="113"/>
        <v>0</v>
      </c>
      <c r="Z115" s="209">
        <f t="shared" si="114"/>
        <v>0</v>
      </c>
      <c r="AA115" s="72"/>
      <c r="AC115" s="74"/>
      <c r="AD115" s="74"/>
      <c r="AE115" s="74"/>
      <c r="AF115" s="74"/>
      <c r="AG115" s="74"/>
      <c r="AH115" s="74"/>
      <c r="AI115" s="74"/>
      <c r="AJ115" s="74"/>
    </row>
    <row r="116" spans="1:36" ht="14.25" customHeight="1" x14ac:dyDescent="0.2">
      <c r="A116" s="37">
        <f t="shared" si="91"/>
        <v>0</v>
      </c>
      <c r="B116" s="77">
        <f t="shared" si="91"/>
        <v>0</v>
      </c>
      <c r="C116" s="16">
        <f t="shared" ref="C116:D116" si="137">C48</f>
        <v>0</v>
      </c>
      <c r="D116" s="40" t="str">
        <f t="shared" si="137"/>
        <v>C</v>
      </c>
      <c r="E116" s="126">
        <f t="shared" si="93"/>
        <v>0</v>
      </c>
      <c r="F116" s="127">
        <f t="shared" si="94"/>
        <v>0</v>
      </c>
      <c r="G116" s="127">
        <f t="shared" si="95"/>
        <v>0</v>
      </c>
      <c r="H116" s="128">
        <f t="shared" si="96"/>
        <v>0</v>
      </c>
      <c r="I116" s="127">
        <f t="shared" si="97"/>
        <v>0</v>
      </c>
      <c r="J116" s="129">
        <f t="shared" si="98"/>
        <v>0</v>
      </c>
      <c r="K116" s="127">
        <f t="shared" si="99"/>
        <v>0</v>
      </c>
      <c r="L116" s="127">
        <f t="shared" si="100"/>
        <v>0</v>
      </c>
      <c r="M116" s="128">
        <f t="shared" si="101"/>
        <v>0</v>
      </c>
      <c r="N116" s="126">
        <f t="shared" si="102"/>
        <v>0</v>
      </c>
      <c r="O116" s="128">
        <f t="shared" si="103"/>
        <v>0</v>
      </c>
      <c r="P116" s="128">
        <f t="shared" si="104"/>
        <v>0</v>
      </c>
      <c r="Q116" s="130">
        <f t="shared" si="105"/>
        <v>0</v>
      </c>
      <c r="R116" s="131">
        <f t="shared" si="106"/>
        <v>0</v>
      </c>
      <c r="S116" s="132" t="str">
        <f t="shared" si="107"/>
        <v>C</v>
      </c>
      <c r="T116" s="133">
        <f t="shared" si="108"/>
        <v>0</v>
      </c>
      <c r="U116" s="134" t="str">
        <f t="shared" si="109"/>
        <v>C</v>
      </c>
      <c r="V116" s="131">
        <f t="shared" si="110"/>
        <v>0</v>
      </c>
      <c r="W116" s="133">
        <f t="shared" si="111"/>
        <v>0</v>
      </c>
      <c r="X116" s="133">
        <f t="shared" si="112"/>
        <v>0</v>
      </c>
      <c r="Y116" s="135">
        <f t="shared" si="113"/>
        <v>0</v>
      </c>
      <c r="Z116" s="136">
        <f t="shared" si="114"/>
        <v>0</v>
      </c>
      <c r="AA116" s="72"/>
      <c r="AC116" s="74"/>
      <c r="AD116" s="74"/>
      <c r="AE116" s="74"/>
      <c r="AF116" s="74"/>
      <c r="AG116" s="74"/>
      <c r="AH116" s="74"/>
      <c r="AI116" s="74"/>
      <c r="AJ116" s="74"/>
    </row>
    <row r="117" spans="1:36" ht="14.25" customHeight="1" x14ac:dyDescent="0.2">
      <c r="A117" s="187">
        <f t="shared" si="91"/>
        <v>0</v>
      </c>
      <c r="B117" s="166">
        <f t="shared" si="91"/>
        <v>0</v>
      </c>
      <c r="C117" s="223">
        <f t="shared" ref="C117:D117" si="138">C49</f>
        <v>0</v>
      </c>
      <c r="D117" s="168" t="str">
        <f t="shared" si="138"/>
        <v>C</v>
      </c>
      <c r="E117" s="188">
        <f t="shared" si="93"/>
        <v>0</v>
      </c>
      <c r="F117" s="189">
        <f t="shared" si="94"/>
        <v>0</v>
      </c>
      <c r="G117" s="189">
        <f t="shared" si="95"/>
        <v>0</v>
      </c>
      <c r="H117" s="190">
        <f t="shared" si="96"/>
        <v>0</v>
      </c>
      <c r="I117" s="189">
        <f t="shared" si="97"/>
        <v>0</v>
      </c>
      <c r="J117" s="191">
        <f t="shared" si="98"/>
        <v>0</v>
      </c>
      <c r="K117" s="189">
        <f t="shared" si="99"/>
        <v>0</v>
      </c>
      <c r="L117" s="189">
        <f t="shared" si="100"/>
        <v>0</v>
      </c>
      <c r="M117" s="190">
        <f t="shared" si="101"/>
        <v>0</v>
      </c>
      <c r="N117" s="188">
        <f t="shared" si="102"/>
        <v>0</v>
      </c>
      <c r="O117" s="190">
        <f t="shared" si="103"/>
        <v>0</v>
      </c>
      <c r="P117" s="190">
        <f t="shared" si="104"/>
        <v>0</v>
      </c>
      <c r="Q117" s="202">
        <f t="shared" si="105"/>
        <v>0</v>
      </c>
      <c r="R117" s="204">
        <f t="shared" si="106"/>
        <v>0</v>
      </c>
      <c r="S117" s="205" t="str">
        <f t="shared" si="107"/>
        <v>C</v>
      </c>
      <c r="T117" s="206">
        <f t="shared" si="108"/>
        <v>0</v>
      </c>
      <c r="U117" s="207" t="str">
        <f t="shared" si="109"/>
        <v>C</v>
      </c>
      <c r="V117" s="204">
        <f t="shared" si="110"/>
        <v>0</v>
      </c>
      <c r="W117" s="206">
        <f t="shared" si="111"/>
        <v>0</v>
      </c>
      <c r="X117" s="206">
        <f t="shared" si="112"/>
        <v>0</v>
      </c>
      <c r="Y117" s="208">
        <f t="shared" si="113"/>
        <v>0</v>
      </c>
      <c r="Z117" s="209">
        <f t="shared" si="114"/>
        <v>0</v>
      </c>
      <c r="AA117" s="72"/>
      <c r="AC117" s="74"/>
      <c r="AD117" s="74"/>
      <c r="AE117" s="74"/>
      <c r="AF117" s="74"/>
      <c r="AG117" s="74"/>
      <c r="AH117" s="74"/>
      <c r="AI117" s="74"/>
      <c r="AJ117" s="74"/>
    </row>
    <row r="118" spans="1:36" ht="14.25" customHeight="1" x14ac:dyDescent="0.2">
      <c r="A118" s="37">
        <f t="shared" si="91"/>
        <v>0</v>
      </c>
      <c r="B118" s="77">
        <f t="shared" si="91"/>
        <v>0</v>
      </c>
      <c r="C118" s="16">
        <f t="shared" ref="C118:D118" si="139">C50</f>
        <v>0</v>
      </c>
      <c r="D118" s="40" t="str">
        <f t="shared" si="139"/>
        <v>C</v>
      </c>
      <c r="E118" s="126">
        <f t="shared" si="93"/>
        <v>0</v>
      </c>
      <c r="F118" s="127">
        <f t="shared" si="94"/>
        <v>0</v>
      </c>
      <c r="G118" s="127">
        <f t="shared" si="95"/>
        <v>0</v>
      </c>
      <c r="H118" s="128">
        <f t="shared" si="96"/>
        <v>0</v>
      </c>
      <c r="I118" s="127">
        <f t="shared" si="97"/>
        <v>0</v>
      </c>
      <c r="J118" s="129">
        <f t="shared" si="98"/>
        <v>0</v>
      </c>
      <c r="K118" s="127">
        <f t="shared" si="99"/>
        <v>0</v>
      </c>
      <c r="L118" s="127">
        <f t="shared" si="100"/>
        <v>0</v>
      </c>
      <c r="M118" s="128">
        <f t="shared" si="101"/>
        <v>0</v>
      </c>
      <c r="N118" s="126">
        <f t="shared" si="102"/>
        <v>0</v>
      </c>
      <c r="O118" s="128">
        <f t="shared" si="103"/>
        <v>0</v>
      </c>
      <c r="P118" s="128">
        <f t="shared" si="104"/>
        <v>0</v>
      </c>
      <c r="Q118" s="130">
        <f t="shared" si="105"/>
        <v>0</v>
      </c>
      <c r="R118" s="131">
        <f t="shared" si="106"/>
        <v>0</v>
      </c>
      <c r="S118" s="132" t="str">
        <f t="shared" si="107"/>
        <v>C</v>
      </c>
      <c r="T118" s="133">
        <f t="shared" si="108"/>
        <v>0</v>
      </c>
      <c r="U118" s="134" t="str">
        <f t="shared" si="109"/>
        <v>C</v>
      </c>
      <c r="V118" s="131">
        <f t="shared" si="110"/>
        <v>0</v>
      </c>
      <c r="W118" s="133">
        <f t="shared" si="111"/>
        <v>0</v>
      </c>
      <c r="X118" s="133">
        <f t="shared" si="112"/>
        <v>0</v>
      </c>
      <c r="Y118" s="135">
        <f t="shared" si="113"/>
        <v>0</v>
      </c>
      <c r="Z118" s="136">
        <f t="shared" si="114"/>
        <v>0</v>
      </c>
      <c r="AA118" s="72"/>
      <c r="AC118" s="74"/>
      <c r="AD118" s="74"/>
      <c r="AE118" s="74"/>
      <c r="AF118" s="74"/>
      <c r="AG118" s="74"/>
      <c r="AH118" s="74"/>
      <c r="AI118" s="74"/>
      <c r="AJ118" s="74"/>
    </row>
    <row r="119" spans="1:36" ht="14.25" customHeight="1" x14ac:dyDescent="0.2">
      <c r="A119" s="187">
        <f t="shared" si="91"/>
        <v>0</v>
      </c>
      <c r="B119" s="166">
        <f t="shared" si="91"/>
        <v>0</v>
      </c>
      <c r="C119" s="223">
        <f t="shared" ref="C119:D119" si="140">C51</f>
        <v>0</v>
      </c>
      <c r="D119" s="168" t="str">
        <f t="shared" si="140"/>
        <v>C</v>
      </c>
      <c r="E119" s="188">
        <f t="shared" si="93"/>
        <v>0</v>
      </c>
      <c r="F119" s="189">
        <f t="shared" si="94"/>
        <v>0</v>
      </c>
      <c r="G119" s="189">
        <f t="shared" si="95"/>
        <v>0</v>
      </c>
      <c r="H119" s="190">
        <f t="shared" si="96"/>
        <v>0</v>
      </c>
      <c r="I119" s="189">
        <f t="shared" si="97"/>
        <v>0</v>
      </c>
      <c r="J119" s="191">
        <f t="shared" si="98"/>
        <v>0</v>
      </c>
      <c r="K119" s="189">
        <f t="shared" si="99"/>
        <v>0</v>
      </c>
      <c r="L119" s="189">
        <f t="shared" si="100"/>
        <v>0</v>
      </c>
      <c r="M119" s="190">
        <f t="shared" si="101"/>
        <v>0</v>
      </c>
      <c r="N119" s="188">
        <f t="shared" si="102"/>
        <v>0</v>
      </c>
      <c r="O119" s="190">
        <f t="shared" si="103"/>
        <v>0</v>
      </c>
      <c r="P119" s="190">
        <f t="shared" si="104"/>
        <v>0</v>
      </c>
      <c r="Q119" s="202">
        <f t="shared" si="105"/>
        <v>0</v>
      </c>
      <c r="R119" s="204">
        <f t="shared" si="106"/>
        <v>0</v>
      </c>
      <c r="S119" s="205" t="str">
        <f t="shared" si="107"/>
        <v>C</v>
      </c>
      <c r="T119" s="206">
        <f t="shared" si="108"/>
        <v>0</v>
      </c>
      <c r="U119" s="207" t="str">
        <f t="shared" si="109"/>
        <v>C</v>
      </c>
      <c r="V119" s="204">
        <f t="shared" si="110"/>
        <v>0</v>
      </c>
      <c r="W119" s="206">
        <f t="shared" si="111"/>
        <v>0</v>
      </c>
      <c r="X119" s="206">
        <f t="shared" si="112"/>
        <v>0</v>
      </c>
      <c r="Y119" s="208">
        <f t="shared" si="113"/>
        <v>0</v>
      </c>
      <c r="Z119" s="209">
        <f t="shared" si="114"/>
        <v>0</v>
      </c>
      <c r="AA119" s="72"/>
      <c r="AC119" s="74"/>
      <c r="AD119" s="74"/>
      <c r="AE119" s="74"/>
      <c r="AF119" s="74"/>
      <c r="AG119" s="74"/>
      <c r="AH119" s="74"/>
      <c r="AI119" s="74"/>
      <c r="AJ119" s="74"/>
    </row>
    <row r="120" spans="1:36" ht="14.25" customHeight="1" x14ac:dyDescent="0.2">
      <c r="A120" s="37">
        <f t="shared" si="91"/>
        <v>0</v>
      </c>
      <c r="B120" s="77">
        <f t="shared" si="91"/>
        <v>0</v>
      </c>
      <c r="C120" s="16">
        <f t="shared" ref="C120:D120" si="141">C52</f>
        <v>0</v>
      </c>
      <c r="D120" s="40" t="str">
        <f t="shared" si="141"/>
        <v>C</v>
      </c>
      <c r="E120" s="126">
        <f t="shared" si="93"/>
        <v>0</v>
      </c>
      <c r="F120" s="127">
        <f t="shared" si="94"/>
        <v>0</v>
      </c>
      <c r="G120" s="127">
        <f t="shared" si="95"/>
        <v>0</v>
      </c>
      <c r="H120" s="128">
        <f t="shared" si="96"/>
        <v>0</v>
      </c>
      <c r="I120" s="127">
        <f t="shared" si="97"/>
        <v>0</v>
      </c>
      <c r="J120" s="129">
        <f t="shared" si="98"/>
        <v>0</v>
      </c>
      <c r="K120" s="127">
        <f t="shared" si="99"/>
        <v>0</v>
      </c>
      <c r="L120" s="127">
        <f t="shared" si="100"/>
        <v>0</v>
      </c>
      <c r="M120" s="128">
        <f t="shared" si="101"/>
        <v>0</v>
      </c>
      <c r="N120" s="126">
        <f t="shared" si="102"/>
        <v>0</v>
      </c>
      <c r="O120" s="128">
        <f t="shared" si="103"/>
        <v>0</v>
      </c>
      <c r="P120" s="128">
        <f t="shared" si="104"/>
        <v>0</v>
      </c>
      <c r="Q120" s="130">
        <f t="shared" si="105"/>
        <v>0</v>
      </c>
      <c r="R120" s="131">
        <f t="shared" si="106"/>
        <v>0</v>
      </c>
      <c r="S120" s="132" t="str">
        <f t="shared" si="107"/>
        <v>C</v>
      </c>
      <c r="T120" s="133">
        <f t="shared" si="108"/>
        <v>0</v>
      </c>
      <c r="U120" s="134" t="str">
        <f t="shared" si="109"/>
        <v>C</v>
      </c>
      <c r="V120" s="131">
        <f t="shared" si="110"/>
        <v>0</v>
      </c>
      <c r="W120" s="133">
        <f t="shared" si="111"/>
        <v>0</v>
      </c>
      <c r="X120" s="133">
        <f t="shared" si="112"/>
        <v>0</v>
      </c>
      <c r="Y120" s="135">
        <f t="shared" si="113"/>
        <v>0</v>
      </c>
      <c r="Z120" s="136">
        <f t="shared" si="114"/>
        <v>0</v>
      </c>
      <c r="AA120" s="72"/>
      <c r="AC120" s="74"/>
      <c r="AD120" s="74"/>
      <c r="AE120" s="74"/>
      <c r="AF120" s="74"/>
      <c r="AG120" s="74"/>
      <c r="AH120" s="74"/>
      <c r="AI120" s="74"/>
      <c r="AJ120" s="74"/>
    </row>
    <row r="121" spans="1:36" ht="14.25" customHeight="1" x14ac:dyDescent="0.2">
      <c r="A121" s="187">
        <f t="shared" si="91"/>
        <v>0</v>
      </c>
      <c r="B121" s="166">
        <f t="shared" si="91"/>
        <v>0</v>
      </c>
      <c r="C121" s="223">
        <f t="shared" ref="C121:D121" si="142">C53</f>
        <v>0</v>
      </c>
      <c r="D121" s="168" t="str">
        <f t="shared" si="142"/>
        <v>C</v>
      </c>
      <c r="E121" s="188">
        <f t="shared" si="93"/>
        <v>0</v>
      </c>
      <c r="F121" s="189">
        <f t="shared" si="94"/>
        <v>0</v>
      </c>
      <c r="G121" s="189">
        <f t="shared" si="95"/>
        <v>0</v>
      </c>
      <c r="H121" s="190">
        <f t="shared" si="96"/>
        <v>0</v>
      </c>
      <c r="I121" s="189">
        <f t="shared" si="97"/>
        <v>0</v>
      </c>
      <c r="J121" s="191">
        <f t="shared" si="98"/>
        <v>0</v>
      </c>
      <c r="K121" s="189">
        <f t="shared" si="99"/>
        <v>0</v>
      </c>
      <c r="L121" s="189">
        <f t="shared" si="100"/>
        <v>0</v>
      </c>
      <c r="M121" s="190">
        <f t="shared" si="101"/>
        <v>0</v>
      </c>
      <c r="N121" s="188">
        <f t="shared" si="102"/>
        <v>0</v>
      </c>
      <c r="O121" s="190">
        <f t="shared" si="103"/>
        <v>0</v>
      </c>
      <c r="P121" s="190">
        <f t="shared" si="104"/>
        <v>0</v>
      </c>
      <c r="Q121" s="202">
        <f t="shared" si="105"/>
        <v>0</v>
      </c>
      <c r="R121" s="204">
        <f t="shared" si="106"/>
        <v>0</v>
      </c>
      <c r="S121" s="205" t="str">
        <f t="shared" si="107"/>
        <v>C</v>
      </c>
      <c r="T121" s="206">
        <f t="shared" si="108"/>
        <v>0</v>
      </c>
      <c r="U121" s="207" t="str">
        <f t="shared" si="109"/>
        <v>C</v>
      </c>
      <c r="V121" s="204">
        <f t="shared" si="110"/>
        <v>0</v>
      </c>
      <c r="W121" s="206">
        <f t="shared" si="111"/>
        <v>0</v>
      </c>
      <c r="X121" s="206">
        <f t="shared" si="112"/>
        <v>0</v>
      </c>
      <c r="Y121" s="208">
        <f t="shared" si="113"/>
        <v>0</v>
      </c>
      <c r="Z121" s="209">
        <f t="shared" si="114"/>
        <v>0</v>
      </c>
      <c r="AA121" s="72"/>
      <c r="AC121" s="74"/>
      <c r="AD121" s="74"/>
      <c r="AE121" s="74"/>
      <c r="AF121" s="74"/>
      <c r="AG121" s="74"/>
      <c r="AH121" s="74"/>
      <c r="AI121" s="74"/>
      <c r="AJ121" s="74"/>
    </row>
    <row r="122" spans="1:36" ht="14.25" customHeight="1" x14ac:dyDescent="0.2">
      <c r="A122" s="37">
        <f t="shared" si="91"/>
        <v>0</v>
      </c>
      <c r="B122" s="77">
        <f t="shared" si="91"/>
        <v>0</v>
      </c>
      <c r="C122" s="16">
        <f t="shared" ref="C122:D122" si="143">C54</f>
        <v>0</v>
      </c>
      <c r="D122" s="40" t="str">
        <f t="shared" si="143"/>
        <v>C</v>
      </c>
      <c r="E122" s="126">
        <f t="shared" si="93"/>
        <v>0</v>
      </c>
      <c r="F122" s="127">
        <f t="shared" si="94"/>
        <v>0</v>
      </c>
      <c r="G122" s="127">
        <f t="shared" si="95"/>
        <v>0</v>
      </c>
      <c r="H122" s="128">
        <f t="shared" si="96"/>
        <v>0</v>
      </c>
      <c r="I122" s="127">
        <f t="shared" si="97"/>
        <v>0</v>
      </c>
      <c r="J122" s="129">
        <f t="shared" si="98"/>
        <v>0</v>
      </c>
      <c r="K122" s="127">
        <f t="shared" si="99"/>
        <v>0</v>
      </c>
      <c r="L122" s="127">
        <f t="shared" si="100"/>
        <v>0</v>
      </c>
      <c r="M122" s="128">
        <f t="shared" si="101"/>
        <v>0</v>
      </c>
      <c r="N122" s="126">
        <f t="shared" si="102"/>
        <v>0</v>
      </c>
      <c r="O122" s="128">
        <f t="shared" si="103"/>
        <v>0</v>
      </c>
      <c r="P122" s="128">
        <f t="shared" si="104"/>
        <v>0</v>
      </c>
      <c r="Q122" s="130">
        <f t="shared" si="105"/>
        <v>0</v>
      </c>
      <c r="R122" s="131">
        <f t="shared" si="106"/>
        <v>0</v>
      </c>
      <c r="S122" s="132" t="str">
        <f t="shared" si="107"/>
        <v>C</v>
      </c>
      <c r="T122" s="133">
        <f t="shared" si="108"/>
        <v>0</v>
      </c>
      <c r="U122" s="134" t="str">
        <f t="shared" si="109"/>
        <v>C</v>
      </c>
      <c r="V122" s="131">
        <f t="shared" si="110"/>
        <v>0</v>
      </c>
      <c r="W122" s="133">
        <f t="shared" si="111"/>
        <v>0</v>
      </c>
      <c r="X122" s="133">
        <f t="shared" si="112"/>
        <v>0</v>
      </c>
      <c r="Y122" s="135">
        <f t="shared" si="113"/>
        <v>0</v>
      </c>
      <c r="Z122" s="136">
        <f t="shared" si="114"/>
        <v>0</v>
      </c>
      <c r="AA122" s="72"/>
    </row>
    <row r="123" spans="1:36" ht="14.25" customHeight="1" x14ac:dyDescent="0.2">
      <c r="A123" s="187">
        <f t="shared" si="91"/>
        <v>0</v>
      </c>
      <c r="B123" s="166">
        <f t="shared" si="91"/>
        <v>0</v>
      </c>
      <c r="C123" s="223">
        <f t="shared" ref="C123:D123" si="144">C55</f>
        <v>0</v>
      </c>
      <c r="D123" s="168" t="str">
        <f t="shared" si="144"/>
        <v>C</v>
      </c>
      <c r="E123" s="188">
        <f t="shared" si="93"/>
        <v>0</v>
      </c>
      <c r="F123" s="189">
        <f t="shared" si="94"/>
        <v>0</v>
      </c>
      <c r="G123" s="189">
        <f t="shared" si="95"/>
        <v>0</v>
      </c>
      <c r="H123" s="190">
        <f t="shared" si="96"/>
        <v>0</v>
      </c>
      <c r="I123" s="189">
        <f t="shared" si="97"/>
        <v>0</v>
      </c>
      <c r="J123" s="191">
        <f t="shared" si="98"/>
        <v>0</v>
      </c>
      <c r="K123" s="189">
        <f t="shared" si="99"/>
        <v>0</v>
      </c>
      <c r="L123" s="189">
        <f t="shared" si="100"/>
        <v>0</v>
      </c>
      <c r="M123" s="190">
        <f t="shared" si="101"/>
        <v>0</v>
      </c>
      <c r="N123" s="188">
        <f t="shared" si="102"/>
        <v>0</v>
      </c>
      <c r="O123" s="190">
        <f t="shared" si="103"/>
        <v>0</v>
      </c>
      <c r="P123" s="190">
        <f t="shared" si="104"/>
        <v>0</v>
      </c>
      <c r="Q123" s="202">
        <f t="shared" si="105"/>
        <v>0</v>
      </c>
      <c r="R123" s="204">
        <f t="shared" si="106"/>
        <v>0</v>
      </c>
      <c r="S123" s="205" t="str">
        <f t="shared" si="107"/>
        <v>C</v>
      </c>
      <c r="T123" s="206">
        <f t="shared" si="108"/>
        <v>0</v>
      </c>
      <c r="U123" s="207" t="str">
        <f t="shared" si="109"/>
        <v>C</v>
      </c>
      <c r="V123" s="204">
        <f t="shared" si="110"/>
        <v>0</v>
      </c>
      <c r="W123" s="206">
        <f t="shared" si="111"/>
        <v>0</v>
      </c>
      <c r="X123" s="206">
        <f t="shared" si="112"/>
        <v>0</v>
      </c>
      <c r="Y123" s="208">
        <f t="shared" si="113"/>
        <v>0</v>
      </c>
      <c r="Z123" s="209">
        <f t="shared" si="114"/>
        <v>0</v>
      </c>
      <c r="AA123" s="72"/>
    </row>
    <row r="124" spans="1:36" ht="14.25" customHeight="1" x14ac:dyDescent="0.2">
      <c r="A124" s="37">
        <f t="shared" si="91"/>
        <v>0</v>
      </c>
      <c r="B124" s="77">
        <f t="shared" si="91"/>
        <v>0</v>
      </c>
      <c r="C124" s="16">
        <f t="shared" ref="C124:D124" si="145">C56</f>
        <v>0</v>
      </c>
      <c r="D124" s="40" t="str">
        <f t="shared" si="145"/>
        <v>C</v>
      </c>
      <c r="E124" s="126">
        <f t="shared" si="93"/>
        <v>0</v>
      </c>
      <c r="F124" s="127">
        <f t="shared" si="94"/>
        <v>0</v>
      </c>
      <c r="G124" s="127">
        <f t="shared" si="95"/>
        <v>0</v>
      </c>
      <c r="H124" s="128">
        <f t="shared" si="96"/>
        <v>0</v>
      </c>
      <c r="I124" s="127">
        <f t="shared" si="97"/>
        <v>0</v>
      </c>
      <c r="J124" s="129">
        <f t="shared" si="98"/>
        <v>0</v>
      </c>
      <c r="K124" s="127">
        <f t="shared" si="99"/>
        <v>0</v>
      </c>
      <c r="L124" s="127">
        <f t="shared" si="100"/>
        <v>0</v>
      </c>
      <c r="M124" s="128">
        <f t="shared" si="101"/>
        <v>0</v>
      </c>
      <c r="N124" s="126">
        <f t="shared" si="102"/>
        <v>0</v>
      </c>
      <c r="O124" s="128">
        <f t="shared" si="103"/>
        <v>0</v>
      </c>
      <c r="P124" s="128">
        <f t="shared" si="104"/>
        <v>0</v>
      </c>
      <c r="Q124" s="130">
        <f t="shared" si="105"/>
        <v>0</v>
      </c>
      <c r="R124" s="131">
        <f t="shared" si="106"/>
        <v>0</v>
      </c>
      <c r="S124" s="132" t="str">
        <f t="shared" si="107"/>
        <v>C</v>
      </c>
      <c r="T124" s="133">
        <f t="shared" si="108"/>
        <v>0</v>
      </c>
      <c r="U124" s="134" t="str">
        <f t="shared" si="109"/>
        <v>C</v>
      </c>
      <c r="V124" s="131">
        <f t="shared" si="110"/>
        <v>0</v>
      </c>
      <c r="W124" s="133">
        <f t="shared" si="111"/>
        <v>0</v>
      </c>
      <c r="X124" s="133">
        <f t="shared" si="112"/>
        <v>0</v>
      </c>
      <c r="Y124" s="135">
        <f t="shared" si="113"/>
        <v>0</v>
      </c>
      <c r="Z124" s="136">
        <f t="shared" si="114"/>
        <v>0</v>
      </c>
      <c r="AA124" s="72"/>
    </row>
    <row r="125" spans="1:36" ht="14.25" customHeight="1" x14ac:dyDescent="0.2">
      <c r="A125" s="187">
        <f t="shared" si="91"/>
        <v>0</v>
      </c>
      <c r="B125" s="166">
        <f t="shared" si="91"/>
        <v>0</v>
      </c>
      <c r="C125" s="223">
        <f t="shared" ref="C125:D125" si="146">C57</f>
        <v>0</v>
      </c>
      <c r="D125" s="168" t="str">
        <f t="shared" si="146"/>
        <v>C</v>
      </c>
      <c r="E125" s="188">
        <f t="shared" si="93"/>
        <v>0</v>
      </c>
      <c r="F125" s="189">
        <f t="shared" si="94"/>
        <v>0</v>
      </c>
      <c r="G125" s="189">
        <f t="shared" si="95"/>
        <v>0</v>
      </c>
      <c r="H125" s="190">
        <f t="shared" si="96"/>
        <v>0</v>
      </c>
      <c r="I125" s="189">
        <f t="shared" si="97"/>
        <v>0</v>
      </c>
      <c r="J125" s="191">
        <f t="shared" si="98"/>
        <v>0</v>
      </c>
      <c r="K125" s="189">
        <f t="shared" si="99"/>
        <v>0</v>
      </c>
      <c r="L125" s="189">
        <f t="shared" si="100"/>
        <v>0</v>
      </c>
      <c r="M125" s="190">
        <f t="shared" si="101"/>
        <v>0</v>
      </c>
      <c r="N125" s="188">
        <f t="shared" si="102"/>
        <v>0</v>
      </c>
      <c r="O125" s="190">
        <f t="shared" si="103"/>
        <v>0</v>
      </c>
      <c r="P125" s="190">
        <f t="shared" si="104"/>
        <v>0</v>
      </c>
      <c r="Q125" s="202">
        <f t="shared" si="105"/>
        <v>0</v>
      </c>
      <c r="R125" s="204">
        <f t="shared" si="106"/>
        <v>0</v>
      </c>
      <c r="S125" s="205" t="str">
        <f t="shared" si="107"/>
        <v>C</v>
      </c>
      <c r="T125" s="206">
        <f t="shared" si="108"/>
        <v>0</v>
      </c>
      <c r="U125" s="207" t="str">
        <f t="shared" si="109"/>
        <v>C</v>
      </c>
      <c r="V125" s="204">
        <f t="shared" si="110"/>
        <v>0</v>
      </c>
      <c r="W125" s="206">
        <f t="shared" si="111"/>
        <v>0</v>
      </c>
      <c r="X125" s="206">
        <f t="shared" si="112"/>
        <v>0</v>
      </c>
      <c r="Y125" s="208">
        <f t="shared" si="113"/>
        <v>0</v>
      </c>
      <c r="Z125" s="209">
        <f t="shared" si="114"/>
        <v>0</v>
      </c>
      <c r="AA125" s="72"/>
    </row>
    <row r="126" spans="1:36" ht="14.25" customHeight="1" x14ac:dyDescent="0.2">
      <c r="A126" s="37">
        <f t="shared" si="91"/>
        <v>0</v>
      </c>
      <c r="B126" s="77">
        <f t="shared" si="91"/>
        <v>0</v>
      </c>
      <c r="C126" s="16">
        <f t="shared" ref="C126:D126" si="147">C58</f>
        <v>0</v>
      </c>
      <c r="D126" s="40" t="str">
        <f t="shared" si="147"/>
        <v>C</v>
      </c>
      <c r="E126" s="126">
        <f t="shared" si="93"/>
        <v>0</v>
      </c>
      <c r="F126" s="127">
        <f t="shared" si="94"/>
        <v>0</v>
      </c>
      <c r="G126" s="127">
        <f t="shared" si="95"/>
        <v>0</v>
      </c>
      <c r="H126" s="128">
        <f t="shared" si="96"/>
        <v>0</v>
      </c>
      <c r="I126" s="127">
        <f t="shared" si="97"/>
        <v>0</v>
      </c>
      <c r="J126" s="129">
        <f t="shared" si="98"/>
        <v>0</v>
      </c>
      <c r="K126" s="127">
        <f t="shared" si="99"/>
        <v>0</v>
      </c>
      <c r="L126" s="127">
        <f t="shared" si="100"/>
        <v>0</v>
      </c>
      <c r="M126" s="128">
        <f t="shared" si="101"/>
        <v>0</v>
      </c>
      <c r="N126" s="126">
        <f t="shared" si="102"/>
        <v>0</v>
      </c>
      <c r="O126" s="128">
        <f t="shared" si="103"/>
        <v>0</v>
      </c>
      <c r="P126" s="128">
        <f t="shared" si="104"/>
        <v>0</v>
      </c>
      <c r="Q126" s="130">
        <f t="shared" si="105"/>
        <v>0</v>
      </c>
      <c r="R126" s="131">
        <f t="shared" si="106"/>
        <v>0</v>
      </c>
      <c r="S126" s="132" t="str">
        <f t="shared" si="107"/>
        <v>C</v>
      </c>
      <c r="T126" s="133">
        <f t="shared" si="108"/>
        <v>0</v>
      </c>
      <c r="U126" s="134" t="str">
        <f t="shared" si="109"/>
        <v>C</v>
      </c>
      <c r="V126" s="131">
        <f t="shared" si="110"/>
        <v>0</v>
      </c>
      <c r="W126" s="133">
        <f t="shared" si="111"/>
        <v>0</v>
      </c>
      <c r="X126" s="133">
        <f t="shared" si="112"/>
        <v>0</v>
      </c>
      <c r="Y126" s="135">
        <f t="shared" si="113"/>
        <v>0</v>
      </c>
      <c r="Z126" s="136">
        <f t="shared" si="114"/>
        <v>0</v>
      </c>
      <c r="AA126" s="72"/>
    </row>
    <row r="127" spans="1:36" ht="14.25" customHeight="1" x14ac:dyDescent="0.2">
      <c r="A127" s="187">
        <f t="shared" si="91"/>
        <v>0</v>
      </c>
      <c r="B127" s="166">
        <f t="shared" si="91"/>
        <v>0</v>
      </c>
      <c r="C127" s="223">
        <f t="shared" ref="C127:D127" si="148">C59</f>
        <v>0</v>
      </c>
      <c r="D127" s="168" t="str">
        <f t="shared" si="148"/>
        <v>C</v>
      </c>
      <c r="E127" s="188">
        <f t="shared" si="93"/>
        <v>0</v>
      </c>
      <c r="F127" s="189">
        <f t="shared" si="94"/>
        <v>0</v>
      </c>
      <c r="G127" s="189">
        <f t="shared" si="95"/>
        <v>0</v>
      </c>
      <c r="H127" s="190">
        <f t="shared" si="96"/>
        <v>0</v>
      </c>
      <c r="I127" s="189">
        <f t="shared" si="97"/>
        <v>0</v>
      </c>
      <c r="J127" s="191">
        <f t="shared" si="98"/>
        <v>0</v>
      </c>
      <c r="K127" s="189">
        <f t="shared" si="99"/>
        <v>0</v>
      </c>
      <c r="L127" s="189">
        <f t="shared" si="100"/>
        <v>0</v>
      </c>
      <c r="M127" s="190">
        <f t="shared" si="101"/>
        <v>0</v>
      </c>
      <c r="N127" s="188">
        <f t="shared" si="102"/>
        <v>0</v>
      </c>
      <c r="O127" s="190">
        <f t="shared" si="103"/>
        <v>0</v>
      </c>
      <c r="P127" s="190">
        <f t="shared" si="104"/>
        <v>0</v>
      </c>
      <c r="Q127" s="202">
        <f t="shared" si="105"/>
        <v>0</v>
      </c>
      <c r="R127" s="204">
        <f t="shared" si="106"/>
        <v>0</v>
      </c>
      <c r="S127" s="205" t="str">
        <f t="shared" si="107"/>
        <v>C</v>
      </c>
      <c r="T127" s="206">
        <f t="shared" si="108"/>
        <v>0</v>
      </c>
      <c r="U127" s="207" t="str">
        <f t="shared" si="109"/>
        <v>C</v>
      </c>
      <c r="V127" s="204">
        <f t="shared" si="110"/>
        <v>0</v>
      </c>
      <c r="W127" s="206">
        <f t="shared" si="111"/>
        <v>0</v>
      </c>
      <c r="X127" s="206">
        <f t="shared" si="112"/>
        <v>0</v>
      </c>
      <c r="Y127" s="208">
        <f t="shared" si="113"/>
        <v>0</v>
      </c>
      <c r="Z127" s="209">
        <f t="shared" si="114"/>
        <v>0</v>
      </c>
      <c r="AA127" s="72"/>
    </row>
    <row r="128" spans="1:36" ht="14.25" customHeight="1" x14ac:dyDescent="0.2">
      <c r="A128" s="37">
        <f t="shared" si="91"/>
        <v>0</v>
      </c>
      <c r="B128" s="77">
        <f t="shared" si="91"/>
        <v>0</v>
      </c>
      <c r="C128" s="16">
        <f t="shared" ref="C128:D128" si="149">C60</f>
        <v>0</v>
      </c>
      <c r="D128" s="40" t="str">
        <f t="shared" si="149"/>
        <v>C</v>
      </c>
      <c r="E128" s="126">
        <f t="shared" si="93"/>
        <v>0</v>
      </c>
      <c r="F128" s="127">
        <f t="shared" si="94"/>
        <v>0</v>
      </c>
      <c r="G128" s="127">
        <f t="shared" si="95"/>
        <v>0</v>
      </c>
      <c r="H128" s="128">
        <f t="shared" si="96"/>
        <v>0</v>
      </c>
      <c r="I128" s="127">
        <f t="shared" si="97"/>
        <v>0</v>
      </c>
      <c r="J128" s="129">
        <f t="shared" si="98"/>
        <v>0</v>
      </c>
      <c r="K128" s="127">
        <f t="shared" si="99"/>
        <v>0</v>
      </c>
      <c r="L128" s="127">
        <f t="shared" si="100"/>
        <v>0</v>
      </c>
      <c r="M128" s="128">
        <f t="shared" si="101"/>
        <v>0</v>
      </c>
      <c r="N128" s="126">
        <f t="shared" si="102"/>
        <v>0</v>
      </c>
      <c r="O128" s="128">
        <f t="shared" si="103"/>
        <v>0</v>
      </c>
      <c r="P128" s="128">
        <f t="shared" si="104"/>
        <v>0</v>
      </c>
      <c r="Q128" s="130">
        <f t="shared" si="105"/>
        <v>0</v>
      </c>
      <c r="R128" s="131">
        <f t="shared" si="106"/>
        <v>0</v>
      </c>
      <c r="S128" s="132" t="str">
        <f t="shared" si="107"/>
        <v>C</v>
      </c>
      <c r="T128" s="133">
        <f t="shared" si="108"/>
        <v>0</v>
      </c>
      <c r="U128" s="134" t="str">
        <f t="shared" si="109"/>
        <v>C</v>
      </c>
      <c r="V128" s="131">
        <f t="shared" si="110"/>
        <v>0</v>
      </c>
      <c r="W128" s="133">
        <f t="shared" si="111"/>
        <v>0</v>
      </c>
      <c r="X128" s="133">
        <f t="shared" si="112"/>
        <v>0</v>
      </c>
      <c r="Y128" s="135">
        <f t="shared" si="113"/>
        <v>0</v>
      </c>
      <c r="Z128" s="136">
        <f t="shared" si="114"/>
        <v>0</v>
      </c>
      <c r="AA128" s="72"/>
    </row>
    <row r="129" spans="1:27" ht="14.25" customHeight="1" x14ac:dyDescent="0.2">
      <c r="A129" s="187">
        <f t="shared" si="91"/>
        <v>0</v>
      </c>
      <c r="B129" s="166">
        <f t="shared" si="91"/>
        <v>0</v>
      </c>
      <c r="C129" s="223">
        <f t="shared" ref="C129:D129" si="150">C61</f>
        <v>0</v>
      </c>
      <c r="D129" s="168" t="str">
        <f t="shared" si="150"/>
        <v>C</v>
      </c>
      <c r="E129" s="188">
        <f t="shared" si="93"/>
        <v>0</v>
      </c>
      <c r="F129" s="189">
        <f t="shared" si="94"/>
        <v>0</v>
      </c>
      <c r="G129" s="189">
        <f t="shared" si="95"/>
        <v>0</v>
      </c>
      <c r="H129" s="190">
        <f t="shared" si="96"/>
        <v>0</v>
      </c>
      <c r="I129" s="189">
        <f t="shared" si="97"/>
        <v>0</v>
      </c>
      <c r="J129" s="191">
        <f t="shared" si="98"/>
        <v>0</v>
      </c>
      <c r="K129" s="189">
        <f t="shared" si="99"/>
        <v>0</v>
      </c>
      <c r="L129" s="189">
        <f t="shared" si="100"/>
        <v>0</v>
      </c>
      <c r="M129" s="190">
        <f t="shared" si="101"/>
        <v>0</v>
      </c>
      <c r="N129" s="188">
        <f t="shared" si="102"/>
        <v>0</v>
      </c>
      <c r="O129" s="190">
        <f t="shared" si="103"/>
        <v>0</v>
      </c>
      <c r="P129" s="190">
        <f t="shared" si="104"/>
        <v>0</v>
      </c>
      <c r="Q129" s="202">
        <f t="shared" si="105"/>
        <v>0</v>
      </c>
      <c r="R129" s="204">
        <f t="shared" si="106"/>
        <v>0</v>
      </c>
      <c r="S129" s="205" t="str">
        <f t="shared" si="107"/>
        <v>C</v>
      </c>
      <c r="T129" s="206">
        <f t="shared" si="108"/>
        <v>0</v>
      </c>
      <c r="U129" s="207" t="str">
        <f t="shared" si="109"/>
        <v>C</v>
      </c>
      <c r="V129" s="204">
        <f t="shared" si="110"/>
        <v>0</v>
      </c>
      <c r="W129" s="206">
        <f t="shared" si="111"/>
        <v>0</v>
      </c>
      <c r="X129" s="206">
        <f t="shared" si="112"/>
        <v>0</v>
      </c>
      <c r="Y129" s="208">
        <f t="shared" si="113"/>
        <v>0</v>
      </c>
      <c r="Z129" s="209">
        <f t="shared" si="114"/>
        <v>0</v>
      </c>
      <c r="AA129" s="72"/>
    </row>
    <row r="130" spans="1:27" ht="14.25" customHeight="1" x14ac:dyDescent="0.2">
      <c r="A130" s="37">
        <f t="shared" si="91"/>
        <v>0</v>
      </c>
      <c r="B130" s="77">
        <f t="shared" si="91"/>
        <v>0</v>
      </c>
      <c r="C130" s="16">
        <f t="shared" ref="C130:D130" si="151">C62</f>
        <v>0</v>
      </c>
      <c r="D130" s="40" t="str">
        <f t="shared" si="151"/>
        <v>C</v>
      </c>
      <c r="E130" s="126">
        <f t="shared" si="93"/>
        <v>0</v>
      </c>
      <c r="F130" s="127">
        <f t="shared" si="94"/>
        <v>0</v>
      </c>
      <c r="G130" s="127">
        <f t="shared" si="95"/>
        <v>0</v>
      </c>
      <c r="H130" s="128">
        <f t="shared" si="96"/>
        <v>0</v>
      </c>
      <c r="I130" s="127">
        <f t="shared" si="97"/>
        <v>0</v>
      </c>
      <c r="J130" s="129">
        <f t="shared" si="98"/>
        <v>0</v>
      </c>
      <c r="K130" s="127">
        <f t="shared" si="99"/>
        <v>0</v>
      </c>
      <c r="L130" s="127">
        <f t="shared" si="100"/>
        <v>0</v>
      </c>
      <c r="M130" s="128">
        <f t="shared" si="101"/>
        <v>0</v>
      </c>
      <c r="N130" s="126">
        <f t="shared" si="102"/>
        <v>0</v>
      </c>
      <c r="O130" s="128">
        <f t="shared" si="103"/>
        <v>0</v>
      </c>
      <c r="P130" s="128">
        <f t="shared" si="104"/>
        <v>0</v>
      </c>
      <c r="Q130" s="130">
        <f t="shared" si="105"/>
        <v>0</v>
      </c>
      <c r="R130" s="131">
        <f t="shared" si="106"/>
        <v>0</v>
      </c>
      <c r="S130" s="132" t="str">
        <f t="shared" si="107"/>
        <v>C</v>
      </c>
      <c r="T130" s="133">
        <f t="shared" si="108"/>
        <v>0</v>
      </c>
      <c r="U130" s="134" t="str">
        <f t="shared" si="109"/>
        <v>C</v>
      </c>
      <c r="V130" s="131">
        <f t="shared" si="110"/>
        <v>0</v>
      </c>
      <c r="W130" s="133">
        <f t="shared" si="111"/>
        <v>0</v>
      </c>
      <c r="X130" s="133">
        <f t="shared" si="112"/>
        <v>0</v>
      </c>
      <c r="Y130" s="135">
        <f t="shared" si="113"/>
        <v>0</v>
      </c>
      <c r="Z130" s="136">
        <f t="shared" si="114"/>
        <v>0</v>
      </c>
      <c r="AA130" s="72"/>
    </row>
    <row r="131" spans="1:27" ht="14.25" customHeight="1" thickBot="1" x14ac:dyDescent="0.25">
      <c r="A131" s="198">
        <f t="shared" si="91"/>
        <v>0</v>
      </c>
      <c r="B131" s="166">
        <f t="shared" si="91"/>
        <v>0</v>
      </c>
      <c r="C131" s="223">
        <f t="shared" ref="C131:D131" si="152">C63</f>
        <v>0</v>
      </c>
      <c r="D131" s="168" t="str">
        <f t="shared" si="152"/>
        <v>C</v>
      </c>
      <c r="E131" s="188">
        <f t="shared" si="93"/>
        <v>0</v>
      </c>
      <c r="F131" s="189">
        <f t="shared" si="94"/>
        <v>0</v>
      </c>
      <c r="G131" s="189">
        <f t="shared" si="95"/>
        <v>0</v>
      </c>
      <c r="H131" s="190">
        <f t="shared" si="96"/>
        <v>0</v>
      </c>
      <c r="I131" s="189">
        <f t="shared" si="97"/>
        <v>0</v>
      </c>
      <c r="J131" s="191">
        <f t="shared" si="98"/>
        <v>0</v>
      </c>
      <c r="K131" s="189">
        <f t="shared" si="99"/>
        <v>0</v>
      </c>
      <c r="L131" s="189">
        <f t="shared" si="100"/>
        <v>0</v>
      </c>
      <c r="M131" s="190">
        <f t="shared" si="101"/>
        <v>0</v>
      </c>
      <c r="N131" s="188">
        <f t="shared" si="102"/>
        <v>0</v>
      </c>
      <c r="O131" s="190">
        <f t="shared" si="103"/>
        <v>0</v>
      </c>
      <c r="P131" s="190">
        <f t="shared" si="104"/>
        <v>0</v>
      </c>
      <c r="Q131" s="202">
        <f t="shared" si="105"/>
        <v>0</v>
      </c>
      <c r="R131" s="204">
        <f t="shared" si="106"/>
        <v>0</v>
      </c>
      <c r="S131" s="205" t="str">
        <f t="shared" si="107"/>
        <v>C</v>
      </c>
      <c r="T131" s="206">
        <f t="shared" si="108"/>
        <v>0</v>
      </c>
      <c r="U131" s="207" t="str">
        <f t="shared" si="109"/>
        <v>C</v>
      </c>
      <c r="V131" s="204">
        <f t="shared" si="110"/>
        <v>0</v>
      </c>
      <c r="W131" s="206">
        <f t="shared" si="111"/>
        <v>0</v>
      </c>
      <c r="X131" s="206">
        <f t="shared" si="112"/>
        <v>0</v>
      </c>
      <c r="Y131" s="208">
        <f t="shared" si="113"/>
        <v>0</v>
      </c>
      <c r="Z131" s="209">
        <f t="shared" si="114"/>
        <v>0</v>
      </c>
      <c r="AA131" s="72"/>
    </row>
    <row r="132" spans="1:27" ht="14.25" customHeight="1" thickBot="1" x14ac:dyDescent="0.25">
      <c r="A132" s="263" t="s">
        <v>66</v>
      </c>
      <c r="B132" s="264"/>
      <c r="C132" s="35"/>
      <c r="D132" s="36"/>
      <c r="E132" s="137" t="e">
        <f>E66</f>
        <v>#DIV/0!</v>
      </c>
      <c r="F132" s="138" t="e">
        <f t="shared" ref="F132:Z132" si="153">F66</f>
        <v>#DIV/0!</v>
      </c>
      <c r="G132" s="138" t="e">
        <f t="shared" si="153"/>
        <v>#DIV/0!</v>
      </c>
      <c r="H132" s="138" t="e">
        <f t="shared" si="153"/>
        <v>#DIV/0!</v>
      </c>
      <c r="I132" s="138" t="e">
        <f t="shared" si="153"/>
        <v>#DIV/0!</v>
      </c>
      <c r="J132" s="138" t="e">
        <f t="shared" si="153"/>
        <v>#DIV/0!</v>
      </c>
      <c r="K132" s="138" t="e">
        <f t="shared" si="153"/>
        <v>#DIV/0!</v>
      </c>
      <c r="L132" s="138" t="e">
        <f t="shared" si="153"/>
        <v>#DIV/0!</v>
      </c>
      <c r="M132" s="139" t="e">
        <f t="shared" si="153"/>
        <v>#DIV/0!</v>
      </c>
      <c r="N132" s="137" t="e">
        <f t="shared" si="153"/>
        <v>#DIV/0!</v>
      </c>
      <c r="O132" s="138" t="e">
        <f t="shared" si="153"/>
        <v>#DIV/0!</v>
      </c>
      <c r="P132" s="138" t="e">
        <f t="shared" si="153"/>
        <v>#DIV/0!</v>
      </c>
      <c r="Q132" s="139" t="e">
        <f t="shared" si="153"/>
        <v>#DIV/0!</v>
      </c>
      <c r="R132" s="140" t="e">
        <f t="shared" si="153"/>
        <v>#DIV/0!</v>
      </c>
      <c r="S132" s="141"/>
      <c r="T132" s="141" t="e">
        <f t="shared" si="153"/>
        <v>#DIV/0!</v>
      </c>
      <c r="U132" s="142"/>
      <c r="V132" s="140" t="e">
        <f t="shared" si="153"/>
        <v>#DIV/0!</v>
      </c>
      <c r="W132" s="141" t="e">
        <f t="shared" si="153"/>
        <v>#DIV/0!</v>
      </c>
      <c r="X132" s="141" t="e">
        <f t="shared" si="153"/>
        <v>#DIV/0!</v>
      </c>
      <c r="Y132" s="142" t="e">
        <f t="shared" si="153"/>
        <v>#DIV/0!</v>
      </c>
      <c r="Z132" s="143" t="e">
        <f t="shared" si="153"/>
        <v>#DIV/0!</v>
      </c>
      <c r="AA132" s="72"/>
    </row>
    <row r="133" spans="1:27" ht="13.8" thickBot="1" x14ac:dyDescent="0.25">
      <c r="A133" s="263" t="s">
        <v>95</v>
      </c>
      <c r="B133" s="306"/>
      <c r="C133" s="80"/>
      <c r="D133" s="36"/>
      <c r="E133" s="121">
        <f>E67</f>
        <v>78.2</v>
      </c>
      <c r="F133" s="121">
        <f t="shared" ref="F133:R133" si="154">F67</f>
        <v>71.2</v>
      </c>
      <c r="G133" s="121">
        <f t="shared" si="154"/>
        <v>52.5</v>
      </c>
      <c r="H133" s="121">
        <f t="shared" si="154"/>
        <v>61.4</v>
      </c>
      <c r="I133" s="121">
        <f t="shared" si="154"/>
        <v>58</v>
      </c>
      <c r="J133" s="121">
        <f t="shared" si="154"/>
        <v>55.6</v>
      </c>
      <c r="K133" s="121">
        <f t="shared" si="154"/>
        <v>60.6</v>
      </c>
      <c r="L133" s="121">
        <f t="shared" si="154"/>
        <v>59.7</v>
      </c>
      <c r="M133" s="148">
        <f t="shared" si="154"/>
        <v>55.4</v>
      </c>
      <c r="N133" s="124">
        <f t="shared" si="154"/>
        <v>58.2</v>
      </c>
      <c r="O133" s="122">
        <f t="shared" si="154"/>
        <v>59.3</v>
      </c>
      <c r="P133" s="122">
        <f t="shared" si="154"/>
        <v>38.700000000000003</v>
      </c>
      <c r="Q133" s="144">
        <f t="shared" si="154"/>
        <v>47.3</v>
      </c>
      <c r="R133" s="121">
        <f t="shared" si="154"/>
        <v>60.6</v>
      </c>
      <c r="S133" s="121"/>
      <c r="T133" s="121">
        <f>T67</f>
        <v>51</v>
      </c>
      <c r="U133" s="148"/>
      <c r="V133" s="124">
        <f>V67</f>
        <v>59.9</v>
      </c>
      <c r="W133" s="122">
        <f>W67</f>
        <v>65.2</v>
      </c>
      <c r="X133" s="122">
        <f>X67</f>
        <v>53.9</v>
      </c>
      <c r="Y133" s="144">
        <f>Y67</f>
        <v>54.4</v>
      </c>
      <c r="Z133" s="125">
        <f>Z67</f>
        <v>57.7</v>
      </c>
    </row>
    <row r="134" spans="1:27" ht="13.8" thickBot="1" x14ac:dyDescent="0.25">
      <c r="A134" s="263" t="s">
        <v>99</v>
      </c>
      <c r="B134" s="306"/>
      <c r="C134" s="80"/>
      <c r="D134" s="36"/>
      <c r="E134" s="356" t="e">
        <f>E66-E67</f>
        <v>#DIV/0!</v>
      </c>
      <c r="F134" s="357" t="e">
        <f t="shared" ref="F134:Z134" si="155">F66-F67</f>
        <v>#DIV/0!</v>
      </c>
      <c r="G134" s="357" t="e">
        <f t="shared" si="155"/>
        <v>#DIV/0!</v>
      </c>
      <c r="H134" s="357" t="e">
        <f t="shared" si="155"/>
        <v>#DIV/0!</v>
      </c>
      <c r="I134" s="357" t="e">
        <f t="shared" si="155"/>
        <v>#DIV/0!</v>
      </c>
      <c r="J134" s="357" t="e">
        <f t="shared" si="155"/>
        <v>#DIV/0!</v>
      </c>
      <c r="K134" s="357" t="e">
        <f t="shared" si="155"/>
        <v>#DIV/0!</v>
      </c>
      <c r="L134" s="357" t="e">
        <f t="shared" si="155"/>
        <v>#DIV/0!</v>
      </c>
      <c r="M134" s="358" t="e">
        <f t="shared" si="155"/>
        <v>#DIV/0!</v>
      </c>
      <c r="N134" s="356" t="e">
        <f t="shared" si="155"/>
        <v>#DIV/0!</v>
      </c>
      <c r="O134" s="357" t="e">
        <f t="shared" si="155"/>
        <v>#DIV/0!</v>
      </c>
      <c r="P134" s="357" t="e">
        <f t="shared" si="155"/>
        <v>#DIV/0!</v>
      </c>
      <c r="Q134" s="358" t="e">
        <f t="shared" si="155"/>
        <v>#DIV/0!</v>
      </c>
      <c r="R134" s="356" t="e">
        <f t="shared" si="155"/>
        <v>#DIV/0!</v>
      </c>
      <c r="S134" s="357"/>
      <c r="T134" s="357" t="e">
        <f t="shared" si="155"/>
        <v>#DIV/0!</v>
      </c>
      <c r="U134" s="358"/>
      <c r="V134" s="356" t="e">
        <f t="shared" si="155"/>
        <v>#DIV/0!</v>
      </c>
      <c r="W134" s="357" t="e">
        <f t="shared" si="155"/>
        <v>#DIV/0!</v>
      </c>
      <c r="X134" s="357" t="e">
        <f t="shared" si="155"/>
        <v>#DIV/0!</v>
      </c>
      <c r="Y134" s="358" t="e">
        <f t="shared" si="155"/>
        <v>#DIV/0!</v>
      </c>
      <c r="Z134" s="359" t="e">
        <f t="shared" si="155"/>
        <v>#DIV/0!</v>
      </c>
    </row>
    <row r="135" spans="1:27" x14ac:dyDescent="0.2">
      <c r="A135" s="78"/>
      <c r="B135" s="78"/>
      <c r="C135" s="307" t="s">
        <v>100</v>
      </c>
      <c r="D135" s="307"/>
      <c r="E135" s="307"/>
      <c r="F135" s="307"/>
      <c r="G135" s="307"/>
      <c r="H135" s="307"/>
      <c r="I135" s="307"/>
      <c r="J135" s="307"/>
      <c r="K135" s="307"/>
      <c r="L135" s="307"/>
      <c r="M135" s="307"/>
      <c r="N135" s="307"/>
      <c r="O135" s="307"/>
      <c r="P135" s="307"/>
      <c r="Q135" s="307"/>
      <c r="R135" s="307"/>
      <c r="S135" s="307"/>
      <c r="T135" s="307"/>
      <c r="U135" s="78"/>
      <c r="V135" s="78"/>
      <c r="W135" s="78"/>
      <c r="X135" s="78"/>
      <c r="Y135" s="78"/>
      <c r="Z135" s="78"/>
      <c r="AA135" s="78"/>
    </row>
    <row r="138" spans="1:27" x14ac:dyDescent="0.2">
      <c r="A138" s="78"/>
      <c r="B138" s="305"/>
      <c r="C138" s="305"/>
      <c r="D138" s="305"/>
      <c r="E138" s="305"/>
      <c r="F138" s="305"/>
      <c r="G138" s="305"/>
      <c r="H138" s="305"/>
      <c r="I138" s="305"/>
      <c r="J138" s="305"/>
      <c r="K138" s="305"/>
      <c r="L138" s="305"/>
      <c r="M138" s="305"/>
      <c r="N138" s="305"/>
      <c r="O138" s="305"/>
      <c r="P138" s="305"/>
      <c r="Q138" s="305"/>
      <c r="R138" s="305"/>
      <c r="S138" s="305"/>
      <c r="T138" s="305"/>
      <c r="U138" s="305"/>
      <c r="V138" s="305"/>
      <c r="W138" s="305"/>
      <c r="X138" s="305"/>
      <c r="Y138" s="305"/>
      <c r="Z138" s="305"/>
      <c r="AA138" s="305"/>
    </row>
  </sheetData>
  <mergeCells count="80">
    <mergeCell ref="B138:AA138"/>
    <mergeCell ref="A133:B133"/>
    <mergeCell ref="A134:B134"/>
    <mergeCell ref="C135:T135"/>
    <mergeCell ref="O15:O22"/>
    <mergeCell ref="P15:P22"/>
    <mergeCell ref="Q15:Q22"/>
    <mergeCell ref="AM3:AS13"/>
    <mergeCell ref="C2:R4"/>
    <mergeCell ref="T6:Z7"/>
    <mergeCell ref="T8:Z9"/>
    <mergeCell ref="T10:Z11"/>
    <mergeCell ref="Z13:Z22"/>
    <mergeCell ref="U13:U22"/>
    <mergeCell ref="V13:V22"/>
    <mergeCell ref="W13:W22"/>
    <mergeCell ref="X13:X22"/>
    <mergeCell ref="C14:C22"/>
    <mergeCell ref="D13:D22"/>
    <mergeCell ref="AM24:AP25"/>
    <mergeCell ref="AD17:AH22"/>
    <mergeCell ref="R14:R22"/>
    <mergeCell ref="S13:S22"/>
    <mergeCell ref="T14:T22"/>
    <mergeCell ref="AA13:AA22"/>
    <mergeCell ref="Y13:Y22"/>
    <mergeCell ref="S81:S90"/>
    <mergeCell ref="B13:B23"/>
    <mergeCell ref="A13:A23"/>
    <mergeCell ref="E8:R10"/>
    <mergeCell ref="E15:E22"/>
    <mergeCell ref="F15:F22"/>
    <mergeCell ref="G15:G22"/>
    <mergeCell ref="H15:H22"/>
    <mergeCell ref="I15:I22"/>
    <mergeCell ref="J15:J22"/>
    <mergeCell ref="K15:K22"/>
    <mergeCell ref="E13:M14"/>
    <mergeCell ref="L15:L22"/>
    <mergeCell ref="M15:M22"/>
    <mergeCell ref="N15:N22"/>
    <mergeCell ref="N13:Q14"/>
    <mergeCell ref="N81:Q82"/>
    <mergeCell ref="P83:P90"/>
    <mergeCell ref="Q83:Q90"/>
    <mergeCell ref="M83:M90"/>
    <mergeCell ref="N83:N90"/>
    <mergeCell ref="O83:O90"/>
    <mergeCell ref="AA64:AA67"/>
    <mergeCell ref="A132:B132"/>
    <mergeCell ref="K83:K90"/>
    <mergeCell ref="L83:L90"/>
    <mergeCell ref="V81:V90"/>
    <mergeCell ref="W81:W90"/>
    <mergeCell ref="X81:X90"/>
    <mergeCell ref="A81:A91"/>
    <mergeCell ref="B81:B91"/>
    <mergeCell ref="D81:D90"/>
    <mergeCell ref="E81:M82"/>
    <mergeCell ref="A64:B64"/>
    <mergeCell ref="A65:B65"/>
    <mergeCell ref="A66:B66"/>
    <mergeCell ref="C70:R72"/>
    <mergeCell ref="T74:Z75"/>
    <mergeCell ref="T76:Z77"/>
    <mergeCell ref="T78:Z79"/>
    <mergeCell ref="A67:B67"/>
    <mergeCell ref="U81:U90"/>
    <mergeCell ref="C76:R78"/>
    <mergeCell ref="Y81:Y90"/>
    <mergeCell ref="Z81:Z90"/>
    <mergeCell ref="C82:C90"/>
    <mergeCell ref="R82:R90"/>
    <mergeCell ref="T82:T90"/>
    <mergeCell ref="E83:E90"/>
    <mergeCell ref="F83:F90"/>
    <mergeCell ref="G83:G90"/>
    <mergeCell ref="H83:H90"/>
    <mergeCell ref="I83:I90"/>
    <mergeCell ref="J83:J90"/>
  </mergeCells>
  <phoneticPr fontId="1"/>
  <pageMargins left="0.31496062992125984" right="0.11811023622047245" top="0.31496062992125984" bottom="0.2755905511811023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139"/>
  <sheetViews>
    <sheetView view="pageLayout" topLeftCell="A124" zoomScale="115" zoomScaleNormal="115" zoomScalePageLayoutView="115" workbookViewId="0">
      <selection activeCell="K134" sqref="K134"/>
    </sheetView>
  </sheetViews>
  <sheetFormatPr defaultRowHeight="13.2" x14ac:dyDescent="0.2"/>
  <cols>
    <col min="1" max="1" width="3.109375" customWidth="1"/>
    <col min="2" max="2" width="12.44140625" customWidth="1"/>
    <col min="3" max="3" width="4.21875" customWidth="1"/>
    <col min="4" max="4" width="2.21875" customWidth="1"/>
    <col min="5" max="17" width="3.109375" customWidth="1"/>
    <col min="18" max="18" width="4.109375" customWidth="1"/>
    <col min="19" max="19" width="2.21875" customWidth="1"/>
    <col min="20" max="20" width="4.21875" customWidth="1"/>
    <col min="21" max="21" width="2.21875" customWidth="1"/>
    <col min="22" max="22" width="4" customWidth="1"/>
    <col min="23" max="24" width="3.33203125" customWidth="1"/>
    <col min="25" max="25" width="4.109375" customWidth="1"/>
    <col min="26" max="27" width="4.33203125" style="65" customWidth="1"/>
    <col min="28" max="28" width="6.33203125" customWidth="1"/>
    <col min="29" max="29" width="10.44140625" customWidth="1"/>
    <col min="30" max="30" width="10" customWidth="1"/>
    <col min="31" max="31" width="14.44140625" customWidth="1"/>
    <col min="32" max="32" width="10.109375" customWidth="1"/>
    <col min="33" max="33" width="12.109375" customWidth="1"/>
    <col min="37" max="38" width="6.44140625" customWidth="1"/>
    <col min="39" max="39" width="4.44140625" customWidth="1"/>
    <col min="40" max="40" width="11.33203125" customWidth="1"/>
    <col min="41" max="41" width="5.44140625" customWidth="1"/>
    <col min="42" max="42" width="6.44140625" customWidth="1"/>
    <col min="43" max="43" width="3.6640625" customWidth="1"/>
  </cols>
  <sheetData>
    <row r="1" spans="1:45" ht="7.5" customHeight="1" x14ac:dyDescent="0.2">
      <c r="AM1" s="74"/>
      <c r="AN1" s="74"/>
      <c r="AO1" s="74"/>
      <c r="AP1" s="74"/>
      <c r="AQ1" s="74"/>
      <c r="AR1" s="74"/>
    </row>
    <row r="2" spans="1:45" ht="7.5" customHeight="1" x14ac:dyDescent="0.2">
      <c r="B2" s="24" t="s">
        <v>13</v>
      </c>
      <c r="C2" s="293" t="s">
        <v>14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4"/>
      <c r="AM2" s="74"/>
      <c r="AN2" s="74"/>
      <c r="AO2" s="74"/>
      <c r="AP2" s="74"/>
      <c r="AQ2" s="74"/>
      <c r="AR2" s="74"/>
    </row>
    <row r="3" spans="1:45" ht="7.5" customHeight="1" x14ac:dyDescent="0.2">
      <c r="B3" s="24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4"/>
      <c r="AM3" s="304" t="s">
        <v>97</v>
      </c>
      <c r="AN3" s="304"/>
      <c r="AO3" s="304"/>
      <c r="AP3" s="304"/>
      <c r="AQ3" s="304"/>
      <c r="AR3" s="304"/>
      <c r="AS3" s="304"/>
    </row>
    <row r="4" spans="1:45" ht="7.5" customHeight="1" x14ac:dyDescent="0.2">
      <c r="B4" s="24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4"/>
      <c r="AM4" s="304"/>
      <c r="AN4" s="304"/>
      <c r="AO4" s="304"/>
      <c r="AP4" s="304"/>
      <c r="AQ4" s="304"/>
      <c r="AR4" s="304"/>
      <c r="AS4" s="304"/>
    </row>
    <row r="5" spans="1:45" ht="7.5" customHeight="1" x14ac:dyDescent="0.2">
      <c r="AM5" s="304"/>
      <c r="AN5" s="304"/>
      <c r="AO5" s="304"/>
      <c r="AP5" s="304"/>
      <c r="AQ5" s="304"/>
      <c r="AR5" s="304"/>
      <c r="AS5" s="304"/>
    </row>
    <row r="6" spans="1:45" ht="7.5" customHeight="1" x14ac:dyDescent="0.2">
      <c r="Q6" s="10"/>
      <c r="T6" s="294" t="s">
        <v>15</v>
      </c>
      <c r="U6" s="294"/>
      <c r="V6" s="294"/>
      <c r="W6" s="294"/>
      <c r="X6" s="294"/>
      <c r="Y6" s="294"/>
      <c r="Z6" s="294"/>
      <c r="AA6" s="66"/>
      <c r="AM6" s="304"/>
      <c r="AN6" s="304"/>
      <c r="AO6" s="304"/>
      <c r="AP6" s="304"/>
      <c r="AQ6" s="304"/>
      <c r="AR6" s="304"/>
      <c r="AS6" s="304"/>
    </row>
    <row r="7" spans="1:45" ht="7.5" customHeight="1" x14ac:dyDescent="0.2">
      <c r="T7" s="294"/>
      <c r="U7" s="294"/>
      <c r="V7" s="294"/>
      <c r="W7" s="294"/>
      <c r="X7" s="294"/>
      <c r="Y7" s="294"/>
      <c r="Z7" s="294"/>
      <c r="AA7" s="66"/>
      <c r="AM7" s="304"/>
      <c r="AN7" s="304"/>
      <c r="AO7" s="304"/>
      <c r="AP7" s="304"/>
      <c r="AQ7" s="304"/>
      <c r="AR7" s="304"/>
      <c r="AS7" s="304"/>
    </row>
    <row r="8" spans="1:45" ht="8.25" customHeight="1" x14ac:dyDescent="0.2">
      <c r="E8" s="236" t="s">
        <v>5</v>
      </c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11"/>
      <c r="S8" s="11"/>
      <c r="T8" s="229" t="s">
        <v>64</v>
      </c>
      <c r="U8" s="229"/>
      <c r="V8" s="229"/>
      <c r="W8" s="229"/>
      <c r="X8" s="229"/>
      <c r="Y8" s="229"/>
      <c r="Z8" s="229"/>
      <c r="AA8" s="67"/>
      <c r="AM8" s="304"/>
      <c r="AN8" s="304"/>
      <c r="AO8" s="304"/>
      <c r="AP8" s="304"/>
      <c r="AQ8" s="304"/>
      <c r="AR8" s="304"/>
      <c r="AS8" s="304"/>
    </row>
    <row r="9" spans="1:45" ht="8.25" customHeight="1" x14ac:dyDescent="0.2"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11"/>
      <c r="S9" s="11"/>
      <c r="T9" s="229"/>
      <c r="U9" s="229"/>
      <c r="V9" s="229"/>
      <c r="W9" s="229"/>
      <c r="X9" s="229"/>
      <c r="Y9" s="229"/>
      <c r="Z9" s="229"/>
      <c r="AA9" s="67"/>
      <c r="AM9" s="304"/>
      <c r="AN9" s="304"/>
      <c r="AO9" s="304"/>
      <c r="AP9" s="304"/>
      <c r="AQ9" s="304"/>
      <c r="AR9" s="304"/>
      <c r="AS9" s="304"/>
    </row>
    <row r="10" spans="1:45" ht="8.25" customHeight="1" x14ac:dyDescent="0.2"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11"/>
      <c r="S10" s="11"/>
      <c r="T10" s="229" t="s">
        <v>7</v>
      </c>
      <c r="U10" s="230"/>
      <c r="V10" s="230"/>
      <c r="W10" s="230"/>
      <c r="X10" s="230"/>
      <c r="Y10" s="230"/>
      <c r="Z10" s="230"/>
      <c r="AA10" s="68"/>
      <c r="AM10" s="304"/>
      <c r="AN10" s="304"/>
      <c r="AO10" s="304"/>
      <c r="AP10" s="304"/>
      <c r="AQ10" s="304"/>
      <c r="AR10" s="304"/>
      <c r="AS10" s="304"/>
    </row>
    <row r="11" spans="1:45" ht="8.25" customHeight="1" x14ac:dyDescent="0.2">
      <c r="Q11" s="11"/>
      <c r="R11" s="11"/>
      <c r="S11" s="11"/>
      <c r="T11" s="230"/>
      <c r="U11" s="230"/>
      <c r="V11" s="230"/>
      <c r="W11" s="230"/>
      <c r="X11" s="230"/>
      <c r="Y11" s="230"/>
      <c r="Z11" s="230"/>
      <c r="AA11" s="68"/>
      <c r="AM11" s="304"/>
      <c r="AN11" s="304"/>
      <c r="AO11" s="304"/>
      <c r="AP11" s="304"/>
      <c r="AQ11" s="304"/>
      <c r="AR11" s="304"/>
      <c r="AS11" s="304"/>
    </row>
    <row r="12" spans="1:45" ht="8.25" customHeight="1" thickBot="1" x14ac:dyDescent="0.25">
      <c r="B12" s="1"/>
      <c r="AM12" s="304"/>
      <c r="AN12" s="304"/>
      <c r="AO12" s="304"/>
      <c r="AP12" s="304"/>
      <c r="AQ12" s="304"/>
      <c r="AR12" s="304"/>
      <c r="AS12" s="304"/>
    </row>
    <row r="13" spans="1:45" ht="10.5" customHeight="1" x14ac:dyDescent="0.2">
      <c r="A13" s="274" t="s">
        <v>4</v>
      </c>
      <c r="B13" s="276" t="s">
        <v>42</v>
      </c>
      <c r="C13" s="14">
        <v>1</v>
      </c>
      <c r="D13" s="279" t="s">
        <v>44</v>
      </c>
      <c r="E13" s="312" t="s">
        <v>2</v>
      </c>
      <c r="F13" s="312"/>
      <c r="G13" s="312"/>
      <c r="H13" s="312"/>
      <c r="I13" s="312"/>
      <c r="J13" s="312"/>
      <c r="K13" s="312"/>
      <c r="L13" s="312"/>
      <c r="M13" s="312"/>
      <c r="N13" s="312"/>
      <c r="O13" s="314" t="s">
        <v>59</v>
      </c>
      <c r="P13" s="315"/>
      <c r="Q13" s="315"/>
      <c r="R13" s="13">
        <v>2</v>
      </c>
      <c r="S13" s="297" t="s">
        <v>53</v>
      </c>
      <c r="T13" s="12">
        <v>3</v>
      </c>
      <c r="U13" s="233" t="s">
        <v>54</v>
      </c>
      <c r="V13" s="265" t="s">
        <v>55</v>
      </c>
      <c r="W13" s="268" t="s">
        <v>56</v>
      </c>
      <c r="X13" s="268" t="s">
        <v>57</v>
      </c>
      <c r="Y13" s="322" t="s">
        <v>58</v>
      </c>
      <c r="Z13" s="240" t="s">
        <v>11</v>
      </c>
      <c r="AA13" s="240" t="s">
        <v>87</v>
      </c>
      <c r="AM13" s="304"/>
      <c r="AN13" s="304"/>
      <c r="AO13" s="304"/>
      <c r="AP13" s="304"/>
      <c r="AQ13" s="304"/>
      <c r="AR13" s="304"/>
      <c r="AS13" s="304"/>
    </row>
    <row r="14" spans="1:45" ht="10.5" customHeight="1" x14ac:dyDescent="0.2">
      <c r="A14" s="275"/>
      <c r="B14" s="277"/>
      <c r="C14" s="243" t="s">
        <v>43</v>
      </c>
      <c r="D14" s="280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6"/>
      <c r="P14" s="316"/>
      <c r="Q14" s="316"/>
      <c r="R14" s="246" t="s">
        <v>45</v>
      </c>
      <c r="S14" s="298"/>
      <c r="T14" s="248" t="s">
        <v>47</v>
      </c>
      <c r="U14" s="234"/>
      <c r="V14" s="308"/>
      <c r="W14" s="310"/>
      <c r="X14" s="310"/>
      <c r="Y14" s="323"/>
      <c r="Z14" s="241"/>
      <c r="AA14" s="241"/>
      <c r="AM14" s="74"/>
      <c r="AN14" s="74"/>
      <c r="AO14" s="74"/>
      <c r="AP14" s="74"/>
      <c r="AQ14" s="74"/>
      <c r="AR14" s="74"/>
    </row>
    <row r="15" spans="1:45" ht="10.5" customHeight="1" x14ac:dyDescent="0.2">
      <c r="A15" s="275"/>
      <c r="B15" s="277"/>
      <c r="C15" s="244"/>
      <c r="D15" s="280"/>
      <c r="E15" s="251"/>
      <c r="F15" s="254"/>
      <c r="G15" s="254"/>
      <c r="H15" s="257"/>
      <c r="I15" s="254"/>
      <c r="J15" s="255"/>
      <c r="K15" s="255"/>
      <c r="L15" s="255"/>
      <c r="M15" s="258"/>
      <c r="N15" s="321">
        <v>10</v>
      </c>
      <c r="O15" s="317">
        <v>11</v>
      </c>
      <c r="P15" s="255">
        <v>12</v>
      </c>
      <c r="Q15" s="295">
        <v>13</v>
      </c>
      <c r="R15" s="247"/>
      <c r="S15" s="298"/>
      <c r="T15" s="249"/>
      <c r="U15" s="234"/>
      <c r="V15" s="308"/>
      <c r="W15" s="310"/>
      <c r="X15" s="310"/>
      <c r="Y15" s="323"/>
      <c r="Z15" s="241"/>
      <c r="AA15" s="241"/>
      <c r="AM15" s="74"/>
      <c r="AN15" s="74"/>
      <c r="AO15" s="74"/>
      <c r="AP15" s="74"/>
      <c r="AQ15" s="74"/>
      <c r="AR15" s="74"/>
    </row>
    <row r="16" spans="1:45" ht="10.5" customHeight="1" x14ac:dyDescent="0.2">
      <c r="A16" s="275"/>
      <c r="B16" s="277"/>
      <c r="C16" s="244"/>
      <c r="D16" s="280"/>
      <c r="E16" s="252"/>
      <c r="F16" s="255"/>
      <c r="G16" s="255"/>
      <c r="H16" s="258"/>
      <c r="I16" s="255"/>
      <c r="J16" s="255"/>
      <c r="K16" s="255"/>
      <c r="L16" s="255"/>
      <c r="M16" s="258"/>
      <c r="N16" s="295"/>
      <c r="O16" s="317"/>
      <c r="P16" s="255"/>
      <c r="Q16" s="295"/>
      <c r="R16" s="247"/>
      <c r="S16" s="298"/>
      <c r="T16" s="249"/>
      <c r="U16" s="234"/>
      <c r="V16" s="308"/>
      <c r="W16" s="310"/>
      <c r="X16" s="310"/>
      <c r="Y16" s="323"/>
      <c r="Z16" s="241"/>
      <c r="AA16" s="241"/>
      <c r="AM16" s="74"/>
      <c r="AN16" s="74"/>
      <c r="AO16" s="74"/>
      <c r="AP16" s="74"/>
      <c r="AQ16" s="74"/>
      <c r="AR16" s="74"/>
    </row>
    <row r="17" spans="1:44" ht="10.5" customHeight="1" x14ac:dyDescent="0.2">
      <c r="A17" s="275"/>
      <c r="B17" s="277"/>
      <c r="C17" s="244"/>
      <c r="D17" s="280"/>
      <c r="E17" s="252"/>
      <c r="F17" s="255"/>
      <c r="G17" s="255"/>
      <c r="H17" s="258"/>
      <c r="I17" s="255"/>
      <c r="J17" s="255"/>
      <c r="K17" s="255"/>
      <c r="L17" s="255"/>
      <c r="M17" s="258"/>
      <c r="N17" s="295"/>
      <c r="O17" s="317"/>
      <c r="P17" s="255"/>
      <c r="Q17" s="295"/>
      <c r="R17" s="247"/>
      <c r="S17" s="298"/>
      <c r="T17" s="249"/>
      <c r="U17" s="234"/>
      <c r="V17" s="308"/>
      <c r="W17" s="310"/>
      <c r="X17" s="310"/>
      <c r="Y17" s="323"/>
      <c r="Z17" s="241"/>
      <c r="AA17" s="241"/>
      <c r="AD17" s="304" t="s">
        <v>36</v>
      </c>
      <c r="AE17" s="320"/>
      <c r="AF17" s="320"/>
      <c r="AG17" s="320"/>
      <c r="AH17" s="320"/>
      <c r="AI17" s="320"/>
      <c r="AM17" s="74"/>
      <c r="AN17" s="74"/>
      <c r="AO17" s="74"/>
      <c r="AP17" s="74"/>
      <c r="AQ17" s="74"/>
      <c r="AR17" s="74"/>
    </row>
    <row r="18" spans="1:44" ht="10.5" customHeight="1" x14ac:dyDescent="0.2">
      <c r="A18" s="275"/>
      <c r="B18" s="277"/>
      <c r="C18" s="244"/>
      <c r="D18" s="280"/>
      <c r="E18" s="252"/>
      <c r="F18" s="255"/>
      <c r="G18" s="255"/>
      <c r="H18" s="258"/>
      <c r="I18" s="255"/>
      <c r="J18" s="255"/>
      <c r="K18" s="255"/>
      <c r="L18" s="255"/>
      <c r="M18" s="258"/>
      <c r="N18" s="295"/>
      <c r="O18" s="317"/>
      <c r="P18" s="255"/>
      <c r="Q18" s="295"/>
      <c r="R18" s="247"/>
      <c r="S18" s="298"/>
      <c r="T18" s="249"/>
      <c r="U18" s="234"/>
      <c r="V18" s="308"/>
      <c r="W18" s="310"/>
      <c r="X18" s="310"/>
      <c r="Y18" s="323"/>
      <c r="Z18" s="241"/>
      <c r="AA18" s="241"/>
      <c r="AD18" s="320"/>
      <c r="AE18" s="320"/>
      <c r="AF18" s="320"/>
      <c r="AG18" s="320"/>
      <c r="AH18" s="320"/>
      <c r="AI18" s="320"/>
      <c r="AM18" s="74"/>
      <c r="AN18" s="74"/>
      <c r="AO18" s="74"/>
      <c r="AP18" s="74"/>
      <c r="AQ18" s="74"/>
      <c r="AR18" s="74"/>
    </row>
    <row r="19" spans="1:44" ht="10.5" customHeight="1" x14ac:dyDescent="0.2">
      <c r="A19" s="275"/>
      <c r="B19" s="277"/>
      <c r="C19" s="244"/>
      <c r="D19" s="280"/>
      <c r="E19" s="252"/>
      <c r="F19" s="255"/>
      <c r="G19" s="255"/>
      <c r="H19" s="258"/>
      <c r="I19" s="255"/>
      <c r="J19" s="255"/>
      <c r="K19" s="255"/>
      <c r="L19" s="255"/>
      <c r="M19" s="258"/>
      <c r="N19" s="295"/>
      <c r="O19" s="317"/>
      <c r="P19" s="255"/>
      <c r="Q19" s="295"/>
      <c r="R19" s="247"/>
      <c r="S19" s="298"/>
      <c r="T19" s="249"/>
      <c r="U19" s="234"/>
      <c r="V19" s="308"/>
      <c r="W19" s="310"/>
      <c r="X19" s="310"/>
      <c r="Y19" s="323"/>
      <c r="Z19" s="241"/>
      <c r="AA19" s="241"/>
      <c r="AD19" s="320"/>
      <c r="AE19" s="320"/>
      <c r="AF19" s="320"/>
      <c r="AG19" s="320"/>
      <c r="AH19" s="320"/>
      <c r="AI19" s="320"/>
      <c r="AM19" s="74"/>
      <c r="AN19" s="74"/>
      <c r="AO19" s="74"/>
      <c r="AP19" s="74"/>
      <c r="AQ19" s="74"/>
      <c r="AR19" s="74"/>
    </row>
    <row r="20" spans="1:44" ht="10.5" customHeight="1" x14ac:dyDescent="0.2">
      <c r="A20" s="275"/>
      <c r="B20" s="277"/>
      <c r="C20" s="244"/>
      <c r="D20" s="280"/>
      <c r="E20" s="252"/>
      <c r="F20" s="255"/>
      <c r="G20" s="255"/>
      <c r="H20" s="258"/>
      <c r="I20" s="255"/>
      <c r="J20" s="255"/>
      <c r="K20" s="255"/>
      <c r="L20" s="255"/>
      <c r="M20" s="258"/>
      <c r="N20" s="295"/>
      <c r="O20" s="317"/>
      <c r="P20" s="255"/>
      <c r="Q20" s="295"/>
      <c r="R20" s="247"/>
      <c r="S20" s="298"/>
      <c r="T20" s="249"/>
      <c r="U20" s="234"/>
      <c r="V20" s="308"/>
      <c r="W20" s="310"/>
      <c r="X20" s="310"/>
      <c r="Y20" s="323"/>
      <c r="Z20" s="241"/>
      <c r="AA20" s="241"/>
      <c r="AD20" s="320"/>
      <c r="AE20" s="320"/>
      <c r="AF20" s="320"/>
      <c r="AG20" s="320"/>
      <c r="AH20" s="320"/>
      <c r="AI20" s="320"/>
      <c r="AM20" s="74"/>
      <c r="AN20" s="74"/>
      <c r="AO20" s="74"/>
      <c r="AP20" s="74"/>
      <c r="AQ20" s="74"/>
      <c r="AR20" s="74"/>
    </row>
    <row r="21" spans="1:44" ht="10.5" customHeight="1" x14ac:dyDescent="0.2">
      <c r="A21" s="275"/>
      <c r="B21" s="277"/>
      <c r="C21" s="244"/>
      <c r="D21" s="280"/>
      <c r="E21" s="252"/>
      <c r="F21" s="255"/>
      <c r="G21" s="255"/>
      <c r="H21" s="258"/>
      <c r="I21" s="255"/>
      <c r="J21" s="255"/>
      <c r="K21" s="255"/>
      <c r="L21" s="255"/>
      <c r="M21" s="258"/>
      <c r="N21" s="295"/>
      <c r="O21" s="317"/>
      <c r="P21" s="255"/>
      <c r="Q21" s="295"/>
      <c r="R21" s="247"/>
      <c r="S21" s="298"/>
      <c r="T21" s="249"/>
      <c r="U21" s="234"/>
      <c r="V21" s="308"/>
      <c r="W21" s="310"/>
      <c r="X21" s="310"/>
      <c r="Y21" s="323"/>
      <c r="Z21" s="241"/>
      <c r="AA21" s="241"/>
      <c r="AD21" s="320"/>
      <c r="AE21" s="320"/>
      <c r="AF21" s="320"/>
      <c r="AG21" s="320"/>
      <c r="AH21" s="320"/>
      <c r="AI21" s="320"/>
      <c r="AM21" s="74"/>
      <c r="AN21" s="74"/>
      <c r="AO21" s="74"/>
      <c r="AP21" s="74"/>
      <c r="AQ21" s="74"/>
      <c r="AR21" s="74"/>
    </row>
    <row r="22" spans="1:44" ht="10.5" customHeight="1" x14ac:dyDescent="0.2">
      <c r="A22" s="275"/>
      <c r="B22" s="277"/>
      <c r="C22" s="245"/>
      <c r="D22" s="280"/>
      <c r="E22" s="253"/>
      <c r="F22" s="256"/>
      <c r="G22" s="256"/>
      <c r="H22" s="259"/>
      <c r="I22" s="256"/>
      <c r="J22" s="256"/>
      <c r="K22" s="256"/>
      <c r="L22" s="256"/>
      <c r="M22" s="259"/>
      <c r="N22" s="296"/>
      <c r="O22" s="318"/>
      <c r="P22" s="256"/>
      <c r="Q22" s="296"/>
      <c r="R22" s="247"/>
      <c r="S22" s="299"/>
      <c r="T22" s="250"/>
      <c r="U22" s="235"/>
      <c r="V22" s="309"/>
      <c r="W22" s="311"/>
      <c r="X22" s="311"/>
      <c r="Y22" s="324"/>
      <c r="Z22" s="242"/>
      <c r="AA22" s="242"/>
      <c r="AD22" s="320"/>
      <c r="AE22" s="320"/>
      <c r="AF22" s="320"/>
      <c r="AG22" s="320"/>
      <c r="AH22" s="320"/>
      <c r="AI22" s="320"/>
      <c r="AM22" s="74"/>
      <c r="AN22" s="74"/>
      <c r="AO22" s="74"/>
      <c r="AP22" s="74"/>
      <c r="AQ22" s="74"/>
      <c r="AR22" s="74"/>
    </row>
    <row r="23" spans="1:44" ht="10.5" customHeight="1" x14ac:dyDescent="0.2">
      <c r="A23" s="275"/>
      <c r="B23" s="278"/>
      <c r="C23" s="15">
        <v>10</v>
      </c>
      <c r="D23" s="3"/>
      <c r="E23" s="4">
        <v>8</v>
      </c>
      <c r="F23" s="2">
        <v>6</v>
      </c>
      <c r="G23" s="2">
        <v>12</v>
      </c>
      <c r="H23" s="7">
        <v>8</v>
      </c>
      <c r="I23" s="2">
        <v>6</v>
      </c>
      <c r="J23" s="9">
        <v>6</v>
      </c>
      <c r="K23" s="2">
        <v>4</v>
      </c>
      <c r="L23" s="2">
        <v>6</v>
      </c>
      <c r="M23" s="7">
        <v>8</v>
      </c>
      <c r="N23" s="3">
        <v>8</v>
      </c>
      <c r="O23" s="9">
        <v>8</v>
      </c>
      <c r="P23" s="2">
        <v>8</v>
      </c>
      <c r="Q23" s="3">
        <v>12</v>
      </c>
      <c r="R23" s="6">
        <v>72</v>
      </c>
      <c r="S23" s="2"/>
      <c r="T23" s="5">
        <v>28</v>
      </c>
      <c r="U23" s="3"/>
      <c r="V23" s="4">
        <v>30</v>
      </c>
      <c r="W23" s="2">
        <v>18</v>
      </c>
      <c r="X23" s="2">
        <v>16</v>
      </c>
      <c r="Y23" s="7">
        <v>36</v>
      </c>
      <c r="Z23" s="8">
        <v>100</v>
      </c>
      <c r="AA23" s="8"/>
    </row>
    <row r="24" spans="1:44" ht="14.25" customHeight="1" x14ac:dyDescent="0.2">
      <c r="A24" s="91"/>
      <c r="B24" s="77"/>
      <c r="C24" s="92"/>
      <c r="D24" s="40" t="str">
        <f>IF(C24&gt;=10,"A",IF(C24&gt;=6,"B","C"))</f>
        <v>C</v>
      </c>
      <c r="E24" s="97"/>
      <c r="F24" s="98"/>
      <c r="G24" s="98"/>
      <c r="H24" s="99"/>
      <c r="I24" s="98"/>
      <c r="J24" s="100"/>
      <c r="K24" s="98"/>
      <c r="L24" s="98"/>
      <c r="M24" s="99"/>
      <c r="N24" s="101"/>
      <c r="O24" s="149"/>
      <c r="P24" s="99"/>
      <c r="Q24" s="101"/>
      <c r="R24" s="97">
        <f>SUM(E24:N24)</f>
        <v>0</v>
      </c>
      <c r="S24" s="102" t="str">
        <f>IF(R24&gt;=52,"A",IF(R24&gt;=40,"B","C"))</f>
        <v>C</v>
      </c>
      <c r="T24" s="98">
        <f>SUM(O24:Q24)</f>
        <v>0</v>
      </c>
      <c r="U24" s="103" t="str">
        <f>IF(T24&gt;=18,"A",IF(T24&gt;=10,"B","C"))</f>
        <v>C</v>
      </c>
      <c r="V24" s="97">
        <f>E24+F24+I24+J24+K24</f>
        <v>0</v>
      </c>
      <c r="W24" s="98">
        <f>L24+Q24</f>
        <v>0</v>
      </c>
      <c r="X24" s="98">
        <f>H24+P24</f>
        <v>0</v>
      </c>
      <c r="Y24" s="99">
        <f>G24+M24+N24+O24</f>
        <v>0</v>
      </c>
      <c r="Z24" s="104">
        <f>R24+T24</f>
        <v>0</v>
      </c>
      <c r="AA24" s="71">
        <f>(Z24-59)/17.61*10+50</f>
        <v>16.496308915388987</v>
      </c>
      <c r="AC24" s="30"/>
      <c r="AD24" s="26" t="s">
        <v>2</v>
      </c>
      <c r="AE24" s="26" t="s">
        <v>3</v>
      </c>
      <c r="AF24" s="26" t="s">
        <v>23</v>
      </c>
      <c r="AG24" s="26" t="s">
        <v>24</v>
      </c>
      <c r="AH24" s="26" t="s">
        <v>25</v>
      </c>
      <c r="AI24" s="26" t="s">
        <v>26</v>
      </c>
      <c r="AM24" s="300" t="s">
        <v>98</v>
      </c>
      <c r="AN24" s="300"/>
      <c r="AO24" s="300"/>
      <c r="AP24" s="300"/>
      <c r="AQ24" s="90"/>
    </row>
    <row r="25" spans="1:44" ht="14.25" customHeight="1" thickBot="1" x14ac:dyDescent="0.25">
      <c r="A25" s="165"/>
      <c r="B25" s="166"/>
      <c r="C25" s="167"/>
      <c r="D25" s="168" t="str">
        <f t="shared" ref="D25:D63" si="0">IF(C25&gt;=10,"A",IF(C25&gt;=6,"B","C"))</f>
        <v>C</v>
      </c>
      <c r="E25" s="169"/>
      <c r="F25" s="170"/>
      <c r="G25" s="170"/>
      <c r="H25" s="171"/>
      <c r="I25" s="170"/>
      <c r="J25" s="172"/>
      <c r="K25" s="170"/>
      <c r="L25" s="170"/>
      <c r="M25" s="171"/>
      <c r="N25" s="173"/>
      <c r="O25" s="200"/>
      <c r="P25" s="171"/>
      <c r="Q25" s="173"/>
      <c r="R25" s="169">
        <f>SUM(E25:N25)</f>
        <v>0</v>
      </c>
      <c r="S25" s="174" t="str">
        <f t="shared" ref="S25:S63" si="1">IF(R25&gt;=52,"A",IF(R25&gt;=40,"B","C"))</f>
        <v>C</v>
      </c>
      <c r="T25" s="170">
        <f>SUM(O25:Q25)</f>
        <v>0</v>
      </c>
      <c r="U25" s="175" t="str">
        <f t="shared" ref="U25:U63" si="2">IF(T25&gt;=18,"A",IF(T25&gt;=10,"B","C"))</f>
        <v>C</v>
      </c>
      <c r="V25" s="169">
        <f t="shared" ref="V25:V63" si="3">E25+F25+I25+J25+K25</f>
        <v>0</v>
      </c>
      <c r="W25" s="170">
        <f t="shared" ref="W25:W63" si="4">L25+Q25</f>
        <v>0</v>
      </c>
      <c r="X25" s="170">
        <f t="shared" ref="X25:X63" si="5">H25+P25</f>
        <v>0</v>
      </c>
      <c r="Y25" s="171">
        <f t="shared" ref="Y25:Y63" si="6">G25+M25+N25+O25</f>
        <v>0</v>
      </c>
      <c r="Z25" s="176">
        <f>R25+T25</f>
        <v>0</v>
      </c>
      <c r="AA25" s="177">
        <f t="shared" ref="AA25:AA63" si="7">(Z25-59)/17.61*10+50</f>
        <v>16.496308915388987</v>
      </c>
      <c r="AC25" s="29" t="s">
        <v>16</v>
      </c>
      <c r="AD25" s="29">
        <f>R67</f>
        <v>62.5</v>
      </c>
      <c r="AE25" s="45">
        <f>T67</f>
        <v>50</v>
      </c>
      <c r="AF25" s="29">
        <f>V67</f>
        <v>53.1</v>
      </c>
      <c r="AG25" s="29">
        <f>W67</f>
        <v>56.2</v>
      </c>
      <c r="AH25" s="29">
        <f>X67</f>
        <v>60.1</v>
      </c>
      <c r="AI25" s="45">
        <f>Y67</f>
        <v>65</v>
      </c>
      <c r="AM25" s="301"/>
      <c r="AN25" s="301"/>
      <c r="AO25" s="301"/>
      <c r="AP25" s="301"/>
      <c r="AQ25" s="90"/>
    </row>
    <row r="26" spans="1:44" ht="14.25" customHeight="1" thickBot="1" x14ac:dyDescent="0.25">
      <c r="A26" s="91"/>
      <c r="B26" s="77"/>
      <c r="C26" s="92"/>
      <c r="D26" s="40" t="str">
        <f t="shared" si="0"/>
        <v>C</v>
      </c>
      <c r="E26" s="97"/>
      <c r="F26" s="98"/>
      <c r="G26" s="98"/>
      <c r="H26" s="99"/>
      <c r="I26" s="98"/>
      <c r="J26" s="100"/>
      <c r="K26" s="98"/>
      <c r="L26" s="98"/>
      <c r="M26" s="99"/>
      <c r="N26" s="101"/>
      <c r="O26" s="149"/>
      <c r="P26" s="99"/>
      <c r="Q26" s="101"/>
      <c r="R26" s="97">
        <f>SUM(E26:N26)</f>
        <v>0</v>
      </c>
      <c r="S26" s="102" t="str">
        <f t="shared" si="1"/>
        <v>C</v>
      </c>
      <c r="T26" s="98">
        <f>SUM(O26:Q26)</f>
        <v>0</v>
      </c>
      <c r="U26" s="103" t="str">
        <f t="shared" si="2"/>
        <v>C</v>
      </c>
      <c r="V26" s="97">
        <f t="shared" si="3"/>
        <v>0</v>
      </c>
      <c r="W26" s="98">
        <f t="shared" si="4"/>
        <v>0</v>
      </c>
      <c r="X26" s="98">
        <f t="shared" si="5"/>
        <v>0</v>
      </c>
      <c r="Y26" s="99">
        <f t="shared" si="6"/>
        <v>0</v>
      </c>
      <c r="Z26" s="104">
        <f>R26+T26</f>
        <v>0</v>
      </c>
      <c r="AA26" s="71">
        <f t="shared" si="7"/>
        <v>16.496308915388987</v>
      </c>
      <c r="AC26" s="29" t="s">
        <v>17</v>
      </c>
      <c r="AD26" s="29" t="e">
        <f>R66</f>
        <v>#DIV/0!</v>
      </c>
      <c r="AE26" s="29" t="e">
        <f>T66</f>
        <v>#DIV/0!</v>
      </c>
      <c r="AF26" s="29" t="e">
        <f>V66</f>
        <v>#DIV/0!</v>
      </c>
      <c r="AG26" s="29" t="e">
        <f>W66</f>
        <v>#DIV/0!</v>
      </c>
      <c r="AH26" s="29" t="e">
        <f>X66</f>
        <v>#DIV/0!</v>
      </c>
      <c r="AI26" s="29" t="e">
        <f>Y66</f>
        <v>#DIV/0!</v>
      </c>
      <c r="AM26" s="75" t="s">
        <v>96</v>
      </c>
      <c r="AN26" s="75" t="s">
        <v>92</v>
      </c>
      <c r="AO26" s="76" t="s">
        <v>93</v>
      </c>
      <c r="AP26" s="89" t="s">
        <v>94</v>
      </c>
      <c r="AQ26" s="65"/>
    </row>
    <row r="27" spans="1:44" ht="14.25" customHeight="1" x14ac:dyDescent="0.2">
      <c r="A27" s="165"/>
      <c r="B27" s="166"/>
      <c r="C27" s="167"/>
      <c r="D27" s="168" t="str">
        <f t="shared" si="0"/>
        <v>C</v>
      </c>
      <c r="E27" s="169"/>
      <c r="F27" s="170"/>
      <c r="G27" s="170"/>
      <c r="H27" s="171"/>
      <c r="I27" s="170"/>
      <c r="J27" s="172"/>
      <c r="K27" s="170"/>
      <c r="L27" s="170"/>
      <c r="M27" s="171"/>
      <c r="N27" s="173"/>
      <c r="O27" s="200"/>
      <c r="P27" s="171"/>
      <c r="Q27" s="173"/>
      <c r="R27" s="169">
        <f t="shared" ref="R27:R63" si="8">SUM(E27:N27)</f>
        <v>0</v>
      </c>
      <c r="S27" s="174" t="str">
        <f t="shared" si="1"/>
        <v>C</v>
      </c>
      <c r="T27" s="170">
        <f t="shared" ref="T27:T63" si="9">SUM(O27:Q27)</f>
        <v>0</v>
      </c>
      <c r="U27" s="175" t="str">
        <f t="shared" si="2"/>
        <v>C</v>
      </c>
      <c r="V27" s="169">
        <f t="shared" si="3"/>
        <v>0</v>
      </c>
      <c r="W27" s="170">
        <f t="shared" si="4"/>
        <v>0</v>
      </c>
      <c r="X27" s="170">
        <f t="shared" si="5"/>
        <v>0</v>
      </c>
      <c r="Y27" s="171">
        <f t="shared" si="6"/>
        <v>0</v>
      </c>
      <c r="Z27" s="176">
        <f t="shared" ref="Z27:Z63" si="10">R27+T27</f>
        <v>0</v>
      </c>
      <c r="AA27" s="177">
        <f t="shared" si="7"/>
        <v>16.496308915388987</v>
      </c>
      <c r="AM27" s="81">
        <v>1</v>
      </c>
      <c r="AN27" s="93">
        <f t="shared" ref="AN27:AN66" si="11">B24</f>
        <v>0</v>
      </c>
      <c r="AO27" s="84">
        <f>Z24</f>
        <v>0</v>
      </c>
      <c r="AP27" s="85">
        <f>AA24</f>
        <v>16.496308915388987</v>
      </c>
      <c r="AQ27" s="96"/>
    </row>
    <row r="28" spans="1:44" ht="14.25" customHeight="1" x14ac:dyDescent="0.2">
      <c r="A28" s="91"/>
      <c r="B28" s="77"/>
      <c r="C28" s="92"/>
      <c r="D28" s="40" t="str">
        <f t="shared" si="0"/>
        <v>C</v>
      </c>
      <c r="E28" s="97"/>
      <c r="F28" s="98"/>
      <c r="G28" s="98"/>
      <c r="H28" s="99"/>
      <c r="I28" s="98"/>
      <c r="J28" s="100"/>
      <c r="K28" s="98"/>
      <c r="L28" s="98"/>
      <c r="M28" s="99"/>
      <c r="N28" s="101"/>
      <c r="O28" s="149"/>
      <c r="P28" s="99"/>
      <c r="Q28" s="101"/>
      <c r="R28" s="97">
        <f t="shared" si="8"/>
        <v>0</v>
      </c>
      <c r="S28" s="102" t="str">
        <f t="shared" si="1"/>
        <v>C</v>
      </c>
      <c r="T28" s="98">
        <f t="shared" si="9"/>
        <v>0</v>
      </c>
      <c r="U28" s="103" t="str">
        <f t="shared" si="2"/>
        <v>C</v>
      </c>
      <c r="V28" s="97">
        <f t="shared" si="3"/>
        <v>0</v>
      </c>
      <c r="W28" s="98">
        <f t="shared" si="4"/>
        <v>0</v>
      </c>
      <c r="X28" s="98">
        <f t="shared" si="5"/>
        <v>0</v>
      </c>
      <c r="Y28" s="99">
        <f t="shared" si="6"/>
        <v>0</v>
      </c>
      <c r="Z28" s="104">
        <f t="shared" si="10"/>
        <v>0</v>
      </c>
      <c r="AA28" s="71">
        <f t="shared" si="7"/>
        <v>16.496308915388987</v>
      </c>
      <c r="AM28" s="82">
        <v>2</v>
      </c>
      <c r="AN28" s="94">
        <f t="shared" si="11"/>
        <v>0</v>
      </c>
      <c r="AO28" s="4">
        <f t="shared" ref="AO28:AP28" si="12">Z25</f>
        <v>0</v>
      </c>
      <c r="AP28" s="86">
        <f t="shared" si="12"/>
        <v>16.496308915388987</v>
      </c>
      <c r="AQ28" s="96"/>
    </row>
    <row r="29" spans="1:44" ht="14.25" customHeight="1" x14ac:dyDescent="0.2">
      <c r="A29" s="165"/>
      <c r="B29" s="166"/>
      <c r="C29" s="167"/>
      <c r="D29" s="168" t="str">
        <f t="shared" si="0"/>
        <v>C</v>
      </c>
      <c r="E29" s="169"/>
      <c r="F29" s="170"/>
      <c r="G29" s="170"/>
      <c r="H29" s="171"/>
      <c r="I29" s="170"/>
      <c r="J29" s="172"/>
      <c r="K29" s="170"/>
      <c r="L29" s="170"/>
      <c r="M29" s="171"/>
      <c r="N29" s="173"/>
      <c r="O29" s="200"/>
      <c r="P29" s="171"/>
      <c r="Q29" s="173"/>
      <c r="R29" s="169">
        <f t="shared" si="8"/>
        <v>0</v>
      </c>
      <c r="S29" s="174" t="str">
        <f t="shared" si="1"/>
        <v>C</v>
      </c>
      <c r="T29" s="170">
        <f t="shared" si="9"/>
        <v>0</v>
      </c>
      <c r="U29" s="175" t="str">
        <f t="shared" si="2"/>
        <v>C</v>
      </c>
      <c r="V29" s="169">
        <f t="shared" si="3"/>
        <v>0</v>
      </c>
      <c r="W29" s="170">
        <f t="shared" si="4"/>
        <v>0</v>
      </c>
      <c r="X29" s="170">
        <f t="shared" si="5"/>
        <v>0</v>
      </c>
      <c r="Y29" s="171">
        <f t="shared" si="6"/>
        <v>0</v>
      </c>
      <c r="Z29" s="176">
        <f t="shared" si="10"/>
        <v>0</v>
      </c>
      <c r="AA29" s="177">
        <f t="shared" si="7"/>
        <v>16.496308915388987</v>
      </c>
      <c r="AM29" s="82">
        <v>3</v>
      </c>
      <c r="AN29" s="94">
        <f t="shared" si="11"/>
        <v>0</v>
      </c>
      <c r="AO29" s="4">
        <f>Z26</f>
        <v>0</v>
      </c>
      <c r="AP29" s="86">
        <f>AA26</f>
        <v>16.496308915388987</v>
      </c>
      <c r="AQ29" s="96"/>
    </row>
    <row r="30" spans="1:44" ht="14.25" customHeight="1" x14ac:dyDescent="0.2">
      <c r="A30" s="91"/>
      <c r="B30" s="77"/>
      <c r="C30" s="92"/>
      <c r="D30" s="40" t="str">
        <f t="shared" si="0"/>
        <v>C</v>
      </c>
      <c r="E30" s="97"/>
      <c r="F30" s="98"/>
      <c r="G30" s="98"/>
      <c r="H30" s="99"/>
      <c r="I30" s="98"/>
      <c r="J30" s="100"/>
      <c r="K30" s="98"/>
      <c r="L30" s="98"/>
      <c r="M30" s="99"/>
      <c r="N30" s="101"/>
      <c r="O30" s="149"/>
      <c r="P30" s="99"/>
      <c r="Q30" s="101"/>
      <c r="R30" s="97">
        <f t="shared" si="8"/>
        <v>0</v>
      </c>
      <c r="S30" s="102" t="str">
        <f t="shared" si="1"/>
        <v>C</v>
      </c>
      <c r="T30" s="98">
        <f t="shared" si="9"/>
        <v>0</v>
      </c>
      <c r="U30" s="103" t="str">
        <f t="shared" si="2"/>
        <v>C</v>
      </c>
      <c r="V30" s="97">
        <f t="shared" si="3"/>
        <v>0</v>
      </c>
      <c r="W30" s="98">
        <f t="shared" si="4"/>
        <v>0</v>
      </c>
      <c r="X30" s="98">
        <f t="shared" si="5"/>
        <v>0</v>
      </c>
      <c r="Y30" s="99">
        <f t="shared" si="6"/>
        <v>0</v>
      </c>
      <c r="Z30" s="104">
        <f t="shared" si="10"/>
        <v>0</v>
      </c>
      <c r="AA30" s="71">
        <f t="shared" si="7"/>
        <v>16.496308915388987</v>
      </c>
      <c r="AM30" s="82">
        <v>4</v>
      </c>
      <c r="AN30" s="94">
        <f t="shared" si="11"/>
        <v>0</v>
      </c>
      <c r="AO30" s="4">
        <f t="shared" ref="AO30:AP30" si="13">Z27</f>
        <v>0</v>
      </c>
      <c r="AP30" s="86">
        <f t="shared" si="13"/>
        <v>16.496308915388987</v>
      </c>
      <c r="AQ30" s="96"/>
    </row>
    <row r="31" spans="1:44" ht="14.25" customHeight="1" x14ac:dyDescent="0.2">
      <c r="A31" s="165"/>
      <c r="B31" s="166"/>
      <c r="C31" s="167"/>
      <c r="D31" s="168" t="str">
        <f t="shared" si="0"/>
        <v>C</v>
      </c>
      <c r="E31" s="169"/>
      <c r="F31" s="170"/>
      <c r="G31" s="170"/>
      <c r="H31" s="171"/>
      <c r="I31" s="170"/>
      <c r="J31" s="172"/>
      <c r="K31" s="170"/>
      <c r="L31" s="170"/>
      <c r="M31" s="171"/>
      <c r="N31" s="173"/>
      <c r="O31" s="200"/>
      <c r="P31" s="171"/>
      <c r="Q31" s="173"/>
      <c r="R31" s="169">
        <f t="shared" si="8"/>
        <v>0</v>
      </c>
      <c r="S31" s="174" t="str">
        <f t="shared" si="1"/>
        <v>C</v>
      </c>
      <c r="T31" s="170">
        <f t="shared" si="9"/>
        <v>0</v>
      </c>
      <c r="U31" s="175" t="str">
        <f t="shared" si="2"/>
        <v>C</v>
      </c>
      <c r="V31" s="169">
        <f t="shared" si="3"/>
        <v>0</v>
      </c>
      <c r="W31" s="170">
        <f t="shared" si="4"/>
        <v>0</v>
      </c>
      <c r="X31" s="170">
        <f t="shared" si="5"/>
        <v>0</v>
      </c>
      <c r="Y31" s="171">
        <f t="shared" si="6"/>
        <v>0</v>
      </c>
      <c r="Z31" s="176">
        <f t="shared" si="10"/>
        <v>0</v>
      </c>
      <c r="AA31" s="177">
        <f t="shared" si="7"/>
        <v>16.496308915388987</v>
      </c>
      <c r="AM31" s="82">
        <v>5</v>
      </c>
      <c r="AN31" s="94">
        <f t="shared" si="11"/>
        <v>0</v>
      </c>
      <c r="AO31" s="4">
        <f t="shared" ref="AO31:AP31" si="14">Z28</f>
        <v>0</v>
      </c>
      <c r="AP31" s="86">
        <f t="shared" si="14"/>
        <v>16.496308915388987</v>
      </c>
      <c r="AQ31" s="96"/>
    </row>
    <row r="32" spans="1:44" ht="14.25" customHeight="1" x14ac:dyDescent="0.2">
      <c r="A32" s="91"/>
      <c r="B32" s="77"/>
      <c r="C32" s="92"/>
      <c r="D32" s="40" t="str">
        <f t="shared" si="0"/>
        <v>C</v>
      </c>
      <c r="E32" s="97"/>
      <c r="F32" s="98"/>
      <c r="G32" s="98"/>
      <c r="H32" s="99"/>
      <c r="I32" s="98"/>
      <c r="J32" s="100"/>
      <c r="K32" s="98"/>
      <c r="L32" s="98"/>
      <c r="M32" s="99"/>
      <c r="N32" s="101"/>
      <c r="O32" s="149"/>
      <c r="P32" s="99"/>
      <c r="Q32" s="101"/>
      <c r="R32" s="97">
        <f t="shared" si="8"/>
        <v>0</v>
      </c>
      <c r="S32" s="102" t="str">
        <f t="shared" si="1"/>
        <v>C</v>
      </c>
      <c r="T32" s="98">
        <f t="shared" si="9"/>
        <v>0</v>
      </c>
      <c r="U32" s="103" t="str">
        <f t="shared" si="2"/>
        <v>C</v>
      </c>
      <c r="V32" s="97">
        <f t="shared" si="3"/>
        <v>0</v>
      </c>
      <c r="W32" s="98">
        <f t="shared" si="4"/>
        <v>0</v>
      </c>
      <c r="X32" s="98">
        <f t="shared" si="5"/>
        <v>0</v>
      </c>
      <c r="Y32" s="99">
        <f t="shared" si="6"/>
        <v>0</v>
      </c>
      <c r="Z32" s="104">
        <f t="shared" si="10"/>
        <v>0</v>
      </c>
      <c r="AA32" s="71">
        <f t="shared" si="7"/>
        <v>16.496308915388987</v>
      </c>
      <c r="AM32" s="82">
        <v>6</v>
      </c>
      <c r="AN32" s="94">
        <f t="shared" si="11"/>
        <v>0</v>
      </c>
      <c r="AO32" s="4">
        <f t="shared" ref="AO32:AP32" si="15">Z29</f>
        <v>0</v>
      </c>
      <c r="AP32" s="86">
        <f t="shared" si="15"/>
        <v>16.496308915388987</v>
      </c>
      <c r="AQ32" s="96"/>
    </row>
    <row r="33" spans="1:43" ht="14.25" customHeight="1" x14ac:dyDescent="0.2">
      <c r="A33" s="165"/>
      <c r="B33" s="166"/>
      <c r="C33" s="167"/>
      <c r="D33" s="168" t="str">
        <f t="shared" si="0"/>
        <v>C</v>
      </c>
      <c r="E33" s="169"/>
      <c r="F33" s="170"/>
      <c r="G33" s="170"/>
      <c r="H33" s="171"/>
      <c r="I33" s="170"/>
      <c r="J33" s="172"/>
      <c r="K33" s="170"/>
      <c r="L33" s="170"/>
      <c r="M33" s="171"/>
      <c r="N33" s="173"/>
      <c r="O33" s="200"/>
      <c r="P33" s="171"/>
      <c r="Q33" s="173"/>
      <c r="R33" s="169">
        <f t="shared" si="8"/>
        <v>0</v>
      </c>
      <c r="S33" s="174" t="str">
        <f t="shared" si="1"/>
        <v>C</v>
      </c>
      <c r="T33" s="170">
        <f t="shared" si="9"/>
        <v>0</v>
      </c>
      <c r="U33" s="175" t="str">
        <f t="shared" si="2"/>
        <v>C</v>
      </c>
      <c r="V33" s="169">
        <f t="shared" si="3"/>
        <v>0</v>
      </c>
      <c r="W33" s="170">
        <f t="shared" si="4"/>
        <v>0</v>
      </c>
      <c r="X33" s="170">
        <f t="shared" si="5"/>
        <v>0</v>
      </c>
      <c r="Y33" s="171">
        <f t="shared" si="6"/>
        <v>0</v>
      </c>
      <c r="Z33" s="176">
        <f t="shared" si="10"/>
        <v>0</v>
      </c>
      <c r="AA33" s="177">
        <f t="shared" si="7"/>
        <v>16.496308915388987</v>
      </c>
      <c r="AM33" s="82">
        <v>7</v>
      </c>
      <c r="AN33" s="94">
        <f t="shared" si="11"/>
        <v>0</v>
      </c>
      <c r="AO33" s="4">
        <f t="shared" ref="AO33:AP33" si="16">Z30</f>
        <v>0</v>
      </c>
      <c r="AP33" s="86">
        <f t="shared" si="16"/>
        <v>16.496308915388987</v>
      </c>
      <c r="AQ33" s="96"/>
    </row>
    <row r="34" spans="1:43" ht="14.25" customHeight="1" x14ac:dyDescent="0.2">
      <c r="A34" s="91"/>
      <c r="B34" s="77"/>
      <c r="C34" s="92"/>
      <c r="D34" s="40" t="str">
        <f t="shared" si="0"/>
        <v>C</v>
      </c>
      <c r="E34" s="97"/>
      <c r="F34" s="98"/>
      <c r="G34" s="98"/>
      <c r="H34" s="99"/>
      <c r="I34" s="98"/>
      <c r="J34" s="100"/>
      <c r="K34" s="98"/>
      <c r="L34" s="98"/>
      <c r="M34" s="99"/>
      <c r="N34" s="101"/>
      <c r="O34" s="149"/>
      <c r="P34" s="99"/>
      <c r="Q34" s="101"/>
      <c r="R34" s="97">
        <f t="shared" si="8"/>
        <v>0</v>
      </c>
      <c r="S34" s="102" t="str">
        <f t="shared" si="1"/>
        <v>C</v>
      </c>
      <c r="T34" s="98">
        <f t="shared" si="9"/>
        <v>0</v>
      </c>
      <c r="U34" s="103" t="str">
        <f t="shared" si="2"/>
        <v>C</v>
      </c>
      <c r="V34" s="97">
        <f t="shared" si="3"/>
        <v>0</v>
      </c>
      <c r="W34" s="98">
        <f t="shared" si="4"/>
        <v>0</v>
      </c>
      <c r="X34" s="98">
        <f t="shared" si="5"/>
        <v>0</v>
      </c>
      <c r="Y34" s="99">
        <f t="shared" si="6"/>
        <v>0</v>
      </c>
      <c r="Z34" s="104">
        <f t="shared" si="10"/>
        <v>0</v>
      </c>
      <c r="AA34" s="71">
        <f t="shared" si="7"/>
        <v>16.496308915388987</v>
      </c>
      <c r="AM34" s="82">
        <v>8</v>
      </c>
      <c r="AN34" s="94">
        <f t="shared" si="11"/>
        <v>0</v>
      </c>
      <c r="AO34" s="4">
        <f t="shared" ref="AO34:AP34" si="17">Z31</f>
        <v>0</v>
      </c>
      <c r="AP34" s="86">
        <f t="shared" si="17"/>
        <v>16.496308915388987</v>
      </c>
      <c r="AQ34" s="96"/>
    </row>
    <row r="35" spans="1:43" ht="14.25" customHeight="1" x14ac:dyDescent="0.2">
      <c r="A35" s="165"/>
      <c r="B35" s="166"/>
      <c r="C35" s="167"/>
      <c r="D35" s="168" t="str">
        <f t="shared" si="0"/>
        <v>C</v>
      </c>
      <c r="E35" s="169"/>
      <c r="F35" s="170"/>
      <c r="G35" s="170"/>
      <c r="H35" s="171"/>
      <c r="I35" s="170"/>
      <c r="J35" s="172"/>
      <c r="K35" s="170"/>
      <c r="L35" s="170"/>
      <c r="M35" s="171"/>
      <c r="N35" s="173"/>
      <c r="O35" s="200"/>
      <c r="P35" s="171"/>
      <c r="Q35" s="173"/>
      <c r="R35" s="169">
        <f t="shared" si="8"/>
        <v>0</v>
      </c>
      <c r="S35" s="174" t="str">
        <f t="shared" si="1"/>
        <v>C</v>
      </c>
      <c r="T35" s="170">
        <f t="shared" si="9"/>
        <v>0</v>
      </c>
      <c r="U35" s="175" t="str">
        <f t="shared" si="2"/>
        <v>C</v>
      </c>
      <c r="V35" s="169">
        <f t="shared" si="3"/>
        <v>0</v>
      </c>
      <c r="W35" s="170">
        <f t="shared" si="4"/>
        <v>0</v>
      </c>
      <c r="X35" s="170">
        <f t="shared" si="5"/>
        <v>0</v>
      </c>
      <c r="Y35" s="171">
        <f t="shared" si="6"/>
        <v>0</v>
      </c>
      <c r="Z35" s="176">
        <f t="shared" si="10"/>
        <v>0</v>
      </c>
      <c r="AA35" s="177">
        <f t="shared" si="7"/>
        <v>16.496308915388987</v>
      </c>
      <c r="AM35" s="82">
        <v>9</v>
      </c>
      <c r="AN35" s="94">
        <f t="shared" si="11"/>
        <v>0</v>
      </c>
      <c r="AO35" s="4">
        <f t="shared" ref="AO35:AP35" si="18">Z32</f>
        <v>0</v>
      </c>
      <c r="AP35" s="86">
        <f t="shared" si="18"/>
        <v>16.496308915388987</v>
      </c>
      <c r="AQ35" s="96"/>
    </row>
    <row r="36" spans="1:43" ht="14.25" customHeight="1" x14ac:dyDescent="0.2">
      <c r="A36" s="91"/>
      <c r="B36" s="77"/>
      <c r="C36" s="92"/>
      <c r="D36" s="40" t="str">
        <f t="shared" si="0"/>
        <v>C</v>
      </c>
      <c r="E36" s="97"/>
      <c r="F36" s="98"/>
      <c r="G36" s="98"/>
      <c r="H36" s="99"/>
      <c r="I36" s="98"/>
      <c r="J36" s="100"/>
      <c r="K36" s="98"/>
      <c r="L36" s="98"/>
      <c r="M36" s="99"/>
      <c r="N36" s="101"/>
      <c r="O36" s="149"/>
      <c r="P36" s="99"/>
      <c r="Q36" s="101"/>
      <c r="R36" s="97">
        <f t="shared" si="8"/>
        <v>0</v>
      </c>
      <c r="S36" s="102" t="str">
        <f t="shared" si="1"/>
        <v>C</v>
      </c>
      <c r="T36" s="98">
        <f t="shared" si="9"/>
        <v>0</v>
      </c>
      <c r="U36" s="103" t="str">
        <f t="shared" si="2"/>
        <v>C</v>
      </c>
      <c r="V36" s="97">
        <f t="shared" si="3"/>
        <v>0</v>
      </c>
      <c r="W36" s="98">
        <f t="shared" si="4"/>
        <v>0</v>
      </c>
      <c r="X36" s="98">
        <f t="shared" si="5"/>
        <v>0</v>
      </c>
      <c r="Y36" s="99">
        <f t="shared" si="6"/>
        <v>0</v>
      </c>
      <c r="Z36" s="104">
        <f t="shared" si="10"/>
        <v>0</v>
      </c>
      <c r="AA36" s="71">
        <f t="shared" si="7"/>
        <v>16.496308915388987</v>
      </c>
      <c r="AM36" s="82">
        <v>10</v>
      </c>
      <c r="AN36" s="94">
        <f t="shared" si="11"/>
        <v>0</v>
      </c>
      <c r="AO36" s="4">
        <f t="shared" ref="AO36:AP36" si="19">Z33</f>
        <v>0</v>
      </c>
      <c r="AP36" s="86">
        <f t="shared" si="19"/>
        <v>16.496308915388987</v>
      </c>
      <c r="AQ36" s="96"/>
    </row>
    <row r="37" spans="1:43" ht="14.25" customHeight="1" x14ac:dyDescent="0.2">
      <c r="A37" s="165"/>
      <c r="B37" s="166"/>
      <c r="C37" s="167"/>
      <c r="D37" s="168" t="str">
        <f t="shared" si="0"/>
        <v>C</v>
      </c>
      <c r="E37" s="169"/>
      <c r="F37" s="170"/>
      <c r="G37" s="170"/>
      <c r="H37" s="171"/>
      <c r="I37" s="170"/>
      <c r="J37" s="172"/>
      <c r="K37" s="170"/>
      <c r="L37" s="170"/>
      <c r="M37" s="171"/>
      <c r="N37" s="173"/>
      <c r="O37" s="200"/>
      <c r="P37" s="171"/>
      <c r="Q37" s="173"/>
      <c r="R37" s="169">
        <f t="shared" si="8"/>
        <v>0</v>
      </c>
      <c r="S37" s="174" t="str">
        <f t="shared" si="1"/>
        <v>C</v>
      </c>
      <c r="T37" s="170">
        <f t="shared" si="9"/>
        <v>0</v>
      </c>
      <c r="U37" s="175" t="str">
        <f t="shared" si="2"/>
        <v>C</v>
      </c>
      <c r="V37" s="169">
        <f t="shared" si="3"/>
        <v>0</v>
      </c>
      <c r="W37" s="170">
        <f t="shared" si="4"/>
        <v>0</v>
      </c>
      <c r="X37" s="170">
        <f t="shared" si="5"/>
        <v>0</v>
      </c>
      <c r="Y37" s="171">
        <f t="shared" si="6"/>
        <v>0</v>
      </c>
      <c r="Z37" s="176">
        <f t="shared" si="10"/>
        <v>0</v>
      </c>
      <c r="AA37" s="177">
        <f t="shared" si="7"/>
        <v>16.496308915388987</v>
      </c>
      <c r="AM37" s="82">
        <v>11</v>
      </c>
      <c r="AN37" s="94">
        <f t="shared" si="11"/>
        <v>0</v>
      </c>
      <c r="AO37" s="4">
        <f t="shared" ref="AO37:AP37" si="20">Z34</f>
        <v>0</v>
      </c>
      <c r="AP37" s="86">
        <f t="shared" si="20"/>
        <v>16.496308915388987</v>
      </c>
      <c r="AQ37" s="96"/>
    </row>
    <row r="38" spans="1:43" ht="14.25" customHeight="1" x14ac:dyDescent="0.2">
      <c r="A38" s="91"/>
      <c r="B38" s="77"/>
      <c r="C38" s="92"/>
      <c r="D38" s="40" t="str">
        <f t="shared" si="0"/>
        <v>C</v>
      </c>
      <c r="E38" s="97"/>
      <c r="F38" s="98"/>
      <c r="G38" s="98"/>
      <c r="H38" s="99"/>
      <c r="I38" s="98"/>
      <c r="J38" s="100"/>
      <c r="K38" s="98"/>
      <c r="L38" s="98"/>
      <c r="M38" s="99"/>
      <c r="N38" s="101"/>
      <c r="O38" s="149"/>
      <c r="P38" s="99"/>
      <c r="Q38" s="101"/>
      <c r="R38" s="97">
        <f t="shared" si="8"/>
        <v>0</v>
      </c>
      <c r="S38" s="102" t="str">
        <f t="shared" si="1"/>
        <v>C</v>
      </c>
      <c r="T38" s="98">
        <f t="shared" si="9"/>
        <v>0</v>
      </c>
      <c r="U38" s="103" t="str">
        <f t="shared" si="2"/>
        <v>C</v>
      </c>
      <c r="V38" s="97">
        <f t="shared" si="3"/>
        <v>0</v>
      </c>
      <c r="W38" s="98">
        <f t="shared" si="4"/>
        <v>0</v>
      </c>
      <c r="X38" s="98">
        <f t="shared" si="5"/>
        <v>0</v>
      </c>
      <c r="Y38" s="99">
        <f t="shared" si="6"/>
        <v>0</v>
      </c>
      <c r="Z38" s="104">
        <f t="shared" si="10"/>
        <v>0</v>
      </c>
      <c r="AA38" s="71">
        <f t="shared" si="7"/>
        <v>16.496308915388987</v>
      </c>
      <c r="AM38" s="82">
        <v>12</v>
      </c>
      <c r="AN38" s="94">
        <f t="shared" si="11"/>
        <v>0</v>
      </c>
      <c r="AO38" s="4">
        <f t="shared" ref="AO38:AP38" si="21">Z35</f>
        <v>0</v>
      </c>
      <c r="AP38" s="86">
        <f t="shared" si="21"/>
        <v>16.496308915388987</v>
      </c>
      <c r="AQ38" s="96"/>
    </row>
    <row r="39" spans="1:43" ht="14.25" customHeight="1" x14ac:dyDescent="0.2">
      <c r="A39" s="165"/>
      <c r="B39" s="166"/>
      <c r="C39" s="167"/>
      <c r="D39" s="168" t="str">
        <f t="shared" si="0"/>
        <v>C</v>
      </c>
      <c r="E39" s="169"/>
      <c r="F39" s="170"/>
      <c r="G39" s="170"/>
      <c r="H39" s="171"/>
      <c r="I39" s="170"/>
      <c r="J39" s="172"/>
      <c r="K39" s="170"/>
      <c r="L39" s="170"/>
      <c r="M39" s="171"/>
      <c r="N39" s="173"/>
      <c r="O39" s="200"/>
      <c r="P39" s="171"/>
      <c r="Q39" s="173"/>
      <c r="R39" s="169">
        <f t="shared" si="8"/>
        <v>0</v>
      </c>
      <c r="S39" s="174" t="str">
        <f t="shared" si="1"/>
        <v>C</v>
      </c>
      <c r="T39" s="170">
        <f t="shared" si="9"/>
        <v>0</v>
      </c>
      <c r="U39" s="175" t="str">
        <f t="shared" si="2"/>
        <v>C</v>
      </c>
      <c r="V39" s="169">
        <f t="shared" si="3"/>
        <v>0</v>
      </c>
      <c r="W39" s="170">
        <f t="shared" si="4"/>
        <v>0</v>
      </c>
      <c r="X39" s="170">
        <f t="shared" si="5"/>
        <v>0</v>
      </c>
      <c r="Y39" s="171">
        <f t="shared" si="6"/>
        <v>0</v>
      </c>
      <c r="Z39" s="176">
        <f t="shared" si="10"/>
        <v>0</v>
      </c>
      <c r="AA39" s="177">
        <f t="shared" si="7"/>
        <v>16.496308915388987</v>
      </c>
      <c r="AM39" s="82">
        <v>13</v>
      </c>
      <c r="AN39" s="94">
        <f t="shared" si="11"/>
        <v>0</v>
      </c>
      <c r="AO39" s="4">
        <f t="shared" ref="AO39:AP39" si="22">Z36</f>
        <v>0</v>
      </c>
      <c r="AP39" s="86">
        <f t="shared" si="22"/>
        <v>16.496308915388987</v>
      </c>
      <c r="AQ39" s="96"/>
    </row>
    <row r="40" spans="1:43" ht="14.25" customHeight="1" x14ac:dyDescent="0.2">
      <c r="A40" s="91"/>
      <c r="B40" s="77"/>
      <c r="C40" s="92"/>
      <c r="D40" s="40" t="str">
        <f t="shared" si="0"/>
        <v>C</v>
      </c>
      <c r="E40" s="97"/>
      <c r="F40" s="98"/>
      <c r="G40" s="98"/>
      <c r="H40" s="99"/>
      <c r="I40" s="98"/>
      <c r="J40" s="100"/>
      <c r="K40" s="98"/>
      <c r="L40" s="98"/>
      <c r="M40" s="99"/>
      <c r="N40" s="101"/>
      <c r="O40" s="149"/>
      <c r="P40" s="99"/>
      <c r="Q40" s="101"/>
      <c r="R40" s="97">
        <f t="shared" si="8"/>
        <v>0</v>
      </c>
      <c r="S40" s="102" t="str">
        <f t="shared" si="1"/>
        <v>C</v>
      </c>
      <c r="T40" s="98">
        <f t="shared" si="9"/>
        <v>0</v>
      </c>
      <c r="U40" s="103" t="str">
        <f t="shared" si="2"/>
        <v>C</v>
      </c>
      <c r="V40" s="97">
        <f t="shared" si="3"/>
        <v>0</v>
      </c>
      <c r="W40" s="98">
        <f t="shared" si="4"/>
        <v>0</v>
      </c>
      <c r="X40" s="98">
        <f t="shared" si="5"/>
        <v>0</v>
      </c>
      <c r="Y40" s="99">
        <f t="shared" si="6"/>
        <v>0</v>
      </c>
      <c r="Z40" s="104">
        <f t="shared" si="10"/>
        <v>0</v>
      </c>
      <c r="AA40" s="71">
        <f t="shared" si="7"/>
        <v>16.496308915388987</v>
      </c>
      <c r="AM40" s="82">
        <v>14</v>
      </c>
      <c r="AN40" s="94">
        <f t="shared" si="11"/>
        <v>0</v>
      </c>
      <c r="AO40" s="4">
        <f t="shared" ref="AO40:AP40" si="23">Z37</f>
        <v>0</v>
      </c>
      <c r="AP40" s="86">
        <f t="shared" si="23"/>
        <v>16.496308915388987</v>
      </c>
      <c r="AQ40" s="96"/>
    </row>
    <row r="41" spans="1:43" ht="14.25" customHeight="1" x14ac:dyDescent="0.2">
      <c r="A41" s="165"/>
      <c r="B41" s="166"/>
      <c r="C41" s="167"/>
      <c r="D41" s="168" t="str">
        <f t="shared" si="0"/>
        <v>C</v>
      </c>
      <c r="E41" s="169"/>
      <c r="F41" s="170"/>
      <c r="G41" s="170"/>
      <c r="H41" s="171"/>
      <c r="I41" s="170"/>
      <c r="J41" s="172"/>
      <c r="K41" s="170"/>
      <c r="L41" s="170"/>
      <c r="M41" s="171"/>
      <c r="N41" s="173"/>
      <c r="O41" s="200"/>
      <c r="P41" s="171"/>
      <c r="Q41" s="173"/>
      <c r="R41" s="169">
        <f t="shared" si="8"/>
        <v>0</v>
      </c>
      <c r="S41" s="174" t="str">
        <f t="shared" si="1"/>
        <v>C</v>
      </c>
      <c r="T41" s="170">
        <f t="shared" si="9"/>
        <v>0</v>
      </c>
      <c r="U41" s="175" t="str">
        <f t="shared" si="2"/>
        <v>C</v>
      </c>
      <c r="V41" s="169">
        <f t="shared" si="3"/>
        <v>0</v>
      </c>
      <c r="W41" s="170">
        <f t="shared" si="4"/>
        <v>0</v>
      </c>
      <c r="X41" s="170">
        <f t="shared" si="5"/>
        <v>0</v>
      </c>
      <c r="Y41" s="171">
        <f t="shared" si="6"/>
        <v>0</v>
      </c>
      <c r="Z41" s="176">
        <f t="shared" si="10"/>
        <v>0</v>
      </c>
      <c r="AA41" s="177">
        <f t="shared" si="7"/>
        <v>16.496308915388987</v>
      </c>
      <c r="AM41" s="82">
        <v>15</v>
      </c>
      <c r="AN41" s="94">
        <f t="shared" si="11"/>
        <v>0</v>
      </c>
      <c r="AO41" s="4">
        <f t="shared" ref="AO41:AP41" si="24">Z38</f>
        <v>0</v>
      </c>
      <c r="AP41" s="86">
        <f t="shared" si="24"/>
        <v>16.496308915388987</v>
      </c>
      <c r="AQ41" s="96"/>
    </row>
    <row r="42" spans="1:43" ht="14.25" customHeight="1" x14ac:dyDescent="0.2">
      <c r="A42" s="91"/>
      <c r="B42" s="77"/>
      <c r="C42" s="92"/>
      <c r="D42" s="40" t="str">
        <f t="shared" si="0"/>
        <v>C</v>
      </c>
      <c r="E42" s="97"/>
      <c r="F42" s="98"/>
      <c r="G42" s="98"/>
      <c r="H42" s="99"/>
      <c r="I42" s="98"/>
      <c r="J42" s="100"/>
      <c r="K42" s="98"/>
      <c r="L42" s="98"/>
      <c r="M42" s="99"/>
      <c r="N42" s="101"/>
      <c r="O42" s="149"/>
      <c r="P42" s="99"/>
      <c r="Q42" s="101"/>
      <c r="R42" s="97">
        <f t="shared" si="8"/>
        <v>0</v>
      </c>
      <c r="S42" s="102" t="str">
        <f t="shared" si="1"/>
        <v>C</v>
      </c>
      <c r="T42" s="98">
        <f t="shared" si="9"/>
        <v>0</v>
      </c>
      <c r="U42" s="103" t="str">
        <f t="shared" si="2"/>
        <v>C</v>
      </c>
      <c r="V42" s="97">
        <f t="shared" si="3"/>
        <v>0</v>
      </c>
      <c r="W42" s="98">
        <f t="shared" si="4"/>
        <v>0</v>
      </c>
      <c r="X42" s="98">
        <f t="shared" si="5"/>
        <v>0</v>
      </c>
      <c r="Y42" s="99">
        <f t="shared" si="6"/>
        <v>0</v>
      </c>
      <c r="Z42" s="104">
        <f t="shared" si="10"/>
        <v>0</v>
      </c>
      <c r="AA42" s="71">
        <f t="shared" si="7"/>
        <v>16.496308915388987</v>
      </c>
      <c r="AM42" s="82">
        <v>16</v>
      </c>
      <c r="AN42" s="94">
        <f t="shared" si="11"/>
        <v>0</v>
      </c>
      <c r="AO42" s="4">
        <f t="shared" ref="AO42:AP42" si="25">Z39</f>
        <v>0</v>
      </c>
      <c r="AP42" s="86">
        <f t="shared" si="25"/>
        <v>16.496308915388987</v>
      </c>
      <c r="AQ42" s="96"/>
    </row>
    <row r="43" spans="1:43" ht="14.25" customHeight="1" x14ac:dyDescent="0.2">
      <c r="A43" s="165"/>
      <c r="B43" s="166"/>
      <c r="C43" s="167"/>
      <c r="D43" s="168" t="str">
        <f t="shared" si="0"/>
        <v>C</v>
      </c>
      <c r="E43" s="169"/>
      <c r="F43" s="170"/>
      <c r="G43" s="170"/>
      <c r="H43" s="171"/>
      <c r="I43" s="170"/>
      <c r="J43" s="172"/>
      <c r="K43" s="170"/>
      <c r="L43" s="170"/>
      <c r="M43" s="171"/>
      <c r="N43" s="173"/>
      <c r="O43" s="200"/>
      <c r="P43" s="171"/>
      <c r="Q43" s="173"/>
      <c r="R43" s="169">
        <f t="shared" si="8"/>
        <v>0</v>
      </c>
      <c r="S43" s="174" t="str">
        <f t="shared" si="1"/>
        <v>C</v>
      </c>
      <c r="T43" s="170">
        <f t="shared" si="9"/>
        <v>0</v>
      </c>
      <c r="U43" s="175" t="str">
        <f t="shared" si="2"/>
        <v>C</v>
      </c>
      <c r="V43" s="169">
        <f t="shared" si="3"/>
        <v>0</v>
      </c>
      <c r="W43" s="170">
        <f t="shared" si="4"/>
        <v>0</v>
      </c>
      <c r="X43" s="170">
        <f t="shared" si="5"/>
        <v>0</v>
      </c>
      <c r="Y43" s="171">
        <f t="shared" si="6"/>
        <v>0</v>
      </c>
      <c r="Z43" s="176">
        <f t="shared" si="10"/>
        <v>0</v>
      </c>
      <c r="AA43" s="177">
        <f t="shared" si="7"/>
        <v>16.496308915388987</v>
      </c>
      <c r="AM43" s="82">
        <v>17</v>
      </c>
      <c r="AN43" s="94">
        <f t="shared" si="11"/>
        <v>0</v>
      </c>
      <c r="AO43" s="4">
        <f t="shared" ref="AO43:AP43" si="26">Z40</f>
        <v>0</v>
      </c>
      <c r="AP43" s="86">
        <f t="shared" si="26"/>
        <v>16.496308915388987</v>
      </c>
      <c r="AQ43" s="96"/>
    </row>
    <row r="44" spans="1:43" ht="14.25" customHeight="1" x14ac:dyDescent="0.2">
      <c r="A44" s="91"/>
      <c r="B44" s="77"/>
      <c r="C44" s="92"/>
      <c r="D44" s="40" t="str">
        <f t="shared" si="0"/>
        <v>C</v>
      </c>
      <c r="E44" s="97"/>
      <c r="F44" s="98"/>
      <c r="G44" s="98"/>
      <c r="H44" s="99"/>
      <c r="I44" s="98"/>
      <c r="J44" s="100"/>
      <c r="K44" s="98"/>
      <c r="L44" s="98"/>
      <c r="M44" s="99"/>
      <c r="N44" s="101"/>
      <c r="O44" s="149"/>
      <c r="P44" s="99"/>
      <c r="Q44" s="101"/>
      <c r="R44" s="97">
        <f t="shared" si="8"/>
        <v>0</v>
      </c>
      <c r="S44" s="102" t="str">
        <f t="shared" si="1"/>
        <v>C</v>
      </c>
      <c r="T44" s="98">
        <f t="shared" si="9"/>
        <v>0</v>
      </c>
      <c r="U44" s="103" t="str">
        <f t="shared" si="2"/>
        <v>C</v>
      </c>
      <c r="V44" s="97">
        <f t="shared" si="3"/>
        <v>0</v>
      </c>
      <c r="W44" s="98">
        <f t="shared" si="4"/>
        <v>0</v>
      </c>
      <c r="X44" s="98">
        <f t="shared" si="5"/>
        <v>0</v>
      </c>
      <c r="Y44" s="99">
        <f t="shared" si="6"/>
        <v>0</v>
      </c>
      <c r="Z44" s="104">
        <f t="shared" si="10"/>
        <v>0</v>
      </c>
      <c r="AA44" s="71">
        <f t="shared" si="7"/>
        <v>16.496308915388987</v>
      </c>
      <c r="AM44" s="82">
        <v>18</v>
      </c>
      <c r="AN44" s="94">
        <f t="shared" si="11"/>
        <v>0</v>
      </c>
      <c r="AO44" s="4">
        <f t="shared" ref="AO44:AP44" si="27">Z41</f>
        <v>0</v>
      </c>
      <c r="AP44" s="86">
        <f t="shared" si="27"/>
        <v>16.496308915388987</v>
      </c>
      <c r="AQ44" s="96"/>
    </row>
    <row r="45" spans="1:43" ht="14.25" customHeight="1" x14ac:dyDescent="0.2">
      <c r="A45" s="165"/>
      <c r="B45" s="166"/>
      <c r="C45" s="167"/>
      <c r="D45" s="168" t="str">
        <f t="shared" si="0"/>
        <v>C</v>
      </c>
      <c r="E45" s="169"/>
      <c r="F45" s="170"/>
      <c r="G45" s="170"/>
      <c r="H45" s="171"/>
      <c r="I45" s="170"/>
      <c r="J45" s="172"/>
      <c r="K45" s="170"/>
      <c r="L45" s="170"/>
      <c r="M45" s="171"/>
      <c r="N45" s="173"/>
      <c r="O45" s="200"/>
      <c r="P45" s="171"/>
      <c r="Q45" s="173"/>
      <c r="R45" s="169">
        <f t="shared" si="8"/>
        <v>0</v>
      </c>
      <c r="S45" s="174" t="str">
        <f t="shared" si="1"/>
        <v>C</v>
      </c>
      <c r="T45" s="170">
        <f t="shared" si="9"/>
        <v>0</v>
      </c>
      <c r="U45" s="175" t="str">
        <f t="shared" si="2"/>
        <v>C</v>
      </c>
      <c r="V45" s="169">
        <f t="shared" si="3"/>
        <v>0</v>
      </c>
      <c r="W45" s="170">
        <f t="shared" si="4"/>
        <v>0</v>
      </c>
      <c r="X45" s="170">
        <f t="shared" si="5"/>
        <v>0</v>
      </c>
      <c r="Y45" s="171">
        <f t="shared" si="6"/>
        <v>0</v>
      </c>
      <c r="Z45" s="176">
        <f t="shared" si="10"/>
        <v>0</v>
      </c>
      <c r="AA45" s="177">
        <f t="shared" si="7"/>
        <v>16.496308915388987</v>
      </c>
      <c r="AM45" s="82">
        <v>19</v>
      </c>
      <c r="AN45" s="94">
        <f t="shared" si="11"/>
        <v>0</v>
      </c>
      <c r="AO45" s="4">
        <f t="shared" ref="AO45:AP45" si="28">Z42</f>
        <v>0</v>
      </c>
      <c r="AP45" s="86">
        <f t="shared" si="28"/>
        <v>16.496308915388987</v>
      </c>
      <c r="AQ45" s="96"/>
    </row>
    <row r="46" spans="1:43" ht="14.25" customHeight="1" x14ac:dyDescent="0.2">
      <c r="A46" s="91"/>
      <c r="B46" s="77"/>
      <c r="C46" s="92"/>
      <c r="D46" s="40" t="str">
        <f t="shared" si="0"/>
        <v>C</v>
      </c>
      <c r="E46" s="97"/>
      <c r="F46" s="98"/>
      <c r="G46" s="98"/>
      <c r="H46" s="99"/>
      <c r="I46" s="98"/>
      <c r="J46" s="100"/>
      <c r="K46" s="98"/>
      <c r="L46" s="98"/>
      <c r="M46" s="99"/>
      <c r="N46" s="101"/>
      <c r="O46" s="149"/>
      <c r="P46" s="99"/>
      <c r="Q46" s="101"/>
      <c r="R46" s="97">
        <f t="shared" si="8"/>
        <v>0</v>
      </c>
      <c r="S46" s="102" t="str">
        <f t="shared" si="1"/>
        <v>C</v>
      </c>
      <c r="T46" s="98">
        <f t="shared" si="9"/>
        <v>0</v>
      </c>
      <c r="U46" s="103" t="str">
        <f t="shared" si="2"/>
        <v>C</v>
      </c>
      <c r="V46" s="97">
        <f t="shared" si="3"/>
        <v>0</v>
      </c>
      <c r="W46" s="98">
        <f t="shared" si="4"/>
        <v>0</v>
      </c>
      <c r="X46" s="98">
        <f t="shared" si="5"/>
        <v>0</v>
      </c>
      <c r="Y46" s="99">
        <f t="shared" si="6"/>
        <v>0</v>
      </c>
      <c r="Z46" s="104">
        <f t="shared" si="10"/>
        <v>0</v>
      </c>
      <c r="AA46" s="71">
        <f t="shared" si="7"/>
        <v>16.496308915388987</v>
      </c>
      <c r="AM46" s="82">
        <v>20</v>
      </c>
      <c r="AN46" s="94">
        <f t="shared" si="11"/>
        <v>0</v>
      </c>
      <c r="AO46" s="4">
        <f t="shared" ref="AO46:AP46" si="29">Z43</f>
        <v>0</v>
      </c>
      <c r="AP46" s="86">
        <f t="shared" si="29"/>
        <v>16.496308915388987</v>
      </c>
      <c r="AQ46" s="96"/>
    </row>
    <row r="47" spans="1:43" ht="14.25" customHeight="1" x14ac:dyDescent="0.2">
      <c r="A47" s="165"/>
      <c r="B47" s="166"/>
      <c r="C47" s="167"/>
      <c r="D47" s="168" t="str">
        <f t="shared" si="0"/>
        <v>C</v>
      </c>
      <c r="E47" s="169"/>
      <c r="F47" s="170"/>
      <c r="G47" s="170"/>
      <c r="H47" s="171"/>
      <c r="I47" s="170"/>
      <c r="J47" s="172"/>
      <c r="K47" s="170"/>
      <c r="L47" s="170"/>
      <c r="M47" s="171"/>
      <c r="N47" s="173"/>
      <c r="O47" s="200"/>
      <c r="P47" s="171"/>
      <c r="Q47" s="173"/>
      <c r="R47" s="169">
        <f t="shared" si="8"/>
        <v>0</v>
      </c>
      <c r="S47" s="174" t="str">
        <f t="shared" si="1"/>
        <v>C</v>
      </c>
      <c r="T47" s="170">
        <f t="shared" si="9"/>
        <v>0</v>
      </c>
      <c r="U47" s="175" t="str">
        <f t="shared" si="2"/>
        <v>C</v>
      </c>
      <c r="V47" s="169">
        <f t="shared" si="3"/>
        <v>0</v>
      </c>
      <c r="W47" s="170">
        <f t="shared" si="4"/>
        <v>0</v>
      </c>
      <c r="X47" s="170">
        <f t="shared" si="5"/>
        <v>0</v>
      </c>
      <c r="Y47" s="171">
        <f t="shared" si="6"/>
        <v>0</v>
      </c>
      <c r="Z47" s="176">
        <f t="shared" si="10"/>
        <v>0</v>
      </c>
      <c r="AA47" s="177">
        <f t="shared" si="7"/>
        <v>16.496308915388987</v>
      </c>
      <c r="AM47" s="82">
        <v>21</v>
      </c>
      <c r="AN47" s="94">
        <f t="shared" si="11"/>
        <v>0</v>
      </c>
      <c r="AO47" s="4">
        <f t="shared" ref="AO47:AP47" si="30">Z44</f>
        <v>0</v>
      </c>
      <c r="AP47" s="86">
        <f t="shared" si="30"/>
        <v>16.496308915388987</v>
      </c>
      <c r="AQ47" s="96"/>
    </row>
    <row r="48" spans="1:43" ht="14.25" customHeight="1" x14ac:dyDescent="0.2">
      <c r="A48" s="91"/>
      <c r="B48" s="77"/>
      <c r="C48" s="92"/>
      <c r="D48" s="40" t="str">
        <f t="shared" si="0"/>
        <v>C</v>
      </c>
      <c r="E48" s="97"/>
      <c r="F48" s="98"/>
      <c r="G48" s="98"/>
      <c r="H48" s="99"/>
      <c r="I48" s="98"/>
      <c r="J48" s="100"/>
      <c r="K48" s="98"/>
      <c r="L48" s="98"/>
      <c r="M48" s="99"/>
      <c r="N48" s="101"/>
      <c r="O48" s="149"/>
      <c r="P48" s="99"/>
      <c r="Q48" s="101"/>
      <c r="R48" s="97">
        <f t="shared" si="8"/>
        <v>0</v>
      </c>
      <c r="S48" s="102" t="str">
        <f t="shared" si="1"/>
        <v>C</v>
      </c>
      <c r="T48" s="98">
        <f t="shared" si="9"/>
        <v>0</v>
      </c>
      <c r="U48" s="103" t="str">
        <f t="shared" si="2"/>
        <v>C</v>
      </c>
      <c r="V48" s="97">
        <f t="shared" si="3"/>
        <v>0</v>
      </c>
      <c r="W48" s="98">
        <f t="shared" si="4"/>
        <v>0</v>
      </c>
      <c r="X48" s="98">
        <f t="shared" si="5"/>
        <v>0</v>
      </c>
      <c r="Y48" s="99">
        <f t="shared" si="6"/>
        <v>0</v>
      </c>
      <c r="Z48" s="104">
        <f t="shared" si="10"/>
        <v>0</v>
      </c>
      <c r="AA48" s="71">
        <f t="shared" si="7"/>
        <v>16.496308915388987</v>
      </c>
      <c r="AM48" s="82">
        <v>22</v>
      </c>
      <c r="AN48" s="94">
        <f t="shared" si="11"/>
        <v>0</v>
      </c>
      <c r="AO48" s="4">
        <f t="shared" ref="AO48:AP48" si="31">Z45</f>
        <v>0</v>
      </c>
      <c r="AP48" s="86">
        <f t="shared" si="31"/>
        <v>16.496308915388987</v>
      </c>
      <c r="AQ48" s="96"/>
    </row>
    <row r="49" spans="1:43" ht="14.25" customHeight="1" x14ac:dyDescent="0.2">
      <c r="A49" s="165"/>
      <c r="B49" s="166"/>
      <c r="C49" s="167"/>
      <c r="D49" s="168" t="str">
        <f t="shared" si="0"/>
        <v>C</v>
      </c>
      <c r="E49" s="169"/>
      <c r="F49" s="170"/>
      <c r="G49" s="170"/>
      <c r="H49" s="171"/>
      <c r="I49" s="170"/>
      <c r="J49" s="172"/>
      <c r="K49" s="170"/>
      <c r="L49" s="170"/>
      <c r="M49" s="171"/>
      <c r="N49" s="173"/>
      <c r="O49" s="200"/>
      <c r="P49" s="171"/>
      <c r="Q49" s="173"/>
      <c r="R49" s="169">
        <f t="shared" si="8"/>
        <v>0</v>
      </c>
      <c r="S49" s="174" t="str">
        <f t="shared" si="1"/>
        <v>C</v>
      </c>
      <c r="T49" s="170">
        <f t="shared" si="9"/>
        <v>0</v>
      </c>
      <c r="U49" s="175" t="str">
        <f t="shared" si="2"/>
        <v>C</v>
      </c>
      <c r="V49" s="169">
        <f t="shared" si="3"/>
        <v>0</v>
      </c>
      <c r="W49" s="170">
        <f t="shared" si="4"/>
        <v>0</v>
      </c>
      <c r="X49" s="170">
        <f t="shared" si="5"/>
        <v>0</v>
      </c>
      <c r="Y49" s="171">
        <f t="shared" si="6"/>
        <v>0</v>
      </c>
      <c r="Z49" s="176">
        <f t="shared" si="10"/>
        <v>0</v>
      </c>
      <c r="AA49" s="177">
        <f t="shared" si="7"/>
        <v>16.496308915388987</v>
      </c>
      <c r="AM49" s="82">
        <v>23</v>
      </c>
      <c r="AN49" s="94">
        <f t="shared" si="11"/>
        <v>0</v>
      </c>
      <c r="AO49" s="4">
        <f t="shared" ref="AO49:AP49" si="32">Z46</f>
        <v>0</v>
      </c>
      <c r="AP49" s="86">
        <f t="shared" si="32"/>
        <v>16.496308915388987</v>
      </c>
      <c r="AQ49" s="96"/>
    </row>
    <row r="50" spans="1:43" ht="14.25" customHeight="1" x14ac:dyDescent="0.2">
      <c r="A50" s="91"/>
      <c r="B50" s="77"/>
      <c r="C50" s="92"/>
      <c r="D50" s="40" t="str">
        <f t="shared" si="0"/>
        <v>C</v>
      </c>
      <c r="E50" s="97"/>
      <c r="F50" s="98"/>
      <c r="G50" s="98"/>
      <c r="H50" s="99"/>
      <c r="I50" s="98"/>
      <c r="J50" s="100"/>
      <c r="K50" s="98"/>
      <c r="L50" s="98"/>
      <c r="M50" s="99"/>
      <c r="N50" s="101"/>
      <c r="O50" s="149"/>
      <c r="P50" s="99"/>
      <c r="Q50" s="101"/>
      <c r="R50" s="97">
        <f t="shared" si="8"/>
        <v>0</v>
      </c>
      <c r="S50" s="102" t="str">
        <f t="shared" si="1"/>
        <v>C</v>
      </c>
      <c r="T50" s="98">
        <f t="shared" si="9"/>
        <v>0</v>
      </c>
      <c r="U50" s="103" t="str">
        <f t="shared" si="2"/>
        <v>C</v>
      </c>
      <c r="V50" s="97">
        <f t="shared" si="3"/>
        <v>0</v>
      </c>
      <c r="W50" s="98">
        <f t="shared" si="4"/>
        <v>0</v>
      </c>
      <c r="X50" s="98">
        <f t="shared" si="5"/>
        <v>0</v>
      </c>
      <c r="Y50" s="99">
        <f t="shared" si="6"/>
        <v>0</v>
      </c>
      <c r="Z50" s="104">
        <f t="shared" si="10"/>
        <v>0</v>
      </c>
      <c r="AA50" s="71">
        <f t="shared" si="7"/>
        <v>16.496308915388987</v>
      </c>
      <c r="AM50" s="82">
        <v>24</v>
      </c>
      <c r="AN50" s="94">
        <f t="shared" si="11"/>
        <v>0</v>
      </c>
      <c r="AO50" s="4">
        <f t="shared" ref="AO50:AP50" si="33">Z47</f>
        <v>0</v>
      </c>
      <c r="AP50" s="86">
        <f t="shared" si="33"/>
        <v>16.496308915388987</v>
      </c>
      <c r="AQ50" s="96"/>
    </row>
    <row r="51" spans="1:43" ht="14.25" customHeight="1" x14ac:dyDescent="0.2">
      <c r="A51" s="165"/>
      <c r="B51" s="166"/>
      <c r="C51" s="167"/>
      <c r="D51" s="168" t="str">
        <f t="shared" si="0"/>
        <v>C</v>
      </c>
      <c r="E51" s="169"/>
      <c r="F51" s="170"/>
      <c r="G51" s="170"/>
      <c r="H51" s="171"/>
      <c r="I51" s="170"/>
      <c r="J51" s="172"/>
      <c r="K51" s="170"/>
      <c r="L51" s="170"/>
      <c r="M51" s="171"/>
      <c r="N51" s="173"/>
      <c r="O51" s="200"/>
      <c r="P51" s="171"/>
      <c r="Q51" s="173"/>
      <c r="R51" s="169">
        <f t="shared" si="8"/>
        <v>0</v>
      </c>
      <c r="S51" s="174" t="str">
        <f t="shared" si="1"/>
        <v>C</v>
      </c>
      <c r="T51" s="170">
        <f t="shared" si="9"/>
        <v>0</v>
      </c>
      <c r="U51" s="175" t="str">
        <f t="shared" si="2"/>
        <v>C</v>
      </c>
      <c r="V51" s="169">
        <f t="shared" si="3"/>
        <v>0</v>
      </c>
      <c r="W51" s="170">
        <f t="shared" si="4"/>
        <v>0</v>
      </c>
      <c r="X51" s="170">
        <f t="shared" si="5"/>
        <v>0</v>
      </c>
      <c r="Y51" s="171">
        <f t="shared" si="6"/>
        <v>0</v>
      </c>
      <c r="Z51" s="176">
        <f t="shared" si="10"/>
        <v>0</v>
      </c>
      <c r="AA51" s="177">
        <f t="shared" si="7"/>
        <v>16.496308915388987</v>
      </c>
      <c r="AM51" s="82">
        <v>25</v>
      </c>
      <c r="AN51" s="94">
        <f t="shared" si="11"/>
        <v>0</v>
      </c>
      <c r="AO51" s="4">
        <f t="shared" ref="AO51:AP51" si="34">Z48</f>
        <v>0</v>
      </c>
      <c r="AP51" s="86">
        <f t="shared" si="34"/>
        <v>16.496308915388987</v>
      </c>
      <c r="AQ51" s="96"/>
    </row>
    <row r="52" spans="1:43" ht="14.25" customHeight="1" x14ac:dyDescent="0.2">
      <c r="A52" s="91"/>
      <c r="B52" s="77"/>
      <c r="C52" s="92"/>
      <c r="D52" s="40" t="str">
        <f t="shared" si="0"/>
        <v>C</v>
      </c>
      <c r="E52" s="97"/>
      <c r="F52" s="98"/>
      <c r="G52" s="98"/>
      <c r="H52" s="99"/>
      <c r="I52" s="98"/>
      <c r="J52" s="100"/>
      <c r="K52" s="98"/>
      <c r="L52" s="98"/>
      <c r="M52" s="99"/>
      <c r="N52" s="101"/>
      <c r="O52" s="149"/>
      <c r="P52" s="99"/>
      <c r="Q52" s="101"/>
      <c r="R52" s="97">
        <f t="shared" si="8"/>
        <v>0</v>
      </c>
      <c r="S52" s="102" t="str">
        <f t="shared" si="1"/>
        <v>C</v>
      </c>
      <c r="T52" s="98">
        <f t="shared" si="9"/>
        <v>0</v>
      </c>
      <c r="U52" s="103" t="str">
        <f t="shared" si="2"/>
        <v>C</v>
      </c>
      <c r="V52" s="97">
        <f t="shared" si="3"/>
        <v>0</v>
      </c>
      <c r="W52" s="98">
        <f t="shared" si="4"/>
        <v>0</v>
      </c>
      <c r="X52" s="98">
        <f t="shared" si="5"/>
        <v>0</v>
      </c>
      <c r="Y52" s="99">
        <f t="shared" si="6"/>
        <v>0</v>
      </c>
      <c r="Z52" s="104">
        <f t="shared" si="10"/>
        <v>0</v>
      </c>
      <c r="AA52" s="71">
        <f t="shared" si="7"/>
        <v>16.496308915388987</v>
      </c>
      <c r="AM52" s="82">
        <v>26</v>
      </c>
      <c r="AN52" s="94">
        <f t="shared" si="11"/>
        <v>0</v>
      </c>
      <c r="AO52" s="4">
        <f t="shared" ref="AO52:AP52" si="35">Z49</f>
        <v>0</v>
      </c>
      <c r="AP52" s="86">
        <f t="shared" si="35"/>
        <v>16.496308915388987</v>
      </c>
      <c r="AQ52" s="96"/>
    </row>
    <row r="53" spans="1:43" ht="14.25" customHeight="1" x14ac:dyDescent="0.2">
      <c r="A53" s="165"/>
      <c r="B53" s="166"/>
      <c r="C53" s="167"/>
      <c r="D53" s="168" t="str">
        <f t="shared" si="0"/>
        <v>C</v>
      </c>
      <c r="E53" s="169"/>
      <c r="F53" s="170"/>
      <c r="G53" s="170"/>
      <c r="H53" s="171"/>
      <c r="I53" s="170"/>
      <c r="J53" s="172"/>
      <c r="K53" s="170"/>
      <c r="L53" s="170"/>
      <c r="M53" s="171"/>
      <c r="N53" s="173"/>
      <c r="O53" s="200"/>
      <c r="P53" s="171"/>
      <c r="Q53" s="173"/>
      <c r="R53" s="169">
        <f t="shared" si="8"/>
        <v>0</v>
      </c>
      <c r="S53" s="174" t="str">
        <f t="shared" si="1"/>
        <v>C</v>
      </c>
      <c r="T53" s="170">
        <f t="shared" si="9"/>
        <v>0</v>
      </c>
      <c r="U53" s="175" t="str">
        <f t="shared" si="2"/>
        <v>C</v>
      </c>
      <c r="V53" s="169">
        <f t="shared" si="3"/>
        <v>0</v>
      </c>
      <c r="W53" s="170">
        <f t="shared" si="4"/>
        <v>0</v>
      </c>
      <c r="X53" s="170">
        <f t="shared" si="5"/>
        <v>0</v>
      </c>
      <c r="Y53" s="171">
        <f t="shared" si="6"/>
        <v>0</v>
      </c>
      <c r="Z53" s="176">
        <f t="shared" si="10"/>
        <v>0</v>
      </c>
      <c r="AA53" s="177">
        <f t="shared" si="7"/>
        <v>16.496308915388987</v>
      </c>
      <c r="AM53" s="82">
        <v>27</v>
      </c>
      <c r="AN53" s="94">
        <f t="shared" si="11"/>
        <v>0</v>
      </c>
      <c r="AO53" s="4">
        <f t="shared" ref="AO53:AP53" si="36">Z50</f>
        <v>0</v>
      </c>
      <c r="AP53" s="86">
        <f t="shared" si="36"/>
        <v>16.496308915388987</v>
      </c>
      <c r="AQ53" s="96"/>
    </row>
    <row r="54" spans="1:43" ht="14.25" customHeight="1" x14ac:dyDescent="0.2">
      <c r="A54" s="91"/>
      <c r="B54" s="77"/>
      <c r="C54" s="92"/>
      <c r="D54" s="40" t="str">
        <f t="shared" si="0"/>
        <v>C</v>
      </c>
      <c r="E54" s="97"/>
      <c r="F54" s="98"/>
      <c r="G54" s="98"/>
      <c r="H54" s="99"/>
      <c r="I54" s="98"/>
      <c r="J54" s="100"/>
      <c r="K54" s="98"/>
      <c r="L54" s="98"/>
      <c r="M54" s="99"/>
      <c r="N54" s="101"/>
      <c r="O54" s="149"/>
      <c r="P54" s="99"/>
      <c r="Q54" s="101"/>
      <c r="R54" s="97">
        <f t="shared" si="8"/>
        <v>0</v>
      </c>
      <c r="S54" s="102" t="str">
        <f t="shared" si="1"/>
        <v>C</v>
      </c>
      <c r="T54" s="98">
        <f t="shared" si="9"/>
        <v>0</v>
      </c>
      <c r="U54" s="103" t="str">
        <f t="shared" si="2"/>
        <v>C</v>
      </c>
      <c r="V54" s="97">
        <f t="shared" si="3"/>
        <v>0</v>
      </c>
      <c r="W54" s="98">
        <f t="shared" si="4"/>
        <v>0</v>
      </c>
      <c r="X54" s="98">
        <f t="shared" si="5"/>
        <v>0</v>
      </c>
      <c r="Y54" s="99">
        <f t="shared" si="6"/>
        <v>0</v>
      </c>
      <c r="Z54" s="104">
        <f t="shared" si="10"/>
        <v>0</v>
      </c>
      <c r="AA54" s="71">
        <f t="shared" si="7"/>
        <v>16.496308915388987</v>
      </c>
      <c r="AM54" s="82">
        <v>28</v>
      </c>
      <c r="AN54" s="94">
        <f t="shared" si="11"/>
        <v>0</v>
      </c>
      <c r="AO54" s="4">
        <f t="shared" ref="AO54:AP54" si="37">Z51</f>
        <v>0</v>
      </c>
      <c r="AP54" s="86">
        <f t="shared" si="37"/>
        <v>16.496308915388987</v>
      </c>
      <c r="AQ54" s="96"/>
    </row>
    <row r="55" spans="1:43" ht="14.25" customHeight="1" x14ac:dyDescent="0.2">
      <c r="A55" s="165"/>
      <c r="B55" s="166"/>
      <c r="C55" s="167"/>
      <c r="D55" s="168" t="str">
        <f t="shared" si="0"/>
        <v>C</v>
      </c>
      <c r="E55" s="169"/>
      <c r="F55" s="170"/>
      <c r="G55" s="170"/>
      <c r="H55" s="171"/>
      <c r="I55" s="170"/>
      <c r="J55" s="172"/>
      <c r="K55" s="170"/>
      <c r="L55" s="170"/>
      <c r="M55" s="171"/>
      <c r="N55" s="173"/>
      <c r="O55" s="200"/>
      <c r="P55" s="171"/>
      <c r="Q55" s="173"/>
      <c r="R55" s="169">
        <f t="shared" si="8"/>
        <v>0</v>
      </c>
      <c r="S55" s="174" t="str">
        <f t="shared" si="1"/>
        <v>C</v>
      </c>
      <c r="T55" s="170">
        <f t="shared" si="9"/>
        <v>0</v>
      </c>
      <c r="U55" s="175" t="str">
        <f t="shared" si="2"/>
        <v>C</v>
      </c>
      <c r="V55" s="169">
        <f t="shared" si="3"/>
        <v>0</v>
      </c>
      <c r="W55" s="170">
        <f t="shared" si="4"/>
        <v>0</v>
      </c>
      <c r="X55" s="170">
        <f t="shared" si="5"/>
        <v>0</v>
      </c>
      <c r="Y55" s="171">
        <f t="shared" si="6"/>
        <v>0</v>
      </c>
      <c r="Z55" s="176">
        <f t="shared" si="10"/>
        <v>0</v>
      </c>
      <c r="AA55" s="177">
        <f t="shared" si="7"/>
        <v>16.496308915388987</v>
      </c>
      <c r="AM55" s="82">
        <v>29</v>
      </c>
      <c r="AN55" s="94">
        <f t="shared" si="11"/>
        <v>0</v>
      </c>
      <c r="AO55" s="4">
        <f t="shared" ref="AO55:AP55" si="38">Z52</f>
        <v>0</v>
      </c>
      <c r="AP55" s="86">
        <f t="shared" si="38"/>
        <v>16.496308915388987</v>
      </c>
      <c r="AQ55" s="96"/>
    </row>
    <row r="56" spans="1:43" ht="14.25" customHeight="1" x14ac:dyDescent="0.2">
      <c r="A56" s="91"/>
      <c r="B56" s="77"/>
      <c r="C56" s="92"/>
      <c r="D56" s="40" t="str">
        <f t="shared" si="0"/>
        <v>C</v>
      </c>
      <c r="E56" s="97"/>
      <c r="F56" s="98"/>
      <c r="G56" s="98"/>
      <c r="H56" s="99"/>
      <c r="I56" s="98"/>
      <c r="J56" s="100"/>
      <c r="K56" s="98"/>
      <c r="L56" s="98"/>
      <c r="M56" s="99"/>
      <c r="N56" s="101"/>
      <c r="O56" s="149"/>
      <c r="P56" s="99"/>
      <c r="Q56" s="101"/>
      <c r="R56" s="97">
        <f t="shared" si="8"/>
        <v>0</v>
      </c>
      <c r="S56" s="102" t="str">
        <f t="shared" si="1"/>
        <v>C</v>
      </c>
      <c r="T56" s="98">
        <f t="shared" si="9"/>
        <v>0</v>
      </c>
      <c r="U56" s="103" t="str">
        <f t="shared" si="2"/>
        <v>C</v>
      </c>
      <c r="V56" s="97">
        <f t="shared" si="3"/>
        <v>0</v>
      </c>
      <c r="W56" s="98">
        <f t="shared" si="4"/>
        <v>0</v>
      </c>
      <c r="X56" s="98">
        <f t="shared" si="5"/>
        <v>0</v>
      </c>
      <c r="Y56" s="99">
        <f t="shared" si="6"/>
        <v>0</v>
      </c>
      <c r="Z56" s="104">
        <f t="shared" si="10"/>
        <v>0</v>
      </c>
      <c r="AA56" s="71">
        <f t="shared" si="7"/>
        <v>16.496308915388987</v>
      </c>
      <c r="AM56" s="82">
        <v>30</v>
      </c>
      <c r="AN56" s="94">
        <f t="shared" si="11"/>
        <v>0</v>
      </c>
      <c r="AO56" s="4">
        <f t="shared" ref="AO56:AP56" si="39">Z53</f>
        <v>0</v>
      </c>
      <c r="AP56" s="86">
        <f t="shared" si="39"/>
        <v>16.496308915388987</v>
      </c>
      <c r="AQ56" s="96"/>
    </row>
    <row r="57" spans="1:43" ht="14.25" customHeight="1" x14ac:dyDescent="0.2">
      <c r="A57" s="165"/>
      <c r="B57" s="166"/>
      <c r="C57" s="167"/>
      <c r="D57" s="168" t="str">
        <f t="shared" si="0"/>
        <v>C</v>
      </c>
      <c r="E57" s="169"/>
      <c r="F57" s="170"/>
      <c r="G57" s="170"/>
      <c r="H57" s="171"/>
      <c r="I57" s="170"/>
      <c r="J57" s="172"/>
      <c r="K57" s="170"/>
      <c r="L57" s="170"/>
      <c r="M57" s="171"/>
      <c r="N57" s="173"/>
      <c r="O57" s="200"/>
      <c r="P57" s="171"/>
      <c r="Q57" s="173"/>
      <c r="R57" s="169">
        <f t="shared" si="8"/>
        <v>0</v>
      </c>
      <c r="S57" s="174" t="str">
        <f t="shared" si="1"/>
        <v>C</v>
      </c>
      <c r="T57" s="170">
        <f t="shared" si="9"/>
        <v>0</v>
      </c>
      <c r="U57" s="175" t="str">
        <f t="shared" si="2"/>
        <v>C</v>
      </c>
      <c r="V57" s="169">
        <f t="shared" si="3"/>
        <v>0</v>
      </c>
      <c r="W57" s="170">
        <f t="shared" si="4"/>
        <v>0</v>
      </c>
      <c r="X57" s="170">
        <f t="shared" si="5"/>
        <v>0</v>
      </c>
      <c r="Y57" s="171">
        <f t="shared" si="6"/>
        <v>0</v>
      </c>
      <c r="Z57" s="176">
        <f t="shared" si="10"/>
        <v>0</v>
      </c>
      <c r="AA57" s="177">
        <f t="shared" si="7"/>
        <v>16.496308915388987</v>
      </c>
      <c r="AM57" s="82">
        <v>31</v>
      </c>
      <c r="AN57" s="94">
        <f t="shared" si="11"/>
        <v>0</v>
      </c>
      <c r="AO57" s="4">
        <f t="shared" ref="AO57:AP57" si="40">Z54</f>
        <v>0</v>
      </c>
      <c r="AP57" s="86">
        <f t="shared" si="40"/>
        <v>16.496308915388987</v>
      </c>
      <c r="AQ57" s="96"/>
    </row>
    <row r="58" spans="1:43" ht="14.25" customHeight="1" x14ac:dyDescent="0.2">
      <c r="A58" s="91"/>
      <c r="B58" s="77"/>
      <c r="C58" s="92"/>
      <c r="D58" s="40" t="str">
        <f t="shared" si="0"/>
        <v>C</v>
      </c>
      <c r="E58" s="97"/>
      <c r="F58" s="98"/>
      <c r="G58" s="98"/>
      <c r="H58" s="99"/>
      <c r="I58" s="98"/>
      <c r="J58" s="100"/>
      <c r="K58" s="98"/>
      <c r="L58" s="98"/>
      <c r="M58" s="99"/>
      <c r="N58" s="101"/>
      <c r="O58" s="149"/>
      <c r="P58" s="99"/>
      <c r="Q58" s="101"/>
      <c r="R58" s="97">
        <f t="shared" si="8"/>
        <v>0</v>
      </c>
      <c r="S58" s="102" t="str">
        <f t="shared" si="1"/>
        <v>C</v>
      </c>
      <c r="T58" s="98">
        <f t="shared" si="9"/>
        <v>0</v>
      </c>
      <c r="U58" s="103" t="str">
        <f t="shared" si="2"/>
        <v>C</v>
      </c>
      <c r="V58" s="97">
        <f t="shared" si="3"/>
        <v>0</v>
      </c>
      <c r="W58" s="98">
        <f t="shared" si="4"/>
        <v>0</v>
      </c>
      <c r="X58" s="98">
        <f t="shared" si="5"/>
        <v>0</v>
      </c>
      <c r="Y58" s="99">
        <f t="shared" si="6"/>
        <v>0</v>
      </c>
      <c r="Z58" s="104">
        <f t="shared" si="10"/>
        <v>0</v>
      </c>
      <c r="AA58" s="71">
        <f t="shared" si="7"/>
        <v>16.496308915388987</v>
      </c>
      <c r="AM58" s="82">
        <v>32</v>
      </c>
      <c r="AN58" s="94">
        <f t="shared" si="11"/>
        <v>0</v>
      </c>
      <c r="AO58" s="4">
        <f t="shared" ref="AO58:AP58" si="41">Z55</f>
        <v>0</v>
      </c>
      <c r="AP58" s="86">
        <f t="shared" si="41"/>
        <v>16.496308915388987</v>
      </c>
      <c r="AQ58" s="96"/>
    </row>
    <row r="59" spans="1:43" ht="14.25" customHeight="1" x14ac:dyDescent="0.2">
      <c r="A59" s="165"/>
      <c r="B59" s="166"/>
      <c r="C59" s="167"/>
      <c r="D59" s="168" t="str">
        <f t="shared" si="0"/>
        <v>C</v>
      </c>
      <c r="E59" s="169"/>
      <c r="F59" s="170"/>
      <c r="G59" s="170"/>
      <c r="H59" s="171"/>
      <c r="I59" s="170"/>
      <c r="J59" s="172"/>
      <c r="K59" s="170"/>
      <c r="L59" s="170"/>
      <c r="M59" s="171"/>
      <c r="N59" s="173"/>
      <c r="O59" s="200"/>
      <c r="P59" s="171"/>
      <c r="Q59" s="173"/>
      <c r="R59" s="169">
        <f t="shared" si="8"/>
        <v>0</v>
      </c>
      <c r="S59" s="174" t="str">
        <f t="shared" si="1"/>
        <v>C</v>
      </c>
      <c r="T59" s="170">
        <f t="shared" si="9"/>
        <v>0</v>
      </c>
      <c r="U59" s="175" t="str">
        <f t="shared" si="2"/>
        <v>C</v>
      </c>
      <c r="V59" s="169">
        <f t="shared" si="3"/>
        <v>0</v>
      </c>
      <c r="W59" s="170">
        <f t="shared" si="4"/>
        <v>0</v>
      </c>
      <c r="X59" s="170">
        <f t="shared" si="5"/>
        <v>0</v>
      </c>
      <c r="Y59" s="171">
        <f t="shared" si="6"/>
        <v>0</v>
      </c>
      <c r="Z59" s="176">
        <f t="shared" si="10"/>
        <v>0</v>
      </c>
      <c r="AA59" s="177">
        <f t="shared" si="7"/>
        <v>16.496308915388987</v>
      </c>
      <c r="AM59" s="82">
        <v>33</v>
      </c>
      <c r="AN59" s="94">
        <f t="shared" si="11"/>
        <v>0</v>
      </c>
      <c r="AO59" s="4">
        <f t="shared" ref="AO59:AP59" si="42">Z56</f>
        <v>0</v>
      </c>
      <c r="AP59" s="86">
        <f t="shared" si="42"/>
        <v>16.496308915388987</v>
      </c>
      <c r="AQ59" s="96"/>
    </row>
    <row r="60" spans="1:43" ht="14.25" customHeight="1" x14ac:dyDescent="0.2">
      <c r="A60" s="91"/>
      <c r="B60" s="77"/>
      <c r="C60" s="92"/>
      <c r="D60" s="40" t="str">
        <f t="shared" si="0"/>
        <v>C</v>
      </c>
      <c r="E60" s="97"/>
      <c r="F60" s="98"/>
      <c r="G60" s="98"/>
      <c r="H60" s="99"/>
      <c r="I60" s="98"/>
      <c r="J60" s="100"/>
      <c r="K60" s="98"/>
      <c r="L60" s="98"/>
      <c r="M60" s="99"/>
      <c r="N60" s="101"/>
      <c r="O60" s="149"/>
      <c r="P60" s="99"/>
      <c r="Q60" s="101"/>
      <c r="R60" s="97">
        <f t="shared" si="8"/>
        <v>0</v>
      </c>
      <c r="S60" s="102" t="str">
        <f t="shared" si="1"/>
        <v>C</v>
      </c>
      <c r="T60" s="98">
        <f t="shared" si="9"/>
        <v>0</v>
      </c>
      <c r="U60" s="103" t="str">
        <f t="shared" si="2"/>
        <v>C</v>
      </c>
      <c r="V60" s="97">
        <f t="shared" si="3"/>
        <v>0</v>
      </c>
      <c r="W60" s="98">
        <f t="shared" si="4"/>
        <v>0</v>
      </c>
      <c r="X60" s="98">
        <f t="shared" si="5"/>
        <v>0</v>
      </c>
      <c r="Y60" s="99">
        <f t="shared" si="6"/>
        <v>0</v>
      </c>
      <c r="Z60" s="104">
        <f t="shared" si="10"/>
        <v>0</v>
      </c>
      <c r="AA60" s="71">
        <f t="shared" si="7"/>
        <v>16.496308915388987</v>
      </c>
      <c r="AM60" s="82">
        <v>34</v>
      </c>
      <c r="AN60" s="94">
        <f t="shared" si="11"/>
        <v>0</v>
      </c>
      <c r="AO60" s="4">
        <f t="shared" ref="AO60:AP60" si="43">Z57</f>
        <v>0</v>
      </c>
      <c r="AP60" s="86">
        <f t="shared" si="43"/>
        <v>16.496308915388987</v>
      </c>
      <c r="AQ60" s="96"/>
    </row>
    <row r="61" spans="1:43" ht="14.25" customHeight="1" x14ac:dyDescent="0.2">
      <c r="A61" s="165"/>
      <c r="B61" s="166"/>
      <c r="C61" s="167"/>
      <c r="D61" s="168" t="str">
        <f t="shared" si="0"/>
        <v>C</v>
      </c>
      <c r="E61" s="169"/>
      <c r="F61" s="170"/>
      <c r="G61" s="170"/>
      <c r="H61" s="171"/>
      <c r="I61" s="170"/>
      <c r="J61" s="172"/>
      <c r="K61" s="170"/>
      <c r="L61" s="170"/>
      <c r="M61" s="171"/>
      <c r="N61" s="173"/>
      <c r="O61" s="200"/>
      <c r="P61" s="171"/>
      <c r="Q61" s="173"/>
      <c r="R61" s="169">
        <f t="shared" si="8"/>
        <v>0</v>
      </c>
      <c r="S61" s="174" t="str">
        <f t="shared" si="1"/>
        <v>C</v>
      </c>
      <c r="T61" s="170">
        <f t="shared" si="9"/>
        <v>0</v>
      </c>
      <c r="U61" s="175" t="str">
        <f t="shared" si="2"/>
        <v>C</v>
      </c>
      <c r="V61" s="169">
        <f t="shared" si="3"/>
        <v>0</v>
      </c>
      <c r="W61" s="170">
        <f t="shared" si="4"/>
        <v>0</v>
      </c>
      <c r="X61" s="170">
        <f t="shared" si="5"/>
        <v>0</v>
      </c>
      <c r="Y61" s="171">
        <f t="shared" si="6"/>
        <v>0</v>
      </c>
      <c r="Z61" s="176">
        <f t="shared" si="10"/>
        <v>0</v>
      </c>
      <c r="AA61" s="177">
        <f t="shared" si="7"/>
        <v>16.496308915388987</v>
      </c>
      <c r="AM61" s="82">
        <v>35</v>
      </c>
      <c r="AN61" s="94">
        <f t="shared" si="11"/>
        <v>0</v>
      </c>
      <c r="AO61" s="4">
        <f t="shared" ref="AO61:AP61" si="44">Z58</f>
        <v>0</v>
      </c>
      <c r="AP61" s="86">
        <f t="shared" si="44"/>
        <v>16.496308915388987</v>
      </c>
      <c r="AQ61" s="96"/>
    </row>
    <row r="62" spans="1:43" ht="14.25" customHeight="1" x14ac:dyDescent="0.2">
      <c r="A62" s="91"/>
      <c r="B62" s="77"/>
      <c r="C62" s="92"/>
      <c r="D62" s="40" t="str">
        <f t="shared" si="0"/>
        <v>C</v>
      </c>
      <c r="E62" s="97"/>
      <c r="F62" s="98"/>
      <c r="G62" s="98"/>
      <c r="H62" s="99"/>
      <c r="I62" s="98"/>
      <c r="J62" s="100"/>
      <c r="K62" s="98"/>
      <c r="L62" s="98"/>
      <c r="M62" s="99"/>
      <c r="N62" s="101"/>
      <c r="O62" s="149"/>
      <c r="P62" s="99"/>
      <c r="Q62" s="101"/>
      <c r="R62" s="97">
        <f t="shared" si="8"/>
        <v>0</v>
      </c>
      <c r="S62" s="102" t="str">
        <f t="shared" si="1"/>
        <v>C</v>
      </c>
      <c r="T62" s="98">
        <f t="shared" si="9"/>
        <v>0</v>
      </c>
      <c r="U62" s="103" t="str">
        <f t="shared" si="2"/>
        <v>C</v>
      </c>
      <c r="V62" s="97">
        <f t="shared" si="3"/>
        <v>0</v>
      </c>
      <c r="W62" s="98">
        <f t="shared" si="4"/>
        <v>0</v>
      </c>
      <c r="X62" s="98">
        <f t="shared" si="5"/>
        <v>0</v>
      </c>
      <c r="Y62" s="99">
        <f t="shared" si="6"/>
        <v>0</v>
      </c>
      <c r="Z62" s="104">
        <f t="shared" si="10"/>
        <v>0</v>
      </c>
      <c r="AA62" s="71">
        <f t="shared" si="7"/>
        <v>16.496308915388987</v>
      </c>
      <c r="AM62" s="82">
        <v>36</v>
      </c>
      <c r="AN62" s="94">
        <f t="shared" si="11"/>
        <v>0</v>
      </c>
      <c r="AO62" s="4">
        <f t="shared" ref="AO62:AP62" si="45">Z59</f>
        <v>0</v>
      </c>
      <c r="AP62" s="86">
        <f t="shared" si="45"/>
        <v>16.496308915388987</v>
      </c>
      <c r="AQ62" s="96"/>
    </row>
    <row r="63" spans="1:43" ht="14.25" customHeight="1" thickBot="1" x14ac:dyDescent="0.25">
      <c r="A63" s="178"/>
      <c r="B63" s="179"/>
      <c r="C63" s="180"/>
      <c r="D63" s="168" t="str">
        <f t="shared" si="0"/>
        <v>C</v>
      </c>
      <c r="E63" s="181"/>
      <c r="F63" s="182"/>
      <c r="G63" s="182"/>
      <c r="H63" s="183"/>
      <c r="I63" s="182"/>
      <c r="J63" s="184"/>
      <c r="K63" s="182"/>
      <c r="L63" s="182"/>
      <c r="M63" s="183"/>
      <c r="N63" s="185"/>
      <c r="O63" s="201"/>
      <c r="P63" s="183"/>
      <c r="Q63" s="185"/>
      <c r="R63" s="169">
        <f t="shared" si="8"/>
        <v>0</v>
      </c>
      <c r="S63" s="174" t="str">
        <f t="shared" si="1"/>
        <v>C</v>
      </c>
      <c r="T63" s="182">
        <f t="shared" si="9"/>
        <v>0</v>
      </c>
      <c r="U63" s="175" t="str">
        <f t="shared" si="2"/>
        <v>C</v>
      </c>
      <c r="V63" s="169">
        <f t="shared" si="3"/>
        <v>0</v>
      </c>
      <c r="W63" s="170">
        <f t="shared" si="4"/>
        <v>0</v>
      </c>
      <c r="X63" s="170">
        <f t="shared" si="5"/>
        <v>0</v>
      </c>
      <c r="Y63" s="171">
        <f t="shared" si="6"/>
        <v>0</v>
      </c>
      <c r="Z63" s="176">
        <f t="shared" si="10"/>
        <v>0</v>
      </c>
      <c r="AA63" s="186">
        <f t="shared" si="7"/>
        <v>16.496308915388987</v>
      </c>
      <c r="AM63" s="82">
        <v>37</v>
      </c>
      <c r="AN63" s="94">
        <f t="shared" si="11"/>
        <v>0</v>
      </c>
      <c r="AO63" s="4">
        <f t="shared" ref="AO63:AP63" si="46">Z60</f>
        <v>0</v>
      </c>
      <c r="AP63" s="86">
        <f t="shared" si="46"/>
        <v>16.496308915388987</v>
      </c>
      <c r="AQ63" s="96"/>
    </row>
    <row r="64" spans="1:43" ht="14.25" customHeight="1" x14ac:dyDescent="0.2">
      <c r="A64" s="287" t="s">
        <v>0</v>
      </c>
      <c r="B64" s="288"/>
      <c r="C64" s="22"/>
      <c r="D64" s="23"/>
      <c r="E64" s="105">
        <f>SUM(E24:E63)</f>
        <v>0</v>
      </c>
      <c r="F64" s="106">
        <f>SUM(F24:F63)</f>
        <v>0</v>
      </c>
      <c r="G64" s="107">
        <f>SUM(G24:G63)</f>
        <v>0</v>
      </c>
      <c r="H64" s="106">
        <f t="shared" ref="H64:Z64" si="47">SUM(H24:H63)</f>
        <v>0</v>
      </c>
      <c r="I64" s="106">
        <f t="shared" si="47"/>
        <v>0</v>
      </c>
      <c r="J64" s="107">
        <f t="shared" si="47"/>
        <v>0</v>
      </c>
      <c r="K64" s="106">
        <f t="shared" si="47"/>
        <v>0</v>
      </c>
      <c r="L64" s="106">
        <f t="shared" si="47"/>
        <v>0</v>
      </c>
      <c r="M64" s="107">
        <f t="shared" si="47"/>
        <v>0</v>
      </c>
      <c r="N64" s="109">
        <f t="shared" si="47"/>
        <v>0</v>
      </c>
      <c r="O64" s="108">
        <f t="shared" si="47"/>
        <v>0</v>
      </c>
      <c r="P64" s="107">
        <f t="shared" si="47"/>
        <v>0</v>
      </c>
      <c r="Q64" s="109">
        <f t="shared" si="47"/>
        <v>0</v>
      </c>
      <c r="R64" s="108">
        <f t="shared" si="47"/>
        <v>0</v>
      </c>
      <c r="S64" s="107"/>
      <c r="T64" s="106">
        <f t="shared" si="47"/>
        <v>0</v>
      </c>
      <c r="U64" s="109"/>
      <c r="V64" s="150">
        <f t="shared" si="47"/>
        <v>0</v>
      </c>
      <c r="W64" s="106">
        <f t="shared" si="47"/>
        <v>0</v>
      </c>
      <c r="X64" s="106">
        <f t="shared" si="47"/>
        <v>0</v>
      </c>
      <c r="Y64" s="106">
        <f t="shared" si="47"/>
        <v>0</v>
      </c>
      <c r="Z64" s="110">
        <f t="shared" si="47"/>
        <v>0</v>
      </c>
      <c r="AA64" s="260"/>
      <c r="AM64" s="82">
        <v>38</v>
      </c>
      <c r="AN64" s="94">
        <f t="shared" si="11"/>
        <v>0</v>
      </c>
      <c r="AO64" s="4">
        <f t="shared" ref="AO64:AP64" si="48">Z61</f>
        <v>0</v>
      </c>
      <c r="AP64" s="86">
        <f t="shared" si="48"/>
        <v>16.496308915388987</v>
      </c>
      <c r="AQ64" s="96"/>
    </row>
    <row r="65" spans="1:43" ht="14.25" customHeight="1" x14ac:dyDescent="0.2">
      <c r="A65" s="289" t="s">
        <v>1</v>
      </c>
      <c r="B65" s="290"/>
      <c r="C65" s="43" t="s">
        <v>35</v>
      </c>
      <c r="D65" s="31"/>
      <c r="E65" s="97">
        <f>E23*$D$65</f>
        <v>0</v>
      </c>
      <c r="F65" s="98">
        <f t="shared" ref="F65:Z65" si="49">F23*$D$65</f>
        <v>0</v>
      </c>
      <c r="G65" s="98">
        <f t="shared" si="49"/>
        <v>0</v>
      </c>
      <c r="H65" s="98">
        <f t="shared" si="49"/>
        <v>0</v>
      </c>
      <c r="I65" s="98">
        <f t="shared" si="49"/>
        <v>0</v>
      </c>
      <c r="J65" s="98">
        <f t="shared" si="49"/>
        <v>0</v>
      </c>
      <c r="K65" s="98">
        <f t="shared" si="49"/>
        <v>0</v>
      </c>
      <c r="L65" s="98">
        <f t="shared" si="49"/>
        <v>0</v>
      </c>
      <c r="M65" s="98">
        <f t="shared" si="49"/>
        <v>0</v>
      </c>
      <c r="N65" s="101">
        <f t="shared" si="49"/>
        <v>0</v>
      </c>
      <c r="O65" s="97">
        <f t="shared" si="49"/>
        <v>0</v>
      </c>
      <c r="P65" s="98">
        <f t="shared" si="49"/>
        <v>0</v>
      </c>
      <c r="Q65" s="101">
        <f t="shared" si="49"/>
        <v>0</v>
      </c>
      <c r="R65" s="97">
        <f t="shared" si="49"/>
        <v>0</v>
      </c>
      <c r="S65" s="98"/>
      <c r="T65" s="98">
        <f t="shared" si="49"/>
        <v>0</v>
      </c>
      <c r="U65" s="101"/>
      <c r="V65" s="97">
        <f t="shared" si="49"/>
        <v>0</v>
      </c>
      <c r="W65" s="98">
        <f t="shared" si="49"/>
        <v>0</v>
      </c>
      <c r="X65" s="98">
        <f t="shared" si="49"/>
        <v>0</v>
      </c>
      <c r="Y65" s="101">
        <f t="shared" si="49"/>
        <v>0</v>
      </c>
      <c r="Z65" s="104">
        <f t="shared" si="49"/>
        <v>0</v>
      </c>
      <c r="AA65" s="261"/>
      <c r="AM65" s="82">
        <v>39</v>
      </c>
      <c r="AN65" s="94">
        <f t="shared" si="11"/>
        <v>0</v>
      </c>
      <c r="AO65" s="4">
        <f t="shared" ref="AO65:AP65" si="50">Z62</f>
        <v>0</v>
      </c>
      <c r="AP65" s="86">
        <f t="shared" si="50"/>
        <v>16.496308915388987</v>
      </c>
      <c r="AQ65" s="96"/>
    </row>
    <row r="66" spans="1:43" ht="14.25" customHeight="1" thickBot="1" x14ac:dyDescent="0.25">
      <c r="A66" s="291" t="s">
        <v>6</v>
      </c>
      <c r="B66" s="292"/>
      <c r="C66" s="33" t="s">
        <v>39</v>
      </c>
      <c r="D66" s="32"/>
      <c r="E66" s="111" t="e">
        <f>E64/E65*100</f>
        <v>#DIV/0!</v>
      </c>
      <c r="F66" s="112" t="e">
        <f>F64/F65*100</f>
        <v>#DIV/0!</v>
      </c>
      <c r="G66" s="113" t="e">
        <f>G64/G65*100</f>
        <v>#DIV/0!</v>
      </c>
      <c r="H66" s="112" t="e">
        <f t="shared" ref="H66:Z66" si="51">H64/H65*100</f>
        <v>#DIV/0!</v>
      </c>
      <c r="I66" s="112" t="e">
        <f t="shared" si="51"/>
        <v>#DIV/0!</v>
      </c>
      <c r="J66" s="113" t="e">
        <f t="shared" si="51"/>
        <v>#DIV/0!</v>
      </c>
      <c r="K66" s="112" t="e">
        <f t="shared" si="51"/>
        <v>#DIV/0!</v>
      </c>
      <c r="L66" s="112" t="e">
        <f t="shared" si="51"/>
        <v>#DIV/0!</v>
      </c>
      <c r="M66" s="113" t="e">
        <f t="shared" si="51"/>
        <v>#DIV/0!</v>
      </c>
      <c r="N66" s="115" t="e">
        <f t="shared" si="51"/>
        <v>#DIV/0!</v>
      </c>
      <c r="O66" s="114" t="e">
        <f t="shared" si="51"/>
        <v>#DIV/0!</v>
      </c>
      <c r="P66" s="113" t="e">
        <f t="shared" si="51"/>
        <v>#DIV/0!</v>
      </c>
      <c r="Q66" s="115" t="e">
        <f t="shared" si="51"/>
        <v>#DIV/0!</v>
      </c>
      <c r="R66" s="116" t="e">
        <f t="shared" si="51"/>
        <v>#DIV/0!</v>
      </c>
      <c r="S66" s="117"/>
      <c r="T66" s="118" t="e">
        <f t="shared" si="51"/>
        <v>#DIV/0!</v>
      </c>
      <c r="U66" s="117"/>
      <c r="V66" s="119" t="e">
        <f t="shared" si="51"/>
        <v>#DIV/0!</v>
      </c>
      <c r="W66" s="116" t="e">
        <f t="shared" si="51"/>
        <v>#DIV/0!</v>
      </c>
      <c r="X66" s="118" t="e">
        <f t="shared" si="51"/>
        <v>#DIV/0!</v>
      </c>
      <c r="Y66" s="118" t="e">
        <f t="shared" si="51"/>
        <v>#DIV/0!</v>
      </c>
      <c r="Z66" s="120" t="e">
        <f t="shared" si="51"/>
        <v>#DIV/0!</v>
      </c>
      <c r="AA66" s="261"/>
      <c r="AM66" s="83">
        <v>40</v>
      </c>
      <c r="AN66" s="95">
        <f t="shared" si="11"/>
        <v>0</v>
      </c>
      <c r="AO66" s="87">
        <f t="shared" ref="AO66:AP66" si="52">Z63</f>
        <v>0</v>
      </c>
      <c r="AP66" s="88">
        <f t="shared" si="52"/>
        <v>16.496308915388987</v>
      </c>
      <c r="AQ66" s="96"/>
    </row>
    <row r="67" spans="1:43" ht="13.8" thickBot="1" x14ac:dyDescent="0.25">
      <c r="A67" s="231" t="s">
        <v>89</v>
      </c>
      <c r="B67" s="319"/>
      <c r="C67" s="64" t="s">
        <v>38</v>
      </c>
      <c r="D67" s="63"/>
      <c r="E67" s="121">
        <v>57.5</v>
      </c>
      <c r="F67" s="122">
        <v>55.2</v>
      </c>
      <c r="G67" s="122">
        <v>66.5</v>
      </c>
      <c r="H67" s="122">
        <v>71</v>
      </c>
      <c r="I67" s="122">
        <v>47.6</v>
      </c>
      <c r="J67" s="122">
        <v>42.4</v>
      </c>
      <c r="K67" s="122">
        <v>65.5</v>
      </c>
      <c r="L67" s="122">
        <v>57.9</v>
      </c>
      <c r="M67" s="122">
        <v>86.3</v>
      </c>
      <c r="N67" s="123">
        <v>63.1</v>
      </c>
      <c r="O67" s="124">
        <v>43.5</v>
      </c>
      <c r="P67" s="122">
        <v>48.7</v>
      </c>
      <c r="Q67" s="123">
        <v>55.2</v>
      </c>
      <c r="R67" s="124">
        <v>62.5</v>
      </c>
      <c r="S67" s="122"/>
      <c r="T67" s="122">
        <v>50</v>
      </c>
      <c r="U67" s="123"/>
      <c r="V67" s="124">
        <v>53.1</v>
      </c>
      <c r="W67" s="122">
        <v>56.2</v>
      </c>
      <c r="X67" s="122">
        <v>60.1</v>
      </c>
      <c r="Y67" s="123">
        <v>65</v>
      </c>
      <c r="Z67" s="125">
        <v>59</v>
      </c>
      <c r="AA67" s="262"/>
    </row>
    <row r="68" spans="1:43" x14ac:dyDescent="0.2">
      <c r="C68" s="42" t="s">
        <v>90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70"/>
      <c r="AA68" s="70"/>
    </row>
    <row r="69" spans="1:43" ht="7.5" customHeight="1" x14ac:dyDescent="0.2"/>
    <row r="70" spans="1:43" ht="7.5" customHeight="1" x14ac:dyDescent="0.2">
      <c r="B70" s="24" t="s">
        <v>13</v>
      </c>
      <c r="C70" s="293" t="s">
        <v>10</v>
      </c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4"/>
    </row>
    <row r="71" spans="1:43" ht="7.5" customHeight="1" x14ac:dyDescent="0.2">
      <c r="B71" s="24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4"/>
    </row>
    <row r="72" spans="1:43" ht="7.5" customHeight="1" x14ac:dyDescent="0.2">
      <c r="B72" s="24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4"/>
    </row>
    <row r="73" spans="1:43" ht="7.5" customHeight="1" x14ac:dyDescent="0.2"/>
    <row r="74" spans="1:43" ht="7.5" customHeight="1" x14ac:dyDescent="0.2">
      <c r="Q74" s="10"/>
      <c r="T74" s="294" t="s">
        <v>15</v>
      </c>
      <c r="U74" s="294"/>
      <c r="V74" s="294"/>
      <c r="W74" s="294"/>
      <c r="X74" s="294"/>
      <c r="Y74" s="294"/>
      <c r="Z74" s="294"/>
      <c r="AA74" s="66"/>
    </row>
    <row r="75" spans="1:43" ht="7.5" customHeight="1" x14ac:dyDescent="0.2">
      <c r="T75" s="294"/>
      <c r="U75" s="294"/>
      <c r="V75" s="294"/>
      <c r="W75" s="294"/>
      <c r="X75" s="294"/>
      <c r="Y75" s="294"/>
      <c r="Z75" s="294"/>
      <c r="AA75" s="66"/>
    </row>
    <row r="76" spans="1:43" ht="8.25" customHeight="1" x14ac:dyDescent="0.2">
      <c r="C76" s="236" t="s">
        <v>65</v>
      </c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11"/>
      <c r="T76" s="229" t="s">
        <v>64</v>
      </c>
      <c r="U76" s="229"/>
      <c r="V76" s="229"/>
      <c r="W76" s="229"/>
      <c r="X76" s="229"/>
      <c r="Y76" s="229"/>
      <c r="Z76" s="229"/>
      <c r="AA76" s="67"/>
    </row>
    <row r="77" spans="1:43" ht="8.25" customHeight="1" x14ac:dyDescent="0.2"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11"/>
      <c r="T77" s="229"/>
      <c r="U77" s="229"/>
      <c r="V77" s="229"/>
      <c r="W77" s="229"/>
      <c r="X77" s="229"/>
      <c r="Y77" s="229"/>
      <c r="Z77" s="229"/>
      <c r="AA77" s="67"/>
    </row>
    <row r="78" spans="1:43" ht="8.25" customHeight="1" x14ac:dyDescent="0.2"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11"/>
      <c r="T78" s="229" t="s">
        <v>7</v>
      </c>
      <c r="U78" s="230"/>
      <c r="V78" s="230"/>
      <c r="W78" s="230"/>
      <c r="X78" s="230"/>
      <c r="Y78" s="230"/>
      <c r="Z78" s="230"/>
      <c r="AA78" s="68"/>
    </row>
    <row r="79" spans="1:43" ht="8.25" customHeight="1" x14ac:dyDescent="0.2">
      <c r="Q79" s="11"/>
      <c r="R79" s="11"/>
      <c r="S79" s="11"/>
      <c r="T79" s="230"/>
      <c r="U79" s="230"/>
      <c r="V79" s="230"/>
      <c r="W79" s="230"/>
      <c r="X79" s="230"/>
      <c r="Y79" s="230"/>
      <c r="Z79" s="230"/>
      <c r="AA79" s="68"/>
    </row>
    <row r="80" spans="1:43" ht="8.25" customHeight="1" thickBot="1" x14ac:dyDescent="0.25">
      <c r="B80" s="1"/>
    </row>
    <row r="81" spans="1:36" ht="10.5" customHeight="1" x14ac:dyDescent="0.2">
      <c r="A81" s="274" t="s">
        <v>4</v>
      </c>
      <c r="B81" s="276" t="s">
        <v>42</v>
      </c>
      <c r="C81" s="14">
        <v>1</v>
      </c>
      <c r="D81" s="279" t="s">
        <v>44</v>
      </c>
      <c r="E81" s="312" t="s">
        <v>2</v>
      </c>
      <c r="F81" s="312"/>
      <c r="G81" s="312"/>
      <c r="H81" s="312"/>
      <c r="I81" s="312"/>
      <c r="J81" s="312"/>
      <c r="K81" s="312"/>
      <c r="L81" s="312"/>
      <c r="M81" s="312"/>
      <c r="N81" s="312"/>
      <c r="O81" s="314" t="s">
        <v>59</v>
      </c>
      <c r="P81" s="315"/>
      <c r="Q81" s="315"/>
      <c r="R81" s="13">
        <v>2</v>
      </c>
      <c r="S81" s="297" t="s">
        <v>46</v>
      </c>
      <c r="T81" s="12">
        <v>3</v>
      </c>
      <c r="U81" s="233" t="s">
        <v>46</v>
      </c>
      <c r="V81" s="265" t="s">
        <v>55</v>
      </c>
      <c r="W81" s="268" t="s">
        <v>56</v>
      </c>
      <c r="X81" s="268" t="s">
        <v>57</v>
      </c>
      <c r="Y81" s="322" t="s">
        <v>58</v>
      </c>
      <c r="Z81" s="240" t="s">
        <v>11</v>
      </c>
      <c r="AA81" s="60"/>
      <c r="AC81" s="74"/>
      <c r="AD81" s="74"/>
      <c r="AE81" s="74"/>
      <c r="AF81" s="74"/>
      <c r="AG81" s="74"/>
      <c r="AH81" s="74"/>
      <c r="AI81" s="74"/>
      <c r="AJ81" s="74"/>
    </row>
    <row r="82" spans="1:36" ht="10.5" customHeight="1" x14ac:dyDescent="0.2">
      <c r="A82" s="275"/>
      <c r="B82" s="277"/>
      <c r="C82" s="243" t="s">
        <v>43</v>
      </c>
      <c r="D82" s="280"/>
      <c r="E82" s="313"/>
      <c r="F82" s="313"/>
      <c r="G82" s="313"/>
      <c r="H82" s="313"/>
      <c r="I82" s="313"/>
      <c r="J82" s="313"/>
      <c r="K82" s="313"/>
      <c r="L82" s="313"/>
      <c r="M82" s="313"/>
      <c r="N82" s="313"/>
      <c r="O82" s="316"/>
      <c r="P82" s="316"/>
      <c r="Q82" s="316"/>
      <c r="R82" s="246" t="s">
        <v>45</v>
      </c>
      <c r="S82" s="298"/>
      <c r="T82" s="248" t="s">
        <v>47</v>
      </c>
      <c r="U82" s="234"/>
      <c r="V82" s="308"/>
      <c r="W82" s="310"/>
      <c r="X82" s="310"/>
      <c r="Y82" s="323"/>
      <c r="Z82" s="241"/>
      <c r="AA82" s="60"/>
      <c r="AC82" s="74"/>
      <c r="AD82" s="74"/>
      <c r="AE82" s="74"/>
      <c r="AF82" s="74"/>
      <c r="AG82" s="74"/>
      <c r="AH82" s="74"/>
      <c r="AI82" s="74"/>
      <c r="AJ82" s="74"/>
    </row>
    <row r="83" spans="1:36" ht="10.5" customHeight="1" x14ac:dyDescent="0.2">
      <c r="A83" s="275"/>
      <c r="B83" s="277"/>
      <c r="C83" s="244"/>
      <c r="D83" s="280"/>
      <c r="E83" s="251"/>
      <c r="F83" s="254"/>
      <c r="G83" s="254"/>
      <c r="H83" s="257"/>
      <c r="I83" s="254"/>
      <c r="J83" s="255"/>
      <c r="K83" s="255"/>
      <c r="L83" s="255"/>
      <c r="M83" s="258"/>
      <c r="N83" s="321">
        <v>10</v>
      </c>
      <c r="O83" s="317">
        <v>11</v>
      </c>
      <c r="P83" s="255">
        <v>12</v>
      </c>
      <c r="Q83" s="295">
        <v>13</v>
      </c>
      <c r="R83" s="247"/>
      <c r="S83" s="298"/>
      <c r="T83" s="249"/>
      <c r="U83" s="234"/>
      <c r="V83" s="308"/>
      <c r="W83" s="310"/>
      <c r="X83" s="310"/>
      <c r="Y83" s="323"/>
      <c r="Z83" s="241"/>
      <c r="AA83" s="60"/>
      <c r="AC83" s="74"/>
      <c r="AD83" s="74"/>
      <c r="AE83" s="74"/>
      <c r="AF83" s="74"/>
      <c r="AG83" s="74"/>
      <c r="AH83" s="74"/>
      <c r="AI83" s="74"/>
      <c r="AJ83" s="74"/>
    </row>
    <row r="84" spans="1:36" ht="10.5" customHeight="1" x14ac:dyDescent="0.2">
      <c r="A84" s="275"/>
      <c r="B84" s="277"/>
      <c r="C84" s="244"/>
      <c r="D84" s="280"/>
      <c r="E84" s="252"/>
      <c r="F84" s="255"/>
      <c r="G84" s="255"/>
      <c r="H84" s="258"/>
      <c r="I84" s="255"/>
      <c r="J84" s="255"/>
      <c r="K84" s="255"/>
      <c r="L84" s="255"/>
      <c r="M84" s="258"/>
      <c r="N84" s="295"/>
      <c r="O84" s="317"/>
      <c r="P84" s="255"/>
      <c r="Q84" s="295"/>
      <c r="R84" s="247"/>
      <c r="S84" s="298"/>
      <c r="T84" s="249"/>
      <c r="U84" s="234"/>
      <c r="V84" s="308"/>
      <c r="W84" s="310"/>
      <c r="X84" s="310"/>
      <c r="Y84" s="323"/>
      <c r="Z84" s="241"/>
      <c r="AA84" s="60"/>
      <c r="AC84" s="74"/>
      <c r="AD84" s="74"/>
      <c r="AE84" s="74"/>
      <c r="AF84" s="74"/>
      <c r="AG84" s="74"/>
      <c r="AH84" s="74"/>
      <c r="AI84" s="74"/>
      <c r="AJ84" s="74"/>
    </row>
    <row r="85" spans="1:36" ht="10.5" customHeight="1" x14ac:dyDescent="0.2">
      <c r="A85" s="275"/>
      <c r="B85" s="277"/>
      <c r="C85" s="244"/>
      <c r="D85" s="280"/>
      <c r="E85" s="252"/>
      <c r="F85" s="255"/>
      <c r="G85" s="255"/>
      <c r="H85" s="258"/>
      <c r="I85" s="255"/>
      <c r="J85" s="255"/>
      <c r="K85" s="255"/>
      <c r="L85" s="255"/>
      <c r="M85" s="258"/>
      <c r="N85" s="295"/>
      <c r="O85" s="317"/>
      <c r="P85" s="255"/>
      <c r="Q85" s="295"/>
      <c r="R85" s="247"/>
      <c r="S85" s="298"/>
      <c r="T85" s="249"/>
      <c r="U85" s="234"/>
      <c r="V85" s="308"/>
      <c r="W85" s="310"/>
      <c r="X85" s="310"/>
      <c r="Y85" s="323"/>
      <c r="Z85" s="241"/>
      <c r="AA85" s="60"/>
      <c r="AC85" s="74"/>
      <c r="AD85" s="74"/>
      <c r="AE85" s="74"/>
      <c r="AF85" s="74"/>
      <c r="AG85" s="74"/>
      <c r="AH85" s="74"/>
      <c r="AI85" s="74"/>
      <c r="AJ85" s="74"/>
    </row>
    <row r="86" spans="1:36" ht="10.5" customHeight="1" x14ac:dyDescent="0.2">
      <c r="A86" s="275"/>
      <c r="B86" s="277"/>
      <c r="C86" s="244"/>
      <c r="D86" s="280"/>
      <c r="E86" s="252"/>
      <c r="F86" s="255"/>
      <c r="G86" s="255"/>
      <c r="H86" s="258"/>
      <c r="I86" s="255"/>
      <c r="J86" s="255"/>
      <c r="K86" s="255"/>
      <c r="L86" s="255"/>
      <c r="M86" s="258"/>
      <c r="N86" s="295"/>
      <c r="O86" s="317"/>
      <c r="P86" s="255"/>
      <c r="Q86" s="295"/>
      <c r="R86" s="247"/>
      <c r="S86" s="298"/>
      <c r="T86" s="249"/>
      <c r="U86" s="234"/>
      <c r="V86" s="308"/>
      <c r="W86" s="310"/>
      <c r="X86" s="310"/>
      <c r="Y86" s="323"/>
      <c r="Z86" s="241"/>
      <c r="AA86" s="60"/>
      <c r="AC86" s="74"/>
      <c r="AD86" s="74"/>
      <c r="AE86" s="74"/>
      <c r="AF86" s="74"/>
      <c r="AG86" s="74"/>
      <c r="AH86" s="74"/>
      <c r="AI86" s="74"/>
      <c r="AJ86" s="74"/>
    </row>
    <row r="87" spans="1:36" ht="10.5" customHeight="1" x14ac:dyDescent="0.2">
      <c r="A87" s="275"/>
      <c r="B87" s="277"/>
      <c r="C87" s="244"/>
      <c r="D87" s="280"/>
      <c r="E87" s="252"/>
      <c r="F87" s="255"/>
      <c r="G87" s="255"/>
      <c r="H87" s="258"/>
      <c r="I87" s="255"/>
      <c r="J87" s="255"/>
      <c r="K87" s="255"/>
      <c r="L87" s="255"/>
      <c r="M87" s="258"/>
      <c r="N87" s="295"/>
      <c r="O87" s="317"/>
      <c r="P87" s="255"/>
      <c r="Q87" s="295"/>
      <c r="R87" s="247"/>
      <c r="S87" s="298"/>
      <c r="T87" s="249"/>
      <c r="U87" s="234"/>
      <c r="V87" s="308"/>
      <c r="W87" s="310"/>
      <c r="X87" s="310"/>
      <c r="Y87" s="323"/>
      <c r="Z87" s="241"/>
      <c r="AA87" s="60"/>
      <c r="AC87" s="74"/>
      <c r="AD87" s="74"/>
      <c r="AE87" s="74"/>
      <c r="AF87" s="74"/>
      <c r="AG87" s="74"/>
      <c r="AH87" s="74"/>
      <c r="AI87" s="74"/>
      <c r="AJ87" s="74"/>
    </row>
    <row r="88" spans="1:36" ht="10.5" customHeight="1" x14ac:dyDescent="0.2">
      <c r="A88" s="275"/>
      <c r="B88" s="277"/>
      <c r="C88" s="244"/>
      <c r="D88" s="280"/>
      <c r="E88" s="252"/>
      <c r="F88" s="255"/>
      <c r="G88" s="255"/>
      <c r="H88" s="258"/>
      <c r="I88" s="255"/>
      <c r="J88" s="255"/>
      <c r="K88" s="255"/>
      <c r="L88" s="255"/>
      <c r="M88" s="258"/>
      <c r="N88" s="295"/>
      <c r="O88" s="317"/>
      <c r="P88" s="255"/>
      <c r="Q88" s="295"/>
      <c r="R88" s="247"/>
      <c r="S88" s="298"/>
      <c r="T88" s="249"/>
      <c r="U88" s="234"/>
      <c r="V88" s="308"/>
      <c r="W88" s="310"/>
      <c r="X88" s="310"/>
      <c r="Y88" s="323"/>
      <c r="Z88" s="241"/>
      <c r="AA88" s="60"/>
      <c r="AC88" s="74"/>
      <c r="AD88" s="74"/>
      <c r="AE88" s="74"/>
      <c r="AF88" s="74"/>
      <c r="AG88" s="74"/>
      <c r="AH88" s="74"/>
      <c r="AI88" s="74"/>
      <c r="AJ88" s="74"/>
    </row>
    <row r="89" spans="1:36" ht="10.5" customHeight="1" x14ac:dyDescent="0.2">
      <c r="A89" s="275"/>
      <c r="B89" s="277"/>
      <c r="C89" s="244"/>
      <c r="D89" s="280"/>
      <c r="E89" s="252"/>
      <c r="F89" s="255"/>
      <c r="G89" s="255"/>
      <c r="H89" s="258"/>
      <c r="I89" s="255"/>
      <c r="J89" s="255"/>
      <c r="K89" s="255"/>
      <c r="L89" s="255"/>
      <c r="M89" s="258"/>
      <c r="N89" s="295"/>
      <c r="O89" s="317"/>
      <c r="P89" s="255"/>
      <c r="Q89" s="295"/>
      <c r="R89" s="247"/>
      <c r="S89" s="298"/>
      <c r="T89" s="249"/>
      <c r="U89" s="234"/>
      <c r="V89" s="308"/>
      <c r="W89" s="310"/>
      <c r="X89" s="310"/>
      <c r="Y89" s="323"/>
      <c r="Z89" s="241"/>
      <c r="AA89" s="60"/>
      <c r="AC89" s="74"/>
      <c r="AD89" s="74"/>
      <c r="AE89" s="74"/>
      <c r="AF89" s="74"/>
      <c r="AG89" s="74"/>
      <c r="AH89" s="74"/>
      <c r="AI89" s="74"/>
      <c r="AJ89" s="74"/>
    </row>
    <row r="90" spans="1:36" ht="10.5" customHeight="1" x14ac:dyDescent="0.2">
      <c r="A90" s="275"/>
      <c r="B90" s="277"/>
      <c r="C90" s="245"/>
      <c r="D90" s="280"/>
      <c r="E90" s="253"/>
      <c r="F90" s="256"/>
      <c r="G90" s="256"/>
      <c r="H90" s="259"/>
      <c r="I90" s="256"/>
      <c r="J90" s="256"/>
      <c r="K90" s="256"/>
      <c r="L90" s="256"/>
      <c r="M90" s="259"/>
      <c r="N90" s="296"/>
      <c r="O90" s="318"/>
      <c r="P90" s="256"/>
      <c r="Q90" s="296"/>
      <c r="R90" s="247"/>
      <c r="S90" s="299"/>
      <c r="T90" s="250"/>
      <c r="U90" s="235"/>
      <c r="V90" s="309"/>
      <c r="W90" s="311"/>
      <c r="X90" s="311"/>
      <c r="Y90" s="324"/>
      <c r="Z90" s="242"/>
      <c r="AA90" s="60"/>
      <c r="AC90" s="74"/>
      <c r="AD90" s="74"/>
      <c r="AE90" s="74"/>
      <c r="AF90" s="74"/>
      <c r="AG90" s="74"/>
      <c r="AH90" s="74"/>
      <c r="AI90" s="74"/>
      <c r="AJ90" s="74"/>
    </row>
    <row r="91" spans="1:36" ht="10.5" customHeight="1" x14ac:dyDescent="0.2">
      <c r="A91" s="275"/>
      <c r="B91" s="278"/>
      <c r="C91" s="15">
        <v>10</v>
      </c>
      <c r="D91" s="3"/>
      <c r="E91" s="4">
        <v>8</v>
      </c>
      <c r="F91" s="2">
        <v>6</v>
      </c>
      <c r="G91" s="2">
        <v>12</v>
      </c>
      <c r="H91" s="7">
        <v>8</v>
      </c>
      <c r="I91" s="2">
        <v>6</v>
      </c>
      <c r="J91" s="9">
        <v>6</v>
      </c>
      <c r="K91" s="2">
        <v>4</v>
      </c>
      <c r="L91" s="2">
        <v>6</v>
      </c>
      <c r="M91" s="7">
        <v>8</v>
      </c>
      <c r="N91" s="3">
        <v>8</v>
      </c>
      <c r="O91" s="9">
        <v>8</v>
      </c>
      <c r="P91" s="2">
        <v>8</v>
      </c>
      <c r="Q91" s="3">
        <v>12</v>
      </c>
      <c r="R91" s="6">
        <v>72</v>
      </c>
      <c r="S91" s="2"/>
      <c r="T91" s="5">
        <v>28</v>
      </c>
      <c r="U91" s="3"/>
      <c r="V91" s="4">
        <v>30</v>
      </c>
      <c r="W91" s="2">
        <v>18</v>
      </c>
      <c r="X91" s="2">
        <v>16</v>
      </c>
      <c r="Y91" s="7">
        <v>36</v>
      </c>
      <c r="Z91" s="8">
        <v>100</v>
      </c>
      <c r="AA91" s="61"/>
      <c r="AC91" s="74"/>
      <c r="AD91" s="74"/>
      <c r="AE91" s="74"/>
      <c r="AF91" s="74"/>
      <c r="AG91" s="74"/>
      <c r="AH91" s="74"/>
      <c r="AI91" s="74"/>
      <c r="AJ91" s="74"/>
    </row>
    <row r="92" spans="1:36" ht="14.25" customHeight="1" x14ac:dyDescent="0.2">
      <c r="A92" s="37">
        <f>A24</f>
        <v>0</v>
      </c>
      <c r="B92" s="77">
        <f>B24</f>
        <v>0</v>
      </c>
      <c r="C92" s="92">
        <f>C24</f>
        <v>0</v>
      </c>
      <c r="D92" s="40" t="str">
        <f>D24</f>
        <v>C</v>
      </c>
      <c r="E92" s="126">
        <f>E24/$E$23*100</f>
        <v>0</v>
      </c>
      <c r="F92" s="127">
        <f>F24/$F$23*100</f>
        <v>0</v>
      </c>
      <c r="G92" s="127">
        <f>G24/$G$23*100</f>
        <v>0</v>
      </c>
      <c r="H92" s="128">
        <f>H24/$H$23*100</f>
        <v>0</v>
      </c>
      <c r="I92" s="127">
        <f>I24/$I$23*100</f>
        <v>0</v>
      </c>
      <c r="J92" s="129">
        <f>J24/$J$23*100</f>
        <v>0</v>
      </c>
      <c r="K92" s="127">
        <f>K24/$K$23*100</f>
        <v>0</v>
      </c>
      <c r="L92" s="127">
        <f>L24/$L$23*100</f>
        <v>0</v>
      </c>
      <c r="M92" s="128">
        <f>M24/$M$23*100</f>
        <v>0</v>
      </c>
      <c r="N92" s="130">
        <f>N24/$N$23*100</f>
        <v>0</v>
      </c>
      <c r="O92" s="151">
        <f>O24/$O$23*100</f>
        <v>0</v>
      </c>
      <c r="P92" s="128">
        <f>P24/$P$23*100</f>
        <v>0</v>
      </c>
      <c r="Q92" s="130">
        <f>Q24/$Q$23*100</f>
        <v>0</v>
      </c>
      <c r="R92" s="131">
        <f>R24/$R$23*100</f>
        <v>0</v>
      </c>
      <c r="S92" s="132" t="str">
        <f>S24</f>
        <v>C</v>
      </c>
      <c r="T92" s="133">
        <f>T24/$T$23*100</f>
        <v>0</v>
      </c>
      <c r="U92" s="134" t="str">
        <f>U24</f>
        <v>C</v>
      </c>
      <c r="V92" s="131">
        <f>V24/$V$23*100</f>
        <v>0</v>
      </c>
      <c r="W92" s="133">
        <f>W24/$W$23*100</f>
        <v>0</v>
      </c>
      <c r="X92" s="133">
        <f>X24/$X$23*100</f>
        <v>0</v>
      </c>
      <c r="Y92" s="135">
        <f>Y24/$Y$23*100</f>
        <v>0</v>
      </c>
      <c r="Z92" s="136">
        <f>Z24</f>
        <v>0</v>
      </c>
      <c r="AA92" s="72"/>
      <c r="AC92" s="74"/>
      <c r="AD92" s="74"/>
      <c r="AE92" s="74"/>
      <c r="AF92" s="74"/>
      <c r="AG92" s="74"/>
      <c r="AH92" s="74"/>
      <c r="AI92" s="74"/>
      <c r="AJ92" s="74"/>
    </row>
    <row r="93" spans="1:36" ht="14.25" customHeight="1" x14ac:dyDescent="0.2">
      <c r="A93" s="187">
        <f t="shared" ref="A93:D131" si="53">A25</f>
        <v>0</v>
      </c>
      <c r="B93" s="166">
        <f t="shared" si="53"/>
        <v>0</v>
      </c>
      <c r="C93" s="167">
        <f t="shared" si="53"/>
        <v>0</v>
      </c>
      <c r="D93" s="168" t="str">
        <f t="shared" si="53"/>
        <v>C</v>
      </c>
      <c r="E93" s="188">
        <f t="shared" ref="E93:E131" si="54">E25/$E$23*100</f>
        <v>0</v>
      </c>
      <c r="F93" s="189">
        <f t="shared" ref="F93:F131" si="55">F25/$F$23*100</f>
        <v>0</v>
      </c>
      <c r="G93" s="189">
        <f t="shared" ref="G93:G131" si="56">G25/$G$23*100</f>
        <v>0</v>
      </c>
      <c r="H93" s="190">
        <f t="shared" ref="H93:H131" si="57">H25/$H$23*100</f>
        <v>0</v>
      </c>
      <c r="I93" s="189">
        <f t="shared" ref="I93:I131" si="58">I25/$I$23*100</f>
        <v>0</v>
      </c>
      <c r="J93" s="191">
        <f t="shared" ref="J93:J131" si="59">J25/$J$23*100</f>
        <v>0</v>
      </c>
      <c r="K93" s="189">
        <f t="shared" ref="K93:K131" si="60">K25/$K$23*100</f>
        <v>0</v>
      </c>
      <c r="L93" s="189">
        <f t="shared" ref="L93:L131" si="61">L25/$L$23*100</f>
        <v>0</v>
      </c>
      <c r="M93" s="190">
        <f t="shared" ref="M93:M131" si="62">M25/$M$23*100</f>
        <v>0</v>
      </c>
      <c r="N93" s="202">
        <f t="shared" ref="N93:N131" si="63">N25/$N$23*100</f>
        <v>0</v>
      </c>
      <c r="O93" s="203">
        <f t="shared" ref="O93:O131" si="64">O25/$O$23*100</f>
        <v>0</v>
      </c>
      <c r="P93" s="190">
        <f t="shared" ref="P93:P131" si="65">P25/$P$23*100</f>
        <v>0</v>
      </c>
      <c r="Q93" s="202">
        <f t="shared" ref="Q93:Q131" si="66">Q25/$Q$23*100</f>
        <v>0</v>
      </c>
      <c r="R93" s="204">
        <f t="shared" ref="R93:R131" si="67">R25/$R$23*100</f>
        <v>0</v>
      </c>
      <c r="S93" s="205" t="str">
        <f t="shared" ref="S93:S131" si="68">S25</f>
        <v>C</v>
      </c>
      <c r="T93" s="206">
        <f t="shared" ref="T93:T131" si="69">T25/$T$23*100</f>
        <v>0</v>
      </c>
      <c r="U93" s="207" t="str">
        <f t="shared" ref="U93:U131" si="70">U25</f>
        <v>C</v>
      </c>
      <c r="V93" s="204">
        <f t="shared" ref="V93:V131" si="71">V25/$V$23*100</f>
        <v>0</v>
      </c>
      <c r="W93" s="206">
        <f t="shared" ref="W93:W131" si="72">W25/$W$23*100</f>
        <v>0</v>
      </c>
      <c r="X93" s="206">
        <f t="shared" ref="X93:X131" si="73">X25/$X$23*100</f>
        <v>0</v>
      </c>
      <c r="Y93" s="208">
        <f t="shared" ref="Y93:Y131" si="74">Y25/$Y$23*100</f>
        <v>0</v>
      </c>
      <c r="Z93" s="209">
        <f t="shared" ref="Z93:Z131" si="75">Z25</f>
        <v>0</v>
      </c>
      <c r="AA93" s="72"/>
      <c r="AC93" s="74"/>
      <c r="AD93" s="74"/>
      <c r="AE93" s="74"/>
      <c r="AF93" s="74"/>
      <c r="AG93" s="74"/>
      <c r="AH93" s="74"/>
      <c r="AI93" s="74"/>
      <c r="AJ93" s="74"/>
    </row>
    <row r="94" spans="1:36" ht="14.25" customHeight="1" x14ac:dyDescent="0.2">
      <c r="A94" s="37">
        <f t="shared" si="53"/>
        <v>0</v>
      </c>
      <c r="B94" s="77">
        <f t="shared" si="53"/>
        <v>0</v>
      </c>
      <c r="C94" s="92">
        <f t="shared" si="53"/>
        <v>0</v>
      </c>
      <c r="D94" s="40" t="str">
        <f t="shared" si="53"/>
        <v>C</v>
      </c>
      <c r="E94" s="126">
        <f t="shared" si="54"/>
        <v>0</v>
      </c>
      <c r="F94" s="127">
        <f t="shared" si="55"/>
        <v>0</v>
      </c>
      <c r="G94" s="127">
        <f t="shared" si="56"/>
        <v>0</v>
      </c>
      <c r="H94" s="128">
        <f t="shared" si="57"/>
        <v>0</v>
      </c>
      <c r="I94" s="127">
        <f t="shared" si="58"/>
        <v>0</v>
      </c>
      <c r="J94" s="129">
        <f t="shared" si="59"/>
        <v>0</v>
      </c>
      <c r="K94" s="127">
        <f t="shared" si="60"/>
        <v>0</v>
      </c>
      <c r="L94" s="127">
        <f t="shared" si="61"/>
        <v>0</v>
      </c>
      <c r="M94" s="128">
        <f t="shared" si="62"/>
        <v>0</v>
      </c>
      <c r="N94" s="130">
        <f t="shared" si="63"/>
        <v>0</v>
      </c>
      <c r="O94" s="151">
        <f t="shared" si="64"/>
        <v>0</v>
      </c>
      <c r="P94" s="128">
        <f t="shared" si="65"/>
        <v>0</v>
      </c>
      <c r="Q94" s="130">
        <f t="shared" si="66"/>
        <v>0</v>
      </c>
      <c r="R94" s="131">
        <f t="shared" si="67"/>
        <v>0</v>
      </c>
      <c r="S94" s="132" t="str">
        <f t="shared" si="68"/>
        <v>C</v>
      </c>
      <c r="T94" s="133">
        <f t="shared" si="69"/>
        <v>0</v>
      </c>
      <c r="U94" s="134" t="str">
        <f t="shared" si="70"/>
        <v>C</v>
      </c>
      <c r="V94" s="131">
        <f t="shared" si="71"/>
        <v>0</v>
      </c>
      <c r="W94" s="133">
        <f t="shared" si="72"/>
        <v>0</v>
      </c>
      <c r="X94" s="133">
        <f t="shared" si="73"/>
        <v>0</v>
      </c>
      <c r="Y94" s="135">
        <f t="shared" si="74"/>
        <v>0</v>
      </c>
      <c r="Z94" s="136">
        <f t="shared" si="75"/>
        <v>0</v>
      </c>
      <c r="AA94" s="72"/>
      <c r="AC94" s="74"/>
      <c r="AD94" s="74"/>
      <c r="AE94" s="74"/>
      <c r="AF94" s="74"/>
      <c r="AG94" s="74"/>
      <c r="AH94" s="74"/>
      <c r="AI94" s="74"/>
      <c r="AJ94" s="74"/>
    </row>
    <row r="95" spans="1:36" ht="14.25" customHeight="1" x14ac:dyDescent="0.2">
      <c r="A95" s="187">
        <f t="shared" si="53"/>
        <v>0</v>
      </c>
      <c r="B95" s="166">
        <f t="shared" si="53"/>
        <v>0</v>
      </c>
      <c r="C95" s="167">
        <f t="shared" si="53"/>
        <v>0</v>
      </c>
      <c r="D95" s="168" t="str">
        <f t="shared" si="53"/>
        <v>C</v>
      </c>
      <c r="E95" s="188">
        <f t="shared" si="54"/>
        <v>0</v>
      </c>
      <c r="F95" s="189">
        <f t="shared" si="55"/>
        <v>0</v>
      </c>
      <c r="G95" s="189">
        <f t="shared" si="56"/>
        <v>0</v>
      </c>
      <c r="H95" s="190">
        <f t="shared" si="57"/>
        <v>0</v>
      </c>
      <c r="I95" s="189">
        <f t="shared" si="58"/>
        <v>0</v>
      </c>
      <c r="J95" s="191">
        <f t="shared" si="59"/>
        <v>0</v>
      </c>
      <c r="K95" s="189">
        <f t="shared" si="60"/>
        <v>0</v>
      </c>
      <c r="L95" s="189">
        <f t="shared" si="61"/>
        <v>0</v>
      </c>
      <c r="M95" s="190">
        <f t="shared" si="62"/>
        <v>0</v>
      </c>
      <c r="N95" s="202">
        <f t="shared" si="63"/>
        <v>0</v>
      </c>
      <c r="O95" s="203">
        <f t="shared" si="64"/>
        <v>0</v>
      </c>
      <c r="P95" s="190">
        <f t="shared" si="65"/>
        <v>0</v>
      </c>
      <c r="Q95" s="202">
        <f t="shared" si="66"/>
        <v>0</v>
      </c>
      <c r="R95" s="204">
        <f t="shared" si="67"/>
        <v>0</v>
      </c>
      <c r="S95" s="205" t="str">
        <f t="shared" si="68"/>
        <v>C</v>
      </c>
      <c r="T95" s="206">
        <f t="shared" si="69"/>
        <v>0</v>
      </c>
      <c r="U95" s="207" t="str">
        <f t="shared" si="70"/>
        <v>C</v>
      </c>
      <c r="V95" s="204">
        <f t="shared" si="71"/>
        <v>0</v>
      </c>
      <c r="W95" s="206">
        <f t="shared" si="72"/>
        <v>0</v>
      </c>
      <c r="X95" s="206">
        <f t="shared" si="73"/>
        <v>0</v>
      </c>
      <c r="Y95" s="208">
        <f t="shared" si="74"/>
        <v>0</v>
      </c>
      <c r="Z95" s="209">
        <f t="shared" si="75"/>
        <v>0</v>
      </c>
      <c r="AA95" s="72"/>
      <c r="AC95" s="74"/>
      <c r="AD95" s="74"/>
      <c r="AE95" s="74"/>
      <c r="AF95" s="74"/>
      <c r="AG95" s="74"/>
      <c r="AH95" s="74"/>
      <c r="AI95" s="74"/>
      <c r="AJ95" s="74"/>
    </row>
    <row r="96" spans="1:36" ht="14.25" customHeight="1" x14ac:dyDescent="0.2">
      <c r="A96" s="37">
        <f t="shared" si="53"/>
        <v>0</v>
      </c>
      <c r="B96" s="77">
        <f t="shared" si="53"/>
        <v>0</v>
      </c>
      <c r="C96" s="92">
        <f t="shared" si="53"/>
        <v>0</v>
      </c>
      <c r="D96" s="40" t="str">
        <f t="shared" si="53"/>
        <v>C</v>
      </c>
      <c r="E96" s="126">
        <f t="shared" si="54"/>
        <v>0</v>
      </c>
      <c r="F96" s="127">
        <f t="shared" si="55"/>
        <v>0</v>
      </c>
      <c r="G96" s="127">
        <f t="shared" si="56"/>
        <v>0</v>
      </c>
      <c r="H96" s="128">
        <f t="shared" si="57"/>
        <v>0</v>
      </c>
      <c r="I96" s="127">
        <f t="shared" si="58"/>
        <v>0</v>
      </c>
      <c r="J96" s="129">
        <f t="shared" si="59"/>
        <v>0</v>
      </c>
      <c r="K96" s="127">
        <f t="shared" si="60"/>
        <v>0</v>
      </c>
      <c r="L96" s="127">
        <f t="shared" si="61"/>
        <v>0</v>
      </c>
      <c r="M96" s="128">
        <f t="shared" si="62"/>
        <v>0</v>
      </c>
      <c r="N96" s="130">
        <f t="shared" si="63"/>
        <v>0</v>
      </c>
      <c r="O96" s="151">
        <f t="shared" si="64"/>
        <v>0</v>
      </c>
      <c r="P96" s="128">
        <f t="shared" si="65"/>
        <v>0</v>
      </c>
      <c r="Q96" s="130">
        <f t="shared" si="66"/>
        <v>0</v>
      </c>
      <c r="R96" s="131">
        <f t="shared" si="67"/>
        <v>0</v>
      </c>
      <c r="S96" s="132" t="str">
        <f t="shared" si="68"/>
        <v>C</v>
      </c>
      <c r="T96" s="133">
        <f t="shared" si="69"/>
        <v>0</v>
      </c>
      <c r="U96" s="134" t="str">
        <f t="shared" si="70"/>
        <v>C</v>
      </c>
      <c r="V96" s="131">
        <f t="shared" si="71"/>
        <v>0</v>
      </c>
      <c r="W96" s="133">
        <f t="shared" si="72"/>
        <v>0</v>
      </c>
      <c r="X96" s="133">
        <f t="shared" si="73"/>
        <v>0</v>
      </c>
      <c r="Y96" s="135">
        <f t="shared" si="74"/>
        <v>0</v>
      </c>
      <c r="Z96" s="136">
        <f t="shared" si="75"/>
        <v>0</v>
      </c>
      <c r="AA96" s="72"/>
      <c r="AC96" s="74"/>
      <c r="AD96" s="74"/>
      <c r="AE96" s="74"/>
      <c r="AF96" s="74"/>
      <c r="AG96" s="74"/>
      <c r="AH96" s="74"/>
      <c r="AI96" s="74"/>
      <c r="AJ96" s="74"/>
    </row>
    <row r="97" spans="1:36" ht="14.25" customHeight="1" x14ac:dyDescent="0.2">
      <c r="A97" s="187">
        <f t="shared" si="53"/>
        <v>0</v>
      </c>
      <c r="B97" s="166">
        <f t="shared" si="53"/>
        <v>0</v>
      </c>
      <c r="C97" s="167">
        <f t="shared" si="53"/>
        <v>0</v>
      </c>
      <c r="D97" s="168" t="str">
        <f t="shared" si="53"/>
        <v>C</v>
      </c>
      <c r="E97" s="188">
        <f t="shared" si="54"/>
        <v>0</v>
      </c>
      <c r="F97" s="189">
        <f t="shared" si="55"/>
        <v>0</v>
      </c>
      <c r="G97" s="189">
        <f t="shared" si="56"/>
        <v>0</v>
      </c>
      <c r="H97" s="190">
        <f t="shared" si="57"/>
        <v>0</v>
      </c>
      <c r="I97" s="189">
        <f t="shared" si="58"/>
        <v>0</v>
      </c>
      <c r="J97" s="191">
        <f t="shared" si="59"/>
        <v>0</v>
      </c>
      <c r="K97" s="189">
        <f t="shared" si="60"/>
        <v>0</v>
      </c>
      <c r="L97" s="189">
        <f t="shared" si="61"/>
        <v>0</v>
      </c>
      <c r="M97" s="190">
        <f t="shared" si="62"/>
        <v>0</v>
      </c>
      <c r="N97" s="202">
        <f t="shared" si="63"/>
        <v>0</v>
      </c>
      <c r="O97" s="203">
        <f t="shared" si="64"/>
        <v>0</v>
      </c>
      <c r="P97" s="190">
        <f t="shared" si="65"/>
        <v>0</v>
      </c>
      <c r="Q97" s="202">
        <f t="shared" si="66"/>
        <v>0</v>
      </c>
      <c r="R97" s="204">
        <f t="shared" si="67"/>
        <v>0</v>
      </c>
      <c r="S97" s="205" t="str">
        <f t="shared" si="68"/>
        <v>C</v>
      </c>
      <c r="T97" s="206">
        <f t="shared" si="69"/>
        <v>0</v>
      </c>
      <c r="U97" s="207" t="str">
        <f t="shared" si="70"/>
        <v>C</v>
      </c>
      <c r="V97" s="204">
        <f t="shared" si="71"/>
        <v>0</v>
      </c>
      <c r="W97" s="206">
        <f t="shared" si="72"/>
        <v>0</v>
      </c>
      <c r="X97" s="206">
        <f t="shared" si="73"/>
        <v>0</v>
      </c>
      <c r="Y97" s="208">
        <f t="shared" si="74"/>
        <v>0</v>
      </c>
      <c r="Z97" s="209">
        <f t="shared" si="75"/>
        <v>0</v>
      </c>
      <c r="AA97" s="72"/>
      <c r="AC97" s="74"/>
      <c r="AD97" s="74"/>
      <c r="AE97" s="74"/>
      <c r="AF97" s="74"/>
      <c r="AG97" s="74"/>
      <c r="AH97" s="74"/>
      <c r="AI97" s="74"/>
      <c r="AJ97" s="74"/>
    </row>
    <row r="98" spans="1:36" ht="14.25" customHeight="1" x14ac:dyDescent="0.2">
      <c r="A98" s="37">
        <f t="shared" si="53"/>
        <v>0</v>
      </c>
      <c r="B98" s="77">
        <f t="shared" si="53"/>
        <v>0</v>
      </c>
      <c r="C98" s="92">
        <f t="shared" si="53"/>
        <v>0</v>
      </c>
      <c r="D98" s="40" t="str">
        <f t="shared" si="53"/>
        <v>C</v>
      </c>
      <c r="E98" s="126">
        <f t="shared" si="54"/>
        <v>0</v>
      </c>
      <c r="F98" s="127">
        <f t="shared" si="55"/>
        <v>0</v>
      </c>
      <c r="G98" s="127">
        <f t="shared" si="56"/>
        <v>0</v>
      </c>
      <c r="H98" s="128">
        <f t="shared" si="57"/>
        <v>0</v>
      </c>
      <c r="I98" s="127">
        <f t="shared" si="58"/>
        <v>0</v>
      </c>
      <c r="J98" s="129">
        <f t="shared" si="59"/>
        <v>0</v>
      </c>
      <c r="K98" s="127">
        <f t="shared" si="60"/>
        <v>0</v>
      </c>
      <c r="L98" s="127">
        <f t="shared" si="61"/>
        <v>0</v>
      </c>
      <c r="M98" s="128">
        <f t="shared" si="62"/>
        <v>0</v>
      </c>
      <c r="N98" s="130">
        <f t="shared" si="63"/>
        <v>0</v>
      </c>
      <c r="O98" s="151">
        <f t="shared" si="64"/>
        <v>0</v>
      </c>
      <c r="P98" s="128">
        <f t="shared" si="65"/>
        <v>0</v>
      </c>
      <c r="Q98" s="130">
        <f t="shared" si="66"/>
        <v>0</v>
      </c>
      <c r="R98" s="131">
        <f t="shared" si="67"/>
        <v>0</v>
      </c>
      <c r="S98" s="132" t="str">
        <f t="shared" si="68"/>
        <v>C</v>
      </c>
      <c r="T98" s="133">
        <f t="shared" si="69"/>
        <v>0</v>
      </c>
      <c r="U98" s="134" t="str">
        <f t="shared" si="70"/>
        <v>C</v>
      </c>
      <c r="V98" s="131">
        <f t="shared" si="71"/>
        <v>0</v>
      </c>
      <c r="W98" s="133">
        <f t="shared" si="72"/>
        <v>0</v>
      </c>
      <c r="X98" s="133">
        <f t="shared" si="73"/>
        <v>0</v>
      </c>
      <c r="Y98" s="135">
        <f t="shared" si="74"/>
        <v>0</v>
      </c>
      <c r="Z98" s="136">
        <f t="shared" si="75"/>
        <v>0</v>
      </c>
      <c r="AA98" s="72"/>
      <c r="AC98" s="74"/>
      <c r="AD98" s="74"/>
      <c r="AE98" s="74"/>
      <c r="AF98" s="74"/>
      <c r="AG98" s="74"/>
      <c r="AH98" s="74"/>
      <c r="AI98" s="74"/>
      <c r="AJ98" s="74"/>
    </row>
    <row r="99" spans="1:36" ht="14.25" customHeight="1" x14ac:dyDescent="0.2">
      <c r="A99" s="187">
        <f t="shared" si="53"/>
        <v>0</v>
      </c>
      <c r="B99" s="166">
        <f t="shared" si="53"/>
        <v>0</v>
      </c>
      <c r="C99" s="167">
        <f t="shared" si="53"/>
        <v>0</v>
      </c>
      <c r="D99" s="168" t="str">
        <f t="shared" si="53"/>
        <v>C</v>
      </c>
      <c r="E99" s="188">
        <f t="shared" si="54"/>
        <v>0</v>
      </c>
      <c r="F99" s="189">
        <f t="shared" si="55"/>
        <v>0</v>
      </c>
      <c r="G99" s="189">
        <f t="shared" si="56"/>
        <v>0</v>
      </c>
      <c r="H99" s="190">
        <f t="shared" si="57"/>
        <v>0</v>
      </c>
      <c r="I99" s="189">
        <f t="shared" si="58"/>
        <v>0</v>
      </c>
      <c r="J99" s="191">
        <f t="shared" si="59"/>
        <v>0</v>
      </c>
      <c r="K99" s="189">
        <f t="shared" si="60"/>
        <v>0</v>
      </c>
      <c r="L99" s="189">
        <f t="shared" si="61"/>
        <v>0</v>
      </c>
      <c r="M99" s="190">
        <f t="shared" si="62"/>
        <v>0</v>
      </c>
      <c r="N99" s="202">
        <f t="shared" si="63"/>
        <v>0</v>
      </c>
      <c r="O99" s="203">
        <f t="shared" si="64"/>
        <v>0</v>
      </c>
      <c r="P99" s="190">
        <f t="shared" si="65"/>
        <v>0</v>
      </c>
      <c r="Q99" s="202">
        <f t="shared" si="66"/>
        <v>0</v>
      </c>
      <c r="R99" s="204">
        <f t="shared" si="67"/>
        <v>0</v>
      </c>
      <c r="S99" s="205" t="str">
        <f t="shared" si="68"/>
        <v>C</v>
      </c>
      <c r="T99" s="206">
        <f t="shared" si="69"/>
        <v>0</v>
      </c>
      <c r="U99" s="207" t="str">
        <f t="shared" si="70"/>
        <v>C</v>
      </c>
      <c r="V99" s="204">
        <f t="shared" si="71"/>
        <v>0</v>
      </c>
      <c r="W99" s="206">
        <f t="shared" si="72"/>
        <v>0</v>
      </c>
      <c r="X99" s="206">
        <f t="shared" si="73"/>
        <v>0</v>
      </c>
      <c r="Y99" s="208">
        <f t="shared" si="74"/>
        <v>0</v>
      </c>
      <c r="Z99" s="209">
        <f t="shared" si="75"/>
        <v>0</v>
      </c>
      <c r="AA99" s="72"/>
      <c r="AC99" s="74"/>
      <c r="AD99" s="74"/>
      <c r="AE99" s="74"/>
      <c r="AF99" s="74"/>
      <c r="AG99" s="74"/>
      <c r="AH99" s="74"/>
      <c r="AI99" s="74"/>
      <c r="AJ99" s="74"/>
    </row>
    <row r="100" spans="1:36" ht="14.25" customHeight="1" x14ac:dyDescent="0.2">
      <c r="A100" s="37">
        <f t="shared" si="53"/>
        <v>0</v>
      </c>
      <c r="B100" s="77">
        <f t="shared" si="53"/>
        <v>0</v>
      </c>
      <c r="C100" s="92">
        <f t="shared" si="53"/>
        <v>0</v>
      </c>
      <c r="D100" s="40" t="str">
        <f t="shared" si="53"/>
        <v>C</v>
      </c>
      <c r="E100" s="126">
        <f t="shared" si="54"/>
        <v>0</v>
      </c>
      <c r="F100" s="127">
        <f t="shared" si="55"/>
        <v>0</v>
      </c>
      <c r="G100" s="127">
        <f t="shared" si="56"/>
        <v>0</v>
      </c>
      <c r="H100" s="128">
        <f t="shared" si="57"/>
        <v>0</v>
      </c>
      <c r="I100" s="127">
        <f t="shared" si="58"/>
        <v>0</v>
      </c>
      <c r="J100" s="129">
        <f t="shared" si="59"/>
        <v>0</v>
      </c>
      <c r="K100" s="127">
        <f t="shared" si="60"/>
        <v>0</v>
      </c>
      <c r="L100" s="127">
        <f t="shared" si="61"/>
        <v>0</v>
      </c>
      <c r="M100" s="128">
        <f t="shared" si="62"/>
        <v>0</v>
      </c>
      <c r="N100" s="130">
        <f t="shared" si="63"/>
        <v>0</v>
      </c>
      <c r="O100" s="151">
        <f t="shared" si="64"/>
        <v>0</v>
      </c>
      <c r="P100" s="128">
        <f t="shared" si="65"/>
        <v>0</v>
      </c>
      <c r="Q100" s="130">
        <f t="shared" si="66"/>
        <v>0</v>
      </c>
      <c r="R100" s="131">
        <f t="shared" si="67"/>
        <v>0</v>
      </c>
      <c r="S100" s="132" t="str">
        <f t="shared" si="68"/>
        <v>C</v>
      </c>
      <c r="T100" s="133">
        <f t="shared" si="69"/>
        <v>0</v>
      </c>
      <c r="U100" s="134" t="str">
        <f t="shared" si="70"/>
        <v>C</v>
      </c>
      <c r="V100" s="131">
        <f t="shared" si="71"/>
        <v>0</v>
      </c>
      <c r="W100" s="133">
        <f t="shared" si="72"/>
        <v>0</v>
      </c>
      <c r="X100" s="133">
        <f t="shared" si="73"/>
        <v>0</v>
      </c>
      <c r="Y100" s="135">
        <f t="shared" si="74"/>
        <v>0</v>
      </c>
      <c r="Z100" s="136">
        <f t="shared" si="75"/>
        <v>0</v>
      </c>
      <c r="AA100" s="72"/>
      <c r="AC100" s="74"/>
      <c r="AD100" s="74"/>
      <c r="AE100" s="74"/>
      <c r="AF100" s="74"/>
      <c r="AG100" s="74"/>
      <c r="AH100" s="74"/>
      <c r="AI100" s="74"/>
      <c r="AJ100" s="74"/>
    </row>
    <row r="101" spans="1:36" ht="14.25" customHeight="1" x14ac:dyDescent="0.2">
      <c r="A101" s="187">
        <f t="shared" si="53"/>
        <v>0</v>
      </c>
      <c r="B101" s="166">
        <f t="shared" si="53"/>
        <v>0</v>
      </c>
      <c r="C101" s="167">
        <f t="shared" si="53"/>
        <v>0</v>
      </c>
      <c r="D101" s="168" t="str">
        <f t="shared" si="53"/>
        <v>C</v>
      </c>
      <c r="E101" s="188">
        <f t="shared" si="54"/>
        <v>0</v>
      </c>
      <c r="F101" s="189">
        <f t="shared" si="55"/>
        <v>0</v>
      </c>
      <c r="G101" s="189">
        <f t="shared" si="56"/>
        <v>0</v>
      </c>
      <c r="H101" s="190">
        <f t="shared" si="57"/>
        <v>0</v>
      </c>
      <c r="I101" s="189">
        <f t="shared" si="58"/>
        <v>0</v>
      </c>
      <c r="J101" s="191">
        <f t="shared" si="59"/>
        <v>0</v>
      </c>
      <c r="K101" s="189">
        <f t="shared" si="60"/>
        <v>0</v>
      </c>
      <c r="L101" s="189">
        <f t="shared" si="61"/>
        <v>0</v>
      </c>
      <c r="M101" s="190">
        <f t="shared" si="62"/>
        <v>0</v>
      </c>
      <c r="N101" s="202">
        <f t="shared" si="63"/>
        <v>0</v>
      </c>
      <c r="O101" s="203">
        <f t="shared" si="64"/>
        <v>0</v>
      </c>
      <c r="P101" s="190">
        <f t="shared" si="65"/>
        <v>0</v>
      </c>
      <c r="Q101" s="202">
        <f t="shared" si="66"/>
        <v>0</v>
      </c>
      <c r="R101" s="204">
        <f t="shared" si="67"/>
        <v>0</v>
      </c>
      <c r="S101" s="205" t="str">
        <f t="shared" si="68"/>
        <v>C</v>
      </c>
      <c r="T101" s="206">
        <f t="shared" si="69"/>
        <v>0</v>
      </c>
      <c r="U101" s="207" t="str">
        <f t="shared" si="70"/>
        <v>C</v>
      </c>
      <c r="V101" s="204">
        <f t="shared" si="71"/>
        <v>0</v>
      </c>
      <c r="W101" s="206">
        <f t="shared" si="72"/>
        <v>0</v>
      </c>
      <c r="X101" s="206">
        <f t="shared" si="73"/>
        <v>0</v>
      </c>
      <c r="Y101" s="208">
        <f t="shared" si="74"/>
        <v>0</v>
      </c>
      <c r="Z101" s="209">
        <f t="shared" si="75"/>
        <v>0</v>
      </c>
      <c r="AA101" s="72"/>
      <c r="AC101" s="74"/>
      <c r="AD101" s="74"/>
      <c r="AE101" s="74"/>
      <c r="AF101" s="74"/>
      <c r="AG101" s="74"/>
      <c r="AH101" s="74"/>
      <c r="AI101" s="74"/>
      <c r="AJ101" s="74"/>
    </row>
    <row r="102" spans="1:36" ht="14.25" customHeight="1" x14ac:dyDescent="0.2">
      <c r="A102" s="37">
        <f t="shared" si="53"/>
        <v>0</v>
      </c>
      <c r="B102" s="77">
        <f t="shared" si="53"/>
        <v>0</v>
      </c>
      <c r="C102" s="92">
        <f t="shared" si="53"/>
        <v>0</v>
      </c>
      <c r="D102" s="40" t="str">
        <f t="shared" si="53"/>
        <v>C</v>
      </c>
      <c r="E102" s="126">
        <f t="shared" si="54"/>
        <v>0</v>
      </c>
      <c r="F102" s="127">
        <f t="shared" si="55"/>
        <v>0</v>
      </c>
      <c r="G102" s="127">
        <f t="shared" si="56"/>
        <v>0</v>
      </c>
      <c r="H102" s="128">
        <f t="shared" si="57"/>
        <v>0</v>
      </c>
      <c r="I102" s="127">
        <f t="shared" si="58"/>
        <v>0</v>
      </c>
      <c r="J102" s="129">
        <f t="shared" si="59"/>
        <v>0</v>
      </c>
      <c r="K102" s="127">
        <f t="shared" si="60"/>
        <v>0</v>
      </c>
      <c r="L102" s="127">
        <f t="shared" si="61"/>
        <v>0</v>
      </c>
      <c r="M102" s="128">
        <f t="shared" si="62"/>
        <v>0</v>
      </c>
      <c r="N102" s="130">
        <f t="shared" si="63"/>
        <v>0</v>
      </c>
      <c r="O102" s="151">
        <f t="shared" si="64"/>
        <v>0</v>
      </c>
      <c r="P102" s="128">
        <f t="shared" si="65"/>
        <v>0</v>
      </c>
      <c r="Q102" s="130">
        <f t="shared" si="66"/>
        <v>0</v>
      </c>
      <c r="R102" s="131">
        <f t="shared" si="67"/>
        <v>0</v>
      </c>
      <c r="S102" s="132" t="str">
        <f t="shared" si="68"/>
        <v>C</v>
      </c>
      <c r="T102" s="133">
        <f t="shared" si="69"/>
        <v>0</v>
      </c>
      <c r="U102" s="134" t="str">
        <f t="shared" si="70"/>
        <v>C</v>
      </c>
      <c r="V102" s="131">
        <f t="shared" si="71"/>
        <v>0</v>
      </c>
      <c r="W102" s="133">
        <f t="shared" si="72"/>
        <v>0</v>
      </c>
      <c r="X102" s="133">
        <f t="shared" si="73"/>
        <v>0</v>
      </c>
      <c r="Y102" s="135">
        <f t="shared" si="74"/>
        <v>0</v>
      </c>
      <c r="Z102" s="136">
        <f t="shared" si="75"/>
        <v>0</v>
      </c>
      <c r="AA102" s="72"/>
      <c r="AC102" s="74"/>
      <c r="AD102" s="74"/>
      <c r="AE102" s="74"/>
      <c r="AF102" s="74"/>
      <c r="AG102" s="74"/>
      <c r="AH102" s="74"/>
      <c r="AI102" s="74"/>
      <c r="AJ102" s="74"/>
    </row>
    <row r="103" spans="1:36" ht="14.25" customHeight="1" x14ac:dyDescent="0.2">
      <c r="A103" s="187">
        <f t="shared" si="53"/>
        <v>0</v>
      </c>
      <c r="B103" s="166">
        <f t="shared" si="53"/>
        <v>0</v>
      </c>
      <c r="C103" s="167">
        <f t="shared" si="53"/>
        <v>0</v>
      </c>
      <c r="D103" s="168" t="str">
        <f t="shared" si="53"/>
        <v>C</v>
      </c>
      <c r="E103" s="188">
        <f t="shared" si="54"/>
        <v>0</v>
      </c>
      <c r="F103" s="189">
        <f t="shared" si="55"/>
        <v>0</v>
      </c>
      <c r="G103" s="189">
        <f t="shared" si="56"/>
        <v>0</v>
      </c>
      <c r="H103" s="190">
        <f t="shared" si="57"/>
        <v>0</v>
      </c>
      <c r="I103" s="189">
        <f t="shared" si="58"/>
        <v>0</v>
      </c>
      <c r="J103" s="191">
        <f t="shared" si="59"/>
        <v>0</v>
      </c>
      <c r="K103" s="189">
        <f t="shared" si="60"/>
        <v>0</v>
      </c>
      <c r="L103" s="189">
        <f t="shared" si="61"/>
        <v>0</v>
      </c>
      <c r="M103" s="190">
        <f t="shared" si="62"/>
        <v>0</v>
      </c>
      <c r="N103" s="202">
        <f t="shared" si="63"/>
        <v>0</v>
      </c>
      <c r="O103" s="203">
        <f t="shared" si="64"/>
        <v>0</v>
      </c>
      <c r="P103" s="190">
        <f t="shared" si="65"/>
        <v>0</v>
      </c>
      <c r="Q103" s="202">
        <f t="shared" si="66"/>
        <v>0</v>
      </c>
      <c r="R103" s="204">
        <f t="shared" si="67"/>
        <v>0</v>
      </c>
      <c r="S103" s="205" t="str">
        <f t="shared" si="68"/>
        <v>C</v>
      </c>
      <c r="T103" s="206">
        <f t="shared" si="69"/>
        <v>0</v>
      </c>
      <c r="U103" s="207" t="str">
        <f t="shared" si="70"/>
        <v>C</v>
      </c>
      <c r="V103" s="204">
        <f t="shared" si="71"/>
        <v>0</v>
      </c>
      <c r="W103" s="206">
        <f t="shared" si="72"/>
        <v>0</v>
      </c>
      <c r="X103" s="206">
        <f t="shared" si="73"/>
        <v>0</v>
      </c>
      <c r="Y103" s="208">
        <f t="shared" si="74"/>
        <v>0</v>
      </c>
      <c r="Z103" s="209">
        <f t="shared" si="75"/>
        <v>0</v>
      </c>
      <c r="AA103" s="72"/>
      <c r="AC103" s="74"/>
      <c r="AD103" s="74"/>
      <c r="AE103" s="74"/>
      <c r="AF103" s="74"/>
      <c r="AG103" s="74"/>
      <c r="AH103" s="74"/>
      <c r="AI103" s="74"/>
      <c r="AJ103" s="74"/>
    </row>
    <row r="104" spans="1:36" ht="14.25" customHeight="1" x14ac:dyDescent="0.2">
      <c r="A104" s="37">
        <f t="shared" si="53"/>
        <v>0</v>
      </c>
      <c r="B104" s="77">
        <f t="shared" si="53"/>
        <v>0</v>
      </c>
      <c r="C104" s="92">
        <f t="shared" si="53"/>
        <v>0</v>
      </c>
      <c r="D104" s="40" t="str">
        <f t="shared" si="53"/>
        <v>C</v>
      </c>
      <c r="E104" s="126">
        <f t="shared" si="54"/>
        <v>0</v>
      </c>
      <c r="F104" s="127">
        <f t="shared" si="55"/>
        <v>0</v>
      </c>
      <c r="G104" s="127">
        <f t="shared" si="56"/>
        <v>0</v>
      </c>
      <c r="H104" s="128">
        <f t="shared" si="57"/>
        <v>0</v>
      </c>
      <c r="I104" s="127">
        <f t="shared" si="58"/>
        <v>0</v>
      </c>
      <c r="J104" s="129">
        <f t="shared" si="59"/>
        <v>0</v>
      </c>
      <c r="K104" s="127">
        <f t="shared" si="60"/>
        <v>0</v>
      </c>
      <c r="L104" s="127">
        <f t="shared" si="61"/>
        <v>0</v>
      </c>
      <c r="M104" s="128">
        <f t="shared" si="62"/>
        <v>0</v>
      </c>
      <c r="N104" s="130">
        <f t="shared" si="63"/>
        <v>0</v>
      </c>
      <c r="O104" s="151">
        <f t="shared" si="64"/>
        <v>0</v>
      </c>
      <c r="P104" s="128">
        <f t="shared" si="65"/>
        <v>0</v>
      </c>
      <c r="Q104" s="130">
        <f t="shared" si="66"/>
        <v>0</v>
      </c>
      <c r="R104" s="131">
        <f t="shared" si="67"/>
        <v>0</v>
      </c>
      <c r="S104" s="132" t="str">
        <f t="shared" si="68"/>
        <v>C</v>
      </c>
      <c r="T104" s="133">
        <f t="shared" si="69"/>
        <v>0</v>
      </c>
      <c r="U104" s="134" t="str">
        <f t="shared" si="70"/>
        <v>C</v>
      </c>
      <c r="V104" s="131">
        <f t="shared" si="71"/>
        <v>0</v>
      </c>
      <c r="W104" s="133">
        <f t="shared" si="72"/>
        <v>0</v>
      </c>
      <c r="X104" s="133">
        <f t="shared" si="73"/>
        <v>0</v>
      </c>
      <c r="Y104" s="135">
        <f t="shared" si="74"/>
        <v>0</v>
      </c>
      <c r="Z104" s="136">
        <f t="shared" si="75"/>
        <v>0</v>
      </c>
      <c r="AA104" s="72"/>
      <c r="AC104" s="74"/>
      <c r="AD104" s="74"/>
      <c r="AE104" s="74"/>
      <c r="AF104" s="74"/>
      <c r="AG104" s="74"/>
      <c r="AH104" s="74"/>
      <c r="AI104" s="74"/>
      <c r="AJ104" s="74"/>
    </row>
    <row r="105" spans="1:36" ht="14.25" customHeight="1" x14ac:dyDescent="0.2">
      <c r="A105" s="187">
        <f t="shared" si="53"/>
        <v>0</v>
      </c>
      <c r="B105" s="166">
        <f t="shared" si="53"/>
        <v>0</v>
      </c>
      <c r="C105" s="167">
        <f t="shared" si="53"/>
        <v>0</v>
      </c>
      <c r="D105" s="168" t="str">
        <f t="shared" si="53"/>
        <v>C</v>
      </c>
      <c r="E105" s="188">
        <f t="shared" si="54"/>
        <v>0</v>
      </c>
      <c r="F105" s="189">
        <f t="shared" si="55"/>
        <v>0</v>
      </c>
      <c r="G105" s="189">
        <f t="shared" si="56"/>
        <v>0</v>
      </c>
      <c r="H105" s="190">
        <f t="shared" si="57"/>
        <v>0</v>
      </c>
      <c r="I105" s="189">
        <f t="shared" si="58"/>
        <v>0</v>
      </c>
      <c r="J105" s="191">
        <f t="shared" si="59"/>
        <v>0</v>
      </c>
      <c r="K105" s="189">
        <f t="shared" si="60"/>
        <v>0</v>
      </c>
      <c r="L105" s="189">
        <f t="shared" si="61"/>
        <v>0</v>
      </c>
      <c r="M105" s="190">
        <f t="shared" si="62"/>
        <v>0</v>
      </c>
      <c r="N105" s="202">
        <f t="shared" si="63"/>
        <v>0</v>
      </c>
      <c r="O105" s="203">
        <f t="shared" si="64"/>
        <v>0</v>
      </c>
      <c r="P105" s="190">
        <f t="shared" si="65"/>
        <v>0</v>
      </c>
      <c r="Q105" s="202">
        <f t="shared" si="66"/>
        <v>0</v>
      </c>
      <c r="R105" s="204">
        <f t="shared" si="67"/>
        <v>0</v>
      </c>
      <c r="S105" s="205" t="str">
        <f t="shared" si="68"/>
        <v>C</v>
      </c>
      <c r="T105" s="206">
        <f t="shared" si="69"/>
        <v>0</v>
      </c>
      <c r="U105" s="207" t="str">
        <f t="shared" si="70"/>
        <v>C</v>
      </c>
      <c r="V105" s="204">
        <f t="shared" si="71"/>
        <v>0</v>
      </c>
      <c r="W105" s="206">
        <f t="shared" si="72"/>
        <v>0</v>
      </c>
      <c r="X105" s="206">
        <f t="shared" si="73"/>
        <v>0</v>
      </c>
      <c r="Y105" s="208">
        <f t="shared" si="74"/>
        <v>0</v>
      </c>
      <c r="Z105" s="209">
        <f t="shared" si="75"/>
        <v>0</v>
      </c>
      <c r="AA105" s="72"/>
      <c r="AC105" s="74"/>
      <c r="AD105" s="74"/>
      <c r="AE105" s="74"/>
      <c r="AF105" s="74"/>
      <c r="AG105" s="74"/>
      <c r="AH105" s="74"/>
      <c r="AI105" s="74"/>
      <c r="AJ105" s="74"/>
    </row>
    <row r="106" spans="1:36" ht="14.25" customHeight="1" x14ac:dyDescent="0.2">
      <c r="A106" s="37">
        <f t="shared" si="53"/>
        <v>0</v>
      </c>
      <c r="B106" s="77">
        <f t="shared" si="53"/>
        <v>0</v>
      </c>
      <c r="C106" s="92">
        <f t="shared" si="53"/>
        <v>0</v>
      </c>
      <c r="D106" s="40" t="str">
        <f t="shared" si="53"/>
        <v>C</v>
      </c>
      <c r="E106" s="126">
        <f t="shared" si="54"/>
        <v>0</v>
      </c>
      <c r="F106" s="127">
        <f t="shared" si="55"/>
        <v>0</v>
      </c>
      <c r="G106" s="127">
        <f t="shared" si="56"/>
        <v>0</v>
      </c>
      <c r="H106" s="128">
        <f t="shared" si="57"/>
        <v>0</v>
      </c>
      <c r="I106" s="127">
        <f t="shared" si="58"/>
        <v>0</v>
      </c>
      <c r="J106" s="129">
        <f t="shared" si="59"/>
        <v>0</v>
      </c>
      <c r="K106" s="127">
        <f t="shared" si="60"/>
        <v>0</v>
      </c>
      <c r="L106" s="127">
        <f t="shared" si="61"/>
        <v>0</v>
      </c>
      <c r="M106" s="128">
        <f t="shared" si="62"/>
        <v>0</v>
      </c>
      <c r="N106" s="130">
        <f t="shared" si="63"/>
        <v>0</v>
      </c>
      <c r="O106" s="151">
        <f t="shared" si="64"/>
        <v>0</v>
      </c>
      <c r="P106" s="128">
        <f t="shared" si="65"/>
        <v>0</v>
      </c>
      <c r="Q106" s="130">
        <f t="shared" si="66"/>
        <v>0</v>
      </c>
      <c r="R106" s="131">
        <f t="shared" si="67"/>
        <v>0</v>
      </c>
      <c r="S106" s="132" t="str">
        <f t="shared" si="68"/>
        <v>C</v>
      </c>
      <c r="T106" s="133">
        <f t="shared" si="69"/>
        <v>0</v>
      </c>
      <c r="U106" s="134" t="str">
        <f t="shared" si="70"/>
        <v>C</v>
      </c>
      <c r="V106" s="131">
        <f t="shared" si="71"/>
        <v>0</v>
      </c>
      <c r="W106" s="133">
        <f t="shared" si="72"/>
        <v>0</v>
      </c>
      <c r="X106" s="133">
        <f t="shared" si="73"/>
        <v>0</v>
      </c>
      <c r="Y106" s="135">
        <f t="shared" si="74"/>
        <v>0</v>
      </c>
      <c r="Z106" s="136">
        <f t="shared" si="75"/>
        <v>0</v>
      </c>
      <c r="AA106" s="72"/>
      <c r="AC106" s="74"/>
      <c r="AD106" s="74"/>
      <c r="AE106" s="74"/>
      <c r="AF106" s="74"/>
      <c r="AG106" s="74"/>
      <c r="AH106" s="74"/>
      <c r="AI106" s="74"/>
      <c r="AJ106" s="74"/>
    </row>
    <row r="107" spans="1:36" ht="14.25" customHeight="1" x14ac:dyDescent="0.2">
      <c r="A107" s="187">
        <f t="shared" si="53"/>
        <v>0</v>
      </c>
      <c r="B107" s="166">
        <f t="shared" si="53"/>
        <v>0</v>
      </c>
      <c r="C107" s="167">
        <f t="shared" si="53"/>
        <v>0</v>
      </c>
      <c r="D107" s="168" t="str">
        <f t="shared" si="53"/>
        <v>C</v>
      </c>
      <c r="E107" s="188">
        <f t="shared" si="54"/>
        <v>0</v>
      </c>
      <c r="F107" s="189">
        <f t="shared" si="55"/>
        <v>0</v>
      </c>
      <c r="G107" s="189">
        <f t="shared" si="56"/>
        <v>0</v>
      </c>
      <c r="H107" s="190">
        <f t="shared" si="57"/>
        <v>0</v>
      </c>
      <c r="I107" s="189">
        <f t="shared" si="58"/>
        <v>0</v>
      </c>
      <c r="J107" s="191">
        <f t="shared" si="59"/>
        <v>0</v>
      </c>
      <c r="K107" s="189">
        <f t="shared" si="60"/>
        <v>0</v>
      </c>
      <c r="L107" s="189">
        <f t="shared" si="61"/>
        <v>0</v>
      </c>
      <c r="M107" s="190">
        <f t="shared" si="62"/>
        <v>0</v>
      </c>
      <c r="N107" s="202">
        <f t="shared" si="63"/>
        <v>0</v>
      </c>
      <c r="O107" s="203">
        <f t="shared" si="64"/>
        <v>0</v>
      </c>
      <c r="P107" s="190">
        <f t="shared" si="65"/>
        <v>0</v>
      </c>
      <c r="Q107" s="202">
        <f t="shared" si="66"/>
        <v>0</v>
      </c>
      <c r="R107" s="204">
        <f t="shared" si="67"/>
        <v>0</v>
      </c>
      <c r="S107" s="205" t="str">
        <f t="shared" si="68"/>
        <v>C</v>
      </c>
      <c r="T107" s="206">
        <f t="shared" si="69"/>
        <v>0</v>
      </c>
      <c r="U107" s="207" t="str">
        <f t="shared" si="70"/>
        <v>C</v>
      </c>
      <c r="V107" s="204">
        <f t="shared" si="71"/>
        <v>0</v>
      </c>
      <c r="W107" s="206">
        <f t="shared" si="72"/>
        <v>0</v>
      </c>
      <c r="X107" s="206">
        <f t="shared" si="73"/>
        <v>0</v>
      </c>
      <c r="Y107" s="208">
        <f t="shared" si="74"/>
        <v>0</v>
      </c>
      <c r="Z107" s="209">
        <f t="shared" si="75"/>
        <v>0</v>
      </c>
      <c r="AA107" s="72"/>
      <c r="AC107" s="74"/>
      <c r="AD107" s="74"/>
      <c r="AE107" s="74"/>
      <c r="AF107" s="74"/>
      <c r="AG107" s="74"/>
      <c r="AH107" s="74"/>
      <c r="AI107" s="74"/>
      <c r="AJ107" s="74"/>
    </row>
    <row r="108" spans="1:36" ht="14.25" customHeight="1" x14ac:dyDescent="0.2">
      <c r="A108" s="37">
        <f t="shared" si="53"/>
        <v>0</v>
      </c>
      <c r="B108" s="77">
        <f t="shared" si="53"/>
        <v>0</v>
      </c>
      <c r="C108" s="92">
        <f t="shared" si="53"/>
        <v>0</v>
      </c>
      <c r="D108" s="40" t="str">
        <f t="shared" si="53"/>
        <v>C</v>
      </c>
      <c r="E108" s="126">
        <f t="shared" si="54"/>
        <v>0</v>
      </c>
      <c r="F108" s="127">
        <f t="shared" si="55"/>
        <v>0</v>
      </c>
      <c r="G108" s="127">
        <f t="shared" si="56"/>
        <v>0</v>
      </c>
      <c r="H108" s="128">
        <f t="shared" si="57"/>
        <v>0</v>
      </c>
      <c r="I108" s="127">
        <f t="shared" si="58"/>
        <v>0</v>
      </c>
      <c r="J108" s="129">
        <f t="shared" si="59"/>
        <v>0</v>
      </c>
      <c r="K108" s="127">
        <f t="shared" si="60"/>
        <v>0</v>
      </c>
      <c r="L108" s="127">
        <f t="shared" si="61"/>
        <v>0</v>
      </c>
      <c r="M108" s="128">
        <f t="shared" si="62"/>
        <v>0</v>
      </c>
      <c r="N108" s="130">
        <f t="shared" si="63"/>
        <v>0</v>
      </c>
      <c r="O108" s="151">
        <f t="shared" si="64"/>
        <v>0</v>
      </c>
      <c r="P108" s="128">
        <f t="shared" si="65"/>
        <v>0</v>
      </c>
      <c r="Q108" s="130">
        <f t="shared" si="66"/>
        <v>0</v>
      </c>
      <c r="R108" s="131">
        <f t="shared" si="67"/>
        <v>0</v>
      </c>
      <c r="S108" s="132" t="str">
        <f t="shared" si="68"/>
        <v>C</v>
      </c>
      <c r="T108" s="133">
        <f t="shared" si="69"/>
        <v>0</v>
      </c>
      <c r="U108" s="134" t="str">
        <f t="shared" si="70"/>
        <v>C</v>
      </c>
      <c r="V108" s="131">
        <f t="shared" si="71"/>
        <v>0</v>
      </c>
      <c r="W108" s="133">
        <f t="shared" si="72"/>
        <v>0</v>
      </c>
      <c r="X108" s="133">
        <f t="shared" si="73"/>
        <v>0</v>
      </c>
      <c r="Y108" s="135">
        <f t="shared" si="74"/>
        <v>0</v>
      </c>
      <c r="Z108" s="136">
        <f t="shared" si="75"/>
        <v>0</v>
      </c>
      <c r="AA108" s="72"/>
      <c r="AC108" s="74"/>
      <c r="AD108" s="74"/>
      <c r="AE108" s="74"/>
      <c r="AF108" s="74"/>
      <c r="AG108" s="74"/>
      <c r="AH108" s="74"/>
      <c r="AI108" s="74"/>
      <c r="AJ108" s="74"/>
    </row>
    <row r="109" spans="1:36" ht="14.25" customHeight="1" x14ac:dyDescent="0.2">
      <c r="A109" s="187">
        <f t="shared" si="53"/>
        <v>0</v>
      </c>
      <c r="B109" s="166">
        <f t="shared" si="53"/>
        <v>0</v>
      </c>
      <c r="C109" s="167">
        <f t="shared" si="53"/>
        <v>0</v>
      </c>
      <c r="D109" s="168" t="str">
        <f t="shared" si="53"/>
        <v>C</v>
      </c>
      <c r="E109" s="188">
        <f t="shared" si="54"/>
        <v>0</v>
      </c>
      <c r="F109" s="189">
        <f t="shared" si="55"/>
        <v>0</v>
      </c>
      <c r="G109" s="189">
        <f t="shared" si="56"/>
        <v>0</v>
      </c>
      <c r="H109" s="190">
        <f t="shared" si="57"/>
        <v>0</v>
      </c>
      <c r="I109" s="189">
        <f t="shared" si="58"/>
        <v>0</v>
      </c>
      <c r="J109" s="191">
        <f t="shared" si="59"/>
        <v>0</v>
      </c>
      <c r="K109" s="189">
        <f t="shared" si="60"/>
        <v>0</v>
      </c>
      <c r="L109" s="189">
        <f t="shared" si="61"/>
        <v>0</v>
      </c>
      <c r="M109" s="190">
        <f t="shared" si="62"/>
        <v>0</v>
      </c>
      <c r="N109" s="202">
        <f t="shared" si="63"/>
        <v>0</v>
      </c>
      <c r="O109" s="203">
        <f t="shared" si="64"/>
        <v>0</v>
      </c>
      <c r="P109" s="190">
        <f t="shared" si="65"/>
        <v>0</v>
      </c>
      <c r="Q109" s="202">
        <f t="shared" si="66"/>
        <v>0</v>
      </c>
      <c r="R109" s="204">
        <f t="shared" si="67"/>
        <v>0</v>
      </c>
      <c r="S109" s="205" t="str">
        <f t="shared" si="68"/>
        <v>C</v>
      </c>
      <c r="T109" s="206">
        <f t="shared" si="69"/>
        <v>0</v>
      </c>
      <c r="U109" s="207" t="str">
        <f t="shared" si="70"/>
        <v>C</v>
      </c>
      <c r="V109" s="204">
        <f t="shared" si="71"/>
        <v>0</v>
      </c>
      <c r="W109" s="206">
        <f t="shared" si="72"/>
        <v>0</v>
      </c>
      <c r="X109" s="206">
        <f t="shared" si="73"/>
        <v>0</v>
      </c>
      <c r="Y109" s="208">
        <f t="shared" si="74"/>
        <v>0</v>
      </c>
      <c r="Z109" s="209">
        <f t="shared" si="75"/>
        <v>0</v>
      </c>
      <c r="AA109" s="72"/>
      <c r="AC109" s="74"/>
      <c r="AD109" s="74"/>
      <c r="AE109" s="74"/>
      <c r="AF109" s="74"/>
      <c r="AG109" s="74"/>
      <c r="AH109" s="74"/>
      <c r="AI109" s="74"/>
      <c r="AJ109" s="74"/>
    </row>
    <row r="110" spans="1:36" ht="14.25" customHeight="1" x14ac:dyDescent="0.2">
      <c r="A110" s="37">
        <f t="shared" si="53"/>
        <v>0</v>
      </c>
      <c r="B110" s="77">
        <f t="shared" si="53"/>
        <v>0</v>
      </c>
      <c r="C110" s="92">
        <f t="shared" si="53"/>
        <v>0</v>
      </c>
      <c r="D110" s="40" t="str">
        <f t="shared" si="53"/>
        <v>C</v>
      </c>
      <c r="E110" s="126">
        <f t="shared" si="54"/>
        <v>0</v>
      </c>
      <c r="F110" s="127">
        <f t="shared" si="55"/>
        <v>0</v>
      </c>
      <c r="G110" s="127">
        <f t="shared" si="56"/>
        <v>0</v>
      </c>
      <c r="H110" s="128">
        <f t="shared" si="57"/>
        <v>0</v>
      </c>
      <c r="I110" s="127">
        <f t="shared" si="58"/>
        <v>0</v>
      </c>
      <c r="J110" s="129">
        <f t="shared" si="59"/>
        <v>0</v>
      </c>
      <c r="K110" s="127">
        <f t="shared" si="60"/>
        <v>0</v>
      </c>
      <c r="L110" s="127">
        <f t="shared" si="61"/>
        <v>0</v>
      </c>
      <c r="M110" s="128">
        <f t="shared" si="62"/>
        <v>0</v>
      </c>
      <c r="N110" s="130">
        <f t="shared" si="63"/>
        <v>0</v>
      </c>
      <c r="O110" s="151">
        <f t="shared" si="64"/>
        <v>0</v>
      </c>
      <c r="P110" s="128">
        <f t="shared" si="65"/>
        <v>0</v>
      </c>
      <c r="Q110" s="130">
        <f t="shared" si="66"/>
        <v>0</v>
      </c>
      <c r="R110" s="131">
        <f t="shared" si="67"/>
        <v>0</v>
      </c>
      <c r="S110" s="132" t="str">
        <f t="shared" si="68"/>
        <v>C</v>
      </c>
      <c r="T110" s="133">
        <f t="shared" si="69"/>
        <v>0</v>
      </c>
      <c r="U110" s="134" t="str">
        <f t="shared" si="70"/>
        <v>C</v>
      </c>
      <c r="V110" s="131">
        <f t="shared" si="71"/>
        <v>0</v>
      </c>
      <c r="W110" s="133">
        <f t="shared" si="72"/>
        <v>0</v>
      </c>
      <c r="X110" s="133">
        <f t="shared" si="73"/>
        <v>0</v>
      </c>
      <c r="Y110" s="135">
        <f t="shared" si="74"/>
        <v>0</v>
      </c>
      <c r="Z110" s="136">
        <f t="shared" si="75"/>
        <v>0</v>
      </c>
      <c r="AA110" s="72"/>
      <c r="AC110" s="74"/>
      <c r="AD110" s="74"/>
      <c r="AE110" s="74"/>
      <c r="AF110" s="74"/>
      <c r="AG110" s="74"/>
      <c r="AH110" s="74"/>
      <c r="AI110" s="74"/>
      <c r="AJ110" s="74"/>
    </row>
    <row r="111" spans="1:36" ht="14.25" customHeight="1" x14ac:dyDescent="0.2">
      <c r="A111" s="187">
        <f t="shared" si="53"/>
        <v>0</v>
      </c>
      <c r="B111" s="166">
        <f t="shared" si="53"/>
        <v>0</v>
      </c>
      <c r="C111" s="167">
        <f t="shared" si="53"/>
        <v>0</v>
      </c>
      <c r="D111" s="168" t="str">
        <f t="shared" si="53"/>
        <v>C</v>
      </c>
      <c r="E111" s="188">
        <f t="shared" si="54"/>
        <v>0</v>
      </c>
      <c r="F111" s="189">
        <f t="shared" si="55"/>
        <v>0</v>
      </c>
      <c r="G111" s="189">
        <f t="shared" si="56"/>
        <v>0</v>
      </c>
      <c r="H111" s="190">
        <f t="shared" si="57"/>
        <v>0</v>
      </c>
      <c r="I111" s="189">
        <f t="shared" si="58"/>
        <v>0</v>
      </c>
      <c r="J111" s="191">
        <f t="shared" si="59"/>
        <v>0</v>
      </c>
      <c r="K111" s="189">
        <f t="shared" si="60"/>
        <v>0</v>
      </c>
      <c r="L111" s="189">
        <f t="shared" si="61"/>
        <v>0</v>
      </c>
      <c r="M111" s="190">
        <f t="shared" si="62"/>
        <v>0</v>
      </c>
      <c r="N111" s="202">
        <f t="shared" si="63"/>
        <v>0</v>
      </c>
      <c r="O111" s="203">
        <f t="shared" si="64"/>
        <v>0</v>
      </c>
      <c r="P111" s="190">
        <f t="shared" si="65"/>
        <v>0</v>
      </c>
      <c r="Q111" s="202">
        <f t="shared" si="66"/>
        <v>0</v>
      </c>
      <c r="R111" s="204">
        <f t="shared" si="67"/>
        <v>0</v>
      </c>
      <c r="S111" s="205" t="str">
        <f t="shared" si="68"/>
        <v>C</v>
      </c>
      <c r="T111" s="206">
        <f t="shared" si="69"/>
        <v>0</v>
      </c>
      <c r="U111" s="207" t="str">
        <f t="shared" si="70"/>
        <v>C</v>
      </c>
      <c r="V111" s="204">
        <f t="shared" si="71"/>
        <v>0</v>
      </c>
      <c r="W111" s="206">
        <f t="shared" si="72"/>
        <v>0</v>
      </c>
      <c r="X111" s="206">
        <f t="shared" si="73"/>
        <v>0</v>
      </c>
      <c r="Y111" s="208">
        <f t="shared" si="74"/>
        <v>0</v>
      </c>
      <c r="Z111" s="209">
        <f t="shared" si="75"/>
        <v>0</v>
      </c>
      <c r="AA111" s="72"/>
      <c r="AC111" s="74"/>
      <c r="AD111" s="74"/>
      <c r="AE111" s="74"/>
      <c r="AF111" s="74"/>
      <c r="AG111" s="74"/>
      <c r="AH111" s="74"/>
      <c r="AI111" s="74"/>
      <c r="AJ111" s="74"/>
    </row>
    <row r="112" spans="1:36" ht="14.25" customHeight="1" x14ac:dyDescent="0.2">
      <c r="A112" s="37">
        <f t="shared" si="53"/>
        <v>0</v>
      </c>
      <c r="B112" s="77">
        <f t="shared" si="53"/>
        <v>0</v>
      </c>
      <c r="C112" s="92">
        <f t="shared" si="53"/>
        <v>0</v>
      </c>
      <c r="D112" s="40" t="str">
        <f t="shared" si="53"/>
        <v>C</v>
      </c>
      <c r="E112" s="126">
        <f t="shared" si="54"/>
        <v>0</v>
      </c>
      <c r="F112" s="127">
        <f t="shared" si="55"/>
        <v>0</v>
      </c>
      <c r="G112" s="127">
        <f t="shared" si="56"/>
        <v>0</v>
      </c>
      <c r="H112" s="128">
        <f t="shared" si="57"/>
        <v>0</v>
      </c>
      <c r="I112" s="127">
        <f t="shared" si="58"/>
        <v>0</v>
      </c>
      <c r="J112" s="129">
        <f t="shared" si="59"/>
        <v>0</v>
      </c>
      <c r="K112" s="127">
        <f t="shared" si="60"/>
        <v>0</v>
      </c>
      <c r="L112" s="127">
        <f t="shared" si="61"/>
        <v>0</v>
      </c>
      <c r="M112" s="128">
        <f t="shared" si="62"/>
        <v>0</v>
      </c>
      <c r="N112" s="130">
        <f t="shared" si="63"/>
        <v>0</v>
      </c>
      <c r="O112" s="151">
        <f t="shared" si="64"/>
        <v>0</v>
      </c>
      <c r="P112" s="128">
        <f t="shared" si="65"/>
        <v>0</v>
      </c>
      <c r="Q112" s="130">
        <f t="shared" si="66"/>
        <v>0</v>
      </c>
      <c r="R112" s="131">
        <f t="shared" si="67"/>
        <v>0</v>
      </c>
      <c r="S112" s="132" t="str">
        <f t="shared" si="68"/>
        <v>C</v>
      </c>
      <c r="T112" s="133">
        <f t="shared" si="69"/>
        <v>0</v>
      </c>
      <c r="U112" s="134" t="str">
        <f t="shared" si="70"/>
        <v>C</v>
      </c>
      <c r="V112" s="131">
        <f t="shared" si="71"/>
        <v>0</v>
      </c>
      <c r="W112" s="133">
        <f t="shared" si="72"/>
        <v>0</v>
      </c>
      <c r="X112" s="133">
        <f t="shared" si="73"/>
        <v>0</v>
      </c>
      <c r="Y112" s="135">
        <f t="shared" si="74"/>
        <v>0</v>
      </c>
      <c r="Z112" s="136">
        <f t="shared" si="75"/>
        <v>0</v>
      </c>
      <c r="AA112" s="72"/>
      <c r="AC112" s="74"/>
      <c r="AD112" s="74"/>
      <c r="AE112" s="74"/>
      <c r="AF112" s="74"/>
      <c r="AG112" s="74"/>
      <c r="AH112" s="74"/>
      <c r="AI112" s="74"/>
      <c r="AJ112" s="74"/>
    </row>
    <row r="113" spans="1:36" ht="14.25" customHeight="1" x14ac:dyDescent="0.2">
      <c r="A113" s="187">
        <f t="shared" si="53"/>
        <v>0</v>
      </c>
      <c r="B113" s="166">
        <f t="shared" si="53"/>
        <v>0</v>
      </c>
      <c r="C113" s="167">
        <f t="shared" si="53"/>
        <v>0</v>
      </c>
      <c r="D113" s="168" t="str">
        <f t="shared" si="53"/>
        <v>C</v>
      </c>
      <c r="E113" s="188">
        <f t="shared" si="54"/>
        <v>0</v>
      </c>
      <c r="F113" s="189">
        <f t="shared" si="55"/>
        <v>0</v>
      </c>
      <c r="G113" s="189">
        <f t="shared" si="56"/>
        <v>0</v>
      </c>
      <c r="H113" s="190">
        <f t="shared" si="57"/>
        <v>0</v>
      </c>
      <c r="I113" s="189">
        <f t="shared" si="58"/>
        <v>0</v>
      </c>
      <c r="J113" s="191">
        <f t="shared" si="59"/>
        <v>0</v>
      </c>
      <c r="K113" s="189">
        <f t="shared" si="60"/>
        <v>0</v>
      </c>
      <c r="L113" s="189">
        <f t="shared" si="61"/>
        <v>0</v>
      </c>
      <c r="M113" s="190">
        <f t="shared" si="62"/>
        <v>0</v>
      </c>
      <c r="N113" s="202">
        <f t="shared" si="63"/>
        <v>0</v>
      </c>
      <c r="O113" s="203">
        <f t="shared" si="64"/>
        <v>0</v>
      </c>
      <c r="P113" s="190">
        <f t="shared" si="65"/>
        <v>0</v>
      </c>
      <c r="Q113" s="202">
        <f t="shared" si="66"/>
        <v>0</v>
      </c>
      <c r="R113" s="204">
        <f t="shared" si="67"/>
        <v>0</v>
      </c>
      <c r="S113" s="205" t="str">
        <f t="shared" si="68"/>
        <v>C</v>
      </c>
      <c r="T113" s="206">
        <f t="shared" si="69"/>
        <v>0</v>
      </c>
      <c r="U113" s="207" t="str">
        <f t="shared" si="70"/>
        <v>C</v>
      </c>
      <c r="V113" s="204">
        <f t="shared" si="71"/>
        <v>0</v>
      </c>
      <c r="W113" s="206">
        <f t="shared" si="72"/>
        <v>0</v>
      </c>
      <c r="X113" s="206">
        <f t="shared" si="73"/>
        <v>0</v>
      </c>
      <c r="Y113" s="208">
        <f t="shared" si="74"/>
        <v>0</v>
      </c>
      <c r="Z113" s="209">
        <f t="shared" si="75"/>
        <v>0</v>
      </c>
      <c r="AA113" s="72"/>
      <c r="AC113" s="74"/>
      <c r="AD113" s="74"/>
      <c r="AE113" s="74"/>
      <c r="AF113" s="74"/>
      <c r="AG113" s="74"/>
      <c r="AH113" s="74"/>
      <c r="AI113" s="74"/>
      <c r="AJ113" s="74"/>
    </row>
    <row r="114" spans="1:36" ht="14.25" customHeight="1" x14ac:dyDescent="0.2">
      <c r="A114" s="37">
        <f t="shared" si="53"/>
        <v>0</v>
      </c>
      <c r="B114" s="77">
        <f t="shared" si="53"/>
        <v>0</v>
      </c>
      <c r="C114" s="92">
        <f t="shared" si="53"/>
        <v>0</v>
      </c>
      <c r="D114" s="40" t="str">
        <f t="shared" si="53"/>
        <v>C</v>
      </c>
      <c r="E114" s="126">
        <f t="shared" si="54"/>
        <v>0</v>
      </c>
      <c r="F114" s="127">
        <f t="shared" si="55"/>
        <v>0</v>
      </c>
      <c r="G114" s="127">
        <f t="shared" si="56"/>
        <v>0</v>
      </c>
      <c r="H114" s="128">
        <f t="shared" si="57"/>
        <v>0</v>
      </c>
      <c r="I114" s="127">
        <f t="shared" si="58"/>
        <v>0</v>
      </c>
      <c r="J114" s="129">
        <f t="shared" si="59"/>
        <v>0</v>
      </c>
      <c r="K114" s="127">
        <f t="shared" si="60"/>
        <v>0</v>
      </c>
      <c r="L114" s="127">
        <f t="shared" si="61"/>
        <v>0</v>
      </c>
      <c r="M114" s="128">
        <f t="shared" si="62"/>
        <v>0</v>
      </c>
      <c r="N114" s="130">
        <f t="shared" si="63"/>
        <v>0</v>
      </c>
      <c r="O114" s="151">
        <f t="shared" si="64"/>
        <v>0</v>
      </c>
      <c r="P114" s="128">
        <f t="shared" si="65"/>
        <v>0</v>
      </c>
      <c r="Q114" s="130">
        <f t="shared" si="66"/>
        <v>0</v>
      </c>
      <c r="R114" s="131">
        <f t="shared" si="67"/>
        <v>0</v>
      </c>
      <c r="S114" s="132" t="str">
        <f t="shared" si="68"/>
        <v>C</v>
      </c>
      <c r="T114" s="133">
        <f t="shared" si="69"/>
        <v>0</v>
      </c>
      <c r="U114" s="134" t="str">
        <f t="shared" si="70"/>
        <v>C</v>
      </c>
      <c r="V114" s="131">
        <f t="shared" si="71"/>
        <v>0</v>
      </c>
      <c r="W114" s="133">
        <f t="shared" si="72"/>
        <v>0</v>
      </c>
      <c r="X114" s="133">
        <f t="shared" si="73"/>
        <v>0</v>
      </c>
      <c r="Y114" s="135">
        <f t="shared" si="74"/>
        <v>0</v>
      </c>
      <c r="Z114" s="136">
        <f t="shared" si="75"/>
        <v>0</v>
      </c>
      <c r="AA114" s="72"/>
      <c r="AC114" s="74"/>
      <c r="AD114" s="74"/>
      <c r="AE114" s="74"/>
      <c r="AF114" s="74"/>
      <c r="AG114" s="74"/>
      <c r="AH114" s="74"/>
      <c r="AI114" s="74"/>
      <c r="AJ114" s="74"/>
    </row>
    <row r="115" spans="1:36" ht="14.25" customHeight="1" x14ac:dyDescent="0.2">
      <c r="A115" s="187">
        <f t="shared" si="53"/>
        <v>0</v>
      </c>
      <c r="B115" s="166">
        <f t="shared" si="53"/>
        <v>0</v>
      </c>
      <c r="C115" s="167">
        <f t="shared" si="53"/>
        <v>0</v>
      </c>
      <c r="D115" s="168" t="str">
        <f t="shared" si="53"/>
        <v>C</v>
      </c>
      <c r="E115" s="188">
        <f t="shared" si="54"/>
        <v>0</v>
      </c>
      <c r="F115" s="189">
        <f t="shared" si="55"/>
        <v>0</v>
      </c>
      <c r="G115" s="189">
        <f t="shared" si="56"/>
        <v>0</v>
      </c>
      <c r="H115" s="190">
        <f t="shared" si="57"/>
        <v>0</v>
      </c>
      <c r="I115" s="189">
        <f t="shared" si="58"/>
        <v>0</v>
      </c>
      <c r="J115" s="191">
        <f t="shared" si="59"/>
        <v>0</v>
      </c>
      <c r="K115" s="189">
        <f t="shared" si="60"/>
        <v>0</v>
      </c>
      <c r="L115" s="189">
        <f t="shared" si="61"/>
        <v>0</v>
      </c>
      <c r="M115" s="190">
        <f t="shared" si="62"/>
        <v>0</v>
      </c>
      <c r="N115" s="202">
        <f t="shared" si="63"/>
        <v>0</v>
      </c>
      <c r="O115" s="203">
        <f t="shared" si="64"/>
        <v>0</v>
      </c>
      <c r="P115" s="190">
        <f t="shared" si="65"/>
        <v>0</v>
      </c>
      <c r="Q115" s="202">
        <f t="shared" si="66"/>
        <v>0</v>
      </c>
      <c r="R115" s="204">
        <f t="shared" si="67"/>
        <v>0</v>
      </c>
      <c r="S115" s="205" t="str">
        <f t="shared" si="68"/>
        <v>C</v>
      </c>
      <c r="T115" s="206">
        <f t="shared" si="69"/>
        <v>0</v>
      </c>
      <c r="U115" s="207" t="str">
        <f t="shared" si="70"/>
        <v>C</v>
      </c>
      <c r="V115" s="204">
        <f t="shared" si="71"/>
        <v>0</v>
      </c>
      <c r="W115" s="206">
        <f t="shared" si="72"/>
        <v>0</v>
      </c>
      <c r="X115" s="206">
        <f t="shared" si="73"/>
        <v>0</v>
      </c>
      <c r="Y115" s="208">
        <f t="shared" si="74"/>
        <v>0</v>
      </c>
      <c r="Z115" s="209">
        <f t="shared" si="75"/>
        <v>0</v>
      </c>
      <c r="AA115" s="72"/>
      <c r="AC115" s="74"/>
      <c r="AD115" s="74"/>
      <c r="AE115" s="74"/>
      <c r="AF115" s="74"/>
      <c r="AG115" s="74"/>
      <c r="AH115" s="74"/>
      <c r="AI115" s="74"/>
      <c r="AJ115" s="74"/>
    </row>
    <row r="116" spans="1:36" ht="14.25" customHeight="1" x14ac:dyDescent="0.2">
      <c r="A116" s="37">
        <f t="shared" si="53"/>
        <v>0</v>
      </c>
      <c r="B116" s="77">
        <f t="shared" si="53"/>
        <v>0</v>
      </c>
      <c r="C116" s="92">
        <f t="shared" si="53"/>
        <v>0</v>
      </c>
      <c r="D116" s="40" t="str">
        <f t="shared" si="53"/>
        <v>C</v>
      </c>
      <c r="E116" s="126">
        <f t="shared" si="54"/>
        <v>0</v>
      </c>
      <c r="F116" s="127">
        <f t="shared" si="55"/>
        <v>0</v>
      </c>
      <c r="G116" s="127">
        <f t="shared" si="56"/>
        <v>0</v>
      </c>
      <c r="H116" s="128">
        <f t="shared" si="57"/>
        <v>0</v>
      </c>
      <c r="I116" s="127">
        <f t="shared" si="58"/>
        <v>0</v>
      </c>
      <c r="J116" s="129">
        <f t="shared" si="59"/>
        <v>0</v>
      </c>
      <c r="K116" s="127">
        <f t="shared" si="60"/>
        <v>0</v>
      </c>
      <c r="L116" s="127">
        <f t="shared" si="61"/>
        <v>0</v>
      </c>
      <c r="M116" s="128">
        <f t="shared" si="62"/>
        <v>0</v>
      </c>
      <c r="N116" s="130">
        <f t="shared" si="63"/>
        <v>0</v>
      </c>
      <c r="O116" s="151">
        <f t="shared" si="64"/>
        <v>0</v>
      </c>
      <c r="P116" s="128">
        <f t="shared" si="65"/>
        <v>0</v>
      </c>
      <c r="Q116" s="130">
        <f t="shared" si="66"/>
        <v>0</v>
      </c>
      <c r="R116" s="131">
        <f t="shared" si="67"/>
        <v>0</v>
      </c>
      <c r="S116" s="132" t="str">
        <f t="shared" si="68"/>
        <v>C</v>
      </c>
      <c r="T116" s="133">
        <f t="shared" si="69"/>
        <v>0</v>
      </c>
      <c r="U116" s="134" t="str">
        <f t="shared" si="70"/>
        <v>C</v>
      </c>
      <c r="V116" s="131">
        <f t="shared" si="71"/>
        <v>0</v>
      </c>
      <c r="W116" s="133">
        <f t="shared" si="72"/>
        <v>0</v>
      </c>
      <c r="X116" s="133">
        <f t="shared" si="73"/>
        <v>0</v>
      </c>
      <c r="Y116" s="135">
        <f t="shared" si="74"/>
        <v>0</v>
      </c>
      <c r="Z116" s="136">
        <f t="shared" si="75"/>
        <v>0</v>
      </c>
      <c r="AA116" s="72"/>
      <c r="AC116" s="74"/>
      <c r="AD116" s="74"/>
      <c r="AE116" s="74"/>
      <c r="AF116" s="74"/>
      <c r="AG116" s="74"/>
      <c r="AH116" s="74"/>
      <c r="AI116" s="74"/>
      <c r="AJ116" s="74"/>
    </row>
    <row r="117" spans="1:36" ht="14.25" customHeight="1" x14ac:dyDescent="0.2">
      <c r="A117" s="187">
        <f t="shared" si="53"/>
        <v>0</v>
      </c>
      <c r="B117" s="166">
        <f t="shared" si="53"/>
        <v>0</v>
      </c>
      <c r="C117" s="167">
        <f t="shared" si="53"/>
        <v>0</v>
      </c>
      <c r="D117" s="168" t="str">
        <f t="shared" si="53"/>
        <v>C</v>
      </c>
      <c r="E117" s="188">
        <f t="shared" si="54"/>
        <v>0</v>
      </c>
      <c r="F117" s="189">
        <f t="shared" si="55"/>
        <v>0</v>
      </c>
      <c r="G117" s="189">
        <f t="shared" si="56"/>
        <v>0</v>
      </c>
      <c r="H117" s="190">
        <f t="shared" si="57"/>
        <v>0</v>
      </c>
      <c r="I117" s="189">
        <f t="shared" si="58"/>
        <v>0</v>
      </c>
      <c r="J117" s="191">
        <f t="shared" si="59"/>
        <v>0</v>
      </c>
      <c r="K117" s="189">
        <f t="shared" si="60"/>
        <v>0</v>
      </c>
      <c r="L117" s="189">
        <f t="shared" si="61"/>
        <v>0</v>
      </c>
      <c r="M117" s="190">
        <f t="shared" si="62"/>
        <v>0</v>
      </c>
      <c r="N117" s="202">
        <f t="shared" si="63"/>
        <v>0</v>
      </c>
      <c r="O117" s="203">
        <f t="shared" si="64"/>
        <v>0</v>
      </c>
      <c r="P117" s="190">
        <f t="shared" si="65"/>
        <v>0</v>
      </c>
      <c r="Q117" s="202">
        <f t="shared" si="66"/>
        <v>0</v>
      </c>
      <c r="R117" s="204">
        <f t="shared" si="67"/>
        <v>0</v>
      </c>
      <c r="S117" s="205" t="str">
        <f t="shared" si="68"/>
        <v>C</v>
      </c>
      <c r="T117" s="206">
        <f t="shared" si="69"/>
        <v>0</v>
      </c>
      <c r="U117" s="207" t="str">
        <f t="shared" si="70"/>
        <v>C</v>
      </c>
      <c r="V117" s="204">
        <f t="shared" si="71"/>
        <v>0</v>
      </c>
      <c r="W117" s="206">
        <f t="shared" si="72"/>
        <v>0</v>
      </c>
      <c r="X117" s="206">
        <f t="shared" si="73"/>
        <v>0</v>
      </c>
      <c r="Y117" s="208">
        <f t="shared" si="74"/>
        <v>0</v>
      </c>
      <c r="Z117" s="209">
        <f t="shared" si="75"/>
        <v>0</v>
      </c>
      <c r="AA117" s="72"/>
      <c r="AC117" s="74"/>
      <c r="AD117" s="74"/>
      <c r="AE117" s="74"/>
      <c r="AF117" s="74"/>
      <c r="AG117" s="74"/>
      <c r="AH117" s="74"/>
      <c r="AI117" s="74"/>
      <c r="AJ117" s="74"/>
    </row>
    <row r="118" spans="1:36" ht="14.25" customHeight="1" x14ac:dyDescent="0.2">
      <c r="A118" s="37">
        <f t="shared" si="53"/>
        <v>0</v>
      </c>
      <c r="B118" s="77">
        <f t="shared" si="53"/>
        <v>0</v>
      </c>
      <c r="C118" s="92">
        <f t="shared" si="53"/>
        <v>0</v>
      </c>
      <c r="D118" s="40" t="str">
        <f t="shared" si="53"/>
        <v>C</v>
      </c>
      <c r="E118" s="126">
        <f t="shared" si="54"/>
        <v>0</v>
      </c>
      <c r="F118" s="127">
        <f t="shared" si="55"/>
        <v>0</v>
      </c>
      <c r="G118" s="127">
        <f t="shared" si="56"/>
        <v>0</v>
      </c>
      <c r="H118" s="128">
        <f t="shared" si="57"/>
        <v>0</v>
      </c>
      <c r="I118" s="127">
        <f t="shared" si="58"/>
        <v>0</v>
      </c>
      <c r="J118" s="129">
        <f t="shared" si="59"/>
        <v>0</v>
      </c>
      <c r="K118" s="127">
        <f t="shared" si="60"/>
        <v>0</v>
      </c>
      <c r="L118" s="127">
        <f t="shared" si="61"/>
        <v>0</v>
      </c>
      <c r="M118" s="128">
        <f t="shared" si="62"/>
        <v>0</v>
      </c>
      <c r="N118" s="130">
        <f t="shared" si="63"/>
        <v>0</v>
      </c>
      <c r="O118" s="151">
        <f t="shared" si="64"/>
        <v>0</v>
      </c>
      <c r="P118" s="128">
        <f t="shared" si="65"/>
        <v>0</v>
      </c>
      <c r="Q118" s="130">
        <f t="shared" si="66"/>
        <v>0</v>
      </c>
      <c r="R118" s="131">
        <f t="shared" si="67"/>
        <v>0</v>
      </c>
      <c r="S118" s="132" t="str">
        <f t="shared" si="68"/>
        <v>C</v>
      </c>
      <c r="T118" s="133">
        <f t="shared" si="69"/>
        <v>0</v>
      </c>
      <c r="U118" s="134" t="str">
        <f t="shared" si="70"/>
        <v>C</v>
      </c>
      <c r="V118" s="131">
        <f t="shared" si="71"/>
        <v>0</v>
      </c>
      <c r="W118" s="133">
        <f t="shared" si="72"/>
        <v>0</v>
      </c>
      <c r="X118" s="133">
        <f t="shared" si="73"/>
        <v>0</v>
      </c>
      <c r="Y118" s="135">
        <f t="shared" si="74"/>
        <v>0</v>
      </c>
      <c r="Z118" s="136">
        <f t="shared" si="75"/>
        <v>0</v>
      </c>
      <c r="AA118" s="72"/>
      <c r="AC118" s="74"/>
      <c r="AD118" s="74"/>
      <c r="AE118" s="74"/>
      <c r="AF118" s="74"/>
      <c r="AG118" s="74"/>
      <c r="AH118" s="74"/>
      <c r="AI118" s="74"/>
      <c r="AJ118" s="74"/>
    </row>
    <row r="119" spans="1:36" ht="14.25" customHeight="1" x14ac:dyDescent="0.2">
      <c r="A119" s="187">
        <f t="shared" si="53"/>
        <v>0</v>
      </c>
      <c r="B119" s="166">
        <f t="shared" si="53"/>
        <v>0</v>
      </c>
      <c r="C119" s="167">
        <f t="shared" si="53"/>
        <v>0</v>
      </c>
      <c r="D119" s="168" t="str">
        <f t="shared" si="53"/>
        <v>C</v>
      </c>
      <c r="E119" s="188">
        <f t="shared" si="54"/>
        <v>0</v>
      </c>
      <c r="F119" s="189">
        <f t="shared" si="55"/>
        <v>0</v>
      </c>
      <c r="G119" s="189">
        <f t="shared" si="56"/>
        <v>0</v>
      </c>
      <c r="H119" s="190">
        <f t="shared" si="57"/>
        <v>0</v>
      </c>
      <c r="I119" s="189">
        <f t="shared" si="58"/>
        <v>0</v>
      </c>
      <c r="J119" s="191">
        <f t="shared" si="59"/>
        <v>0</v>
      </c>
      <c r="K119" s="189">
        <f t="shared" si="60"/>
        <v>0</v>
      </c>
      <c r="L119" s="189">
        <f t="shared" si="61"/>
        <v>0</v>
      </c>
      <c r="M119" s="190">
        <f t="shared" si="62"/>
        <v>0</v>
      </c>
      <c r="N119" s="202">
        <f t="shared" si="63"/>
        <v>0</v>
      </c>
      <c r="O119" s="203">
        <f t="shared" si="64"/>
        <v>0</v>
      </c>
      <c r="P119" s="190">
        <f t="shared" si="65"/>
        <v>0</v>
      </c>
      <c r="Q119" s="202">
        <f t="shared" si="66"/>
        <v>0</v>
      </c>
      <c r="R119" s="204">
        <f t="shared" si="67"/>
        <v>0</v>
      </c>
      <c r="S119" s="205" t="str">
        <f t="shared" si="68"/>
        <v>C</v>
      </c>
      <c r="T119" s="206">
        <f t="shared" si="69"/>
        <v>0</v>
      </c>
      <c r="U119" s="207" t="str">
        <f t="shared" si="70"/>
        <v>C</v>
      </c>
      <c r="V119" s="204">
        <f t="shared" si="71"/>
        <v>0</v>
      </c>
      <c r="W119" s="206">
        <f t="shared" si="72"/>
        <v>0</v>
      </c>
      <c r="X119" s="206">
        <f t="shared" si="73"/>
        <v>0</v>
      </c>
      <c r="Y119" s="208">
        <f t="shared" si="74"/>
        <v>0</v>
      </c>
      <c r="Z119" s="209">
        <f t="shared" si="75"/>
        <v>0</v>
      </c>
      <c r="AA119" s="72"/>
      <c r="AC119" s="74"/>
      <c r="AD119" s="74"/>
      <c r="AE119" s="74"/>
      <c r="AF119" s="74"/>
      <c r="AG119" s="74"/>
      <c r="AH119" s="74"/>
      <c r="AI119" s="74"/>
      <c r="AJ119" s="74"/>
    </row>
    <row r="120" spans="1:36" ht="14.25" customHeight="1" x14ac:dyDescent="0.2">
      <c r="A120" s="37">
        <f t="shared" si="53"/>
        <v>0</v>
      </c>
      <c r="B120" s="77">
        <f t="shared" si="53"/>
        <v>0</v>
      </c>
      <c r="C120" s="92">
        <f t="shared" si="53"/>
        <v>0</v>
      </c>
      <c r="D120" s="40" t="str">
        <f t="shared" si="53"/>
        <v>C</v>
      </c>
      <c r="E120" s="126">
        <f t="shared" si="54"/>
        <v>0</v>
      </c>
      <c r="F120" s="127">
        <f t="shared" si="55"/>
        <v>0</v>
      </c>
      <c r="G120" s="127">
        <f t="shared" si="56"/>
        <v>0</v>
      </c>
      <c r="H120" s="128">
        <f t="shared" si="57"/>
        <v>0</v>
      </c>
      <c r="I120" s="127">
        <f t="shared" si="58"/>
        <v>0</v>
      </c>
      <c r="J120" s="129">
        <f t="shared" si="59"/>
        <v>0</v>
      </c>
      <c r="K120" s="127">
        <f t="shared" si="60"/>
        <v>0</v>
      </c>
      <c r="L120" s="127">
        <f t="shared" si="61"/>
        <v>0</v>
      </c>
      <c r="M120" s="128">
        <f t="shared" si="62"/>
        <v>0</v>
      </c>
      <c r="N120" s="130">
        <f t="shared" si="63"/>
        <v>0</v>
      </c>
      <c r="O120" s="151">
        <f t="shared" si="64"/>
        <v>0</v>
      </c>
      <c r="P120" s="128">
        <f t="shared" si="65"/>
        <v>0</v>
      </c>
      <c r="Q120" s="130">
        <f t="shared" si="66"/>
        <v>0</v>
      </c>
      <c r="R120" s="131">
        <f t="shared" si="67"/>
        <v>0</v>
      </c>
      <c r="S120" s="132" t="str">
        <f t="shared" si="68"/>
        <v>C</v>
      </c>
      <c r="T120" s="133">
        <f t="shared" si="69"/>
        <v>0</v>
      </c>
      <c r="U120" s="134" t="str">
        <f t="shared" si="70"/>
        <v>C</v>
      </c>
      <c r="V120" s="131">
        <f t="shared" si="71"/>
        <v>0</v>
      </c>
      <c r="W120" s="133">
        <f t="shared" si="72"/>
        <v>0</v>
      </c>
      <c r="X120" s="133">
        <f t="shared" si="73"/>
        <v>0</v>
      </c>
      <c r="Y120" s="135">
        <f t="shared" si="74"/>
        <v>0</v>
      </c>
      <c r="Z120" s="136">
        <f t="shared" si="75"/>
        <v>0</v>
      </c>
      <c r="AA120" s="72"/>
      <c r="AC120" s="74"/>
      <c r="AD120" s="74"/>
      <c r="AE120" s="74"/>
      <c r="AF120" s="74"/>
      <c r="AG120" s="74"/>
      <c r="AH120" s="74"/>
      <c r="AI120" s="74"/>
      <c r="AJ120" s="74"/>
    </row>
    <row r="121" spans="1:36" ht="14.25" customHeight="1" x14ac:dyDescent="0.2">
      <c r="A121" s="187">
        <f t="shared" si="53"/>
        <v>0</v>
      </c>
      <c r="B121" s="166">
        <f t="shared" si="53"/>
        <v>0</v>
      </c>
      <c r="C121" s="167">
        <f t="shared" si="53"/>
        <v>0</v>
      </c>
      <c r="D121" s="168" t="str">
        <f t="shared" si="53"/>
        <v>C</v>
      </c>
      <c r="E121" s="188">
        <f t="shared" si="54"/>
        <v>0</v>
      </c>
      <c r="F121" s="189">
        <f t="shared" si="55"/>
        <v>0</v>
      </c>
      <c r="G121" s="189">
        <f t="shared" si="56"/>
        <v>0</v>
      </c>
      <c r="H121" s="190">
        <f t="shared" si="57"/>
        <v>0</v>
      </c>
      <c r="I121" s="189">
        <f t="shared" si="58"/>
        <v>0</v>
      </c>
      <c r="J121" s="191">
        <f t="shared" si="59"/>
        <v>0</v>
      </c>
      <c r="K121" s="189">
        <f t="shared" si="60"/>
        <v>0</v>
      </c>
      <c r="L121" s="189">
        <f t="shared" si="61"/>
        <v>0</v>
      </c>
      <c r="M121" s="190">
        <f t="shared" si="62"/>
        <v>0</v>
      </c>
      <c r="N121" s="202">
        <f t="shared" si="63"/>
        <v>0</v>
      </c>
      <c r="O121" s="203">
        <f t="shared" si="64"/>
        <v>0</v>
      </c>
      <c r="P121" s="190">
        <f t="shared" si="65"/>
        <v>0</v>
      </c>
      <c r="Q121" s="202">
        <f t="shared" si="66"/>
        <v>0</v>
      </c>
      <c r="R121" s="204">
        <f t="shared" si="67"/>
        <v>0</v>
      </c>
      <c r="S121" s="205" t="str">
        <f t="shared" si="68"/>
        <v>C</v>
      </c>
      <c r="T121" s="206">
        <f t="shared" si="69"/>
        <v>0</v>
      </c>
      <c r="U121" s="207" t="str">
        <f t="shared" si="70"/>
        <v>C</v>
      </c>
      <c r="V121" s="204">
        <f t="shared" si="71"/>
        <v>0</v>
      </c>
      <c r="W121" s="206">
        <f t="shared" si="72"/>
        <v>0</v>
      </c>
      <c r="X121" s="206">
        <f t="shared" si="73"/>
        <v>0</v>
      </c>
      <c r="Y121" s="208">
        <f t="shared" si="74"/>
        <v>0</v>
      </c>
      <c r="Z121" s="209">
        <f t="shared" si="75"/>
        <v>0</v>
      </c>
      <c r="AA121" s="72"/>
      <c r="AC121" s="74"/>
      <c r="AD121" s="74"/>
      <c r="AE121" s="74"/>
      <c r="AF121" s="74"/>
      <c r="AG121" s="74"/>
      <c r="AH121" s="74"/>
      <c r="AI121" s="74"/>
      <c r="AJ121" s="74"/>
    </row>
    <row r="122" spans="1:36" ht="14.25" customHeight="1" x14ac:dyDescent="0.2">
      <c r="A122" s="37">
        <f t="shared" si="53"/>
        <v>0</v>
      </c>
      <c r="B122" s="77">
        <f t="shared" si="53"/>
        <v>0</v>
      </c>
      <c r="C122" s="92">
        <f t="shared" si="53"/>
        <v>0</v>
      </c>
      <c r="D122" s="40" t="str">
        <f t="shared" si="53"/>
        <v>C</v>
      </c>
      <c r="E122" s="126">
        <f t="shared" si="54"/>
        <v>0</v>
      </c>
      <c r="F122" s="127">
        <f t="shared" si="55"/>
        <v>0</v>
      </c>
      <c r="G122" s="127">
        <f t="shared" si="56"/>
        <v>0</v>
      </c>
      <c r="H122" s="128">
        <f t="shared" si="57"/>
        <v>0</v>
      </c>
      <c r="I122" s="127">
        <f t="shared" si="58"/>
        <v>0</v>
      </c>
      <c r="J122" s="129">
        <f t="shared" si="59"/>
        <v>0</v>
      </c>
      <c r="K122" s="127">
        <f t="shared" si="60"/>
        <v>0</v>
      </c>
      <c r="L122" s="127">
        <f t="shared" si="61"/>
        <v>0</v>
      </c>
      <c r="M122" s="128">
        <f t="shared" si="62"/>
        <v>0</v>
      </c>
      <c r="N122" s="130">
        <f t="shared" si="63"/>
        <v>0</v>
      </c>
      <c r="O122" s="151">
        <f t="shared" si="64"/>
        <v>0</v>
      </c>
      <c r="P122" s="128">
        <f t="shared" si="65"/>
        <v>0</v>
      </c>
      <c r="Q122" s="130">
        <f t="shared" si="66"/>
        <v>0</v>
      </c>
      <c r="R122" s="131">
        <f t="shared" si="67"/>
        <v>0</v>
      </c>
      <c r="S122" s="132" t="str">
        <f t="shared" si="68"/>
        <v>C</v>
      </c>
      <c r="T122" s="133">
        <f t="shared" si="69"/>
        <v>0</v>
      </c>
      <c r="U122" s="134" t="str">
        <f t="shared" si="70"/>
        <v>C</v>
      </c>
      <c r="V122" s="131">
        <f t="shared" si="71"/>
        <v>0</v>
      </c>
      <c r="W122" s="133">
        <f t="shared" si="72"/>
        <v>0</v>
      </c>
      <c r="X122" s="133">
        <f t="shared" si="73"/>
        <v>0</v>
      </c>
      <c r="Y122" s="135">
        <f t="shared" si="74"/>
        <v>0</v>
      </c>
      <c r="Z122" s="136">
        <f t="shared" si="75"/>
        <v>0</v>
      </c>
      <c r="AA122" s="72"/>
    </row>
    <row r="123" spans="1:36" ht="14.25" customHeight="1" x14ac:dyDescent="0.2">
      <c r="A123" s="187">
        <f t="shared" si="53"/>
        <v>0</v>
      </c>
      <c r="B123" s="166">
        <f t="shared" si="53"/>
        <v>0</v>
      </c>
      <c r="C123" s="167">
        <f t="shared" si="53"/>
        <v>0</v>
      </c>
      <c r="D123" s="168" t="str">
        <f t="shared" si="53"/>
        <v>C</v>
      </c>
      <c r="E123" s="188">
        <f t="shared" si="54"/>
        <v>0</v>
      </c>
      <c r="F123" s="189">
        <f t="shared" si="55"/>
        <v>0</v>
      </c>
      <c r="G123" s="189">
        <f t="shared" si="56"/>
        <v>0</v>
      </c>
      <c r="H123" s="190">
        <f t="shared" si="57"/>
        <v>0</v>
      </c>
      <c r="I123" s="189">
        <f t="shared" si="58"/>
        <v>0</v>
      </c>
      <c r="J123" s="191">
        <f t="shared" si="59"/>
        <v>0</v>
      </c>
      <c r="K123" s="189">
        <f t="shared" si="60"/>
        <v>0</v>
      </c>
      <c r="L123" s="189">
        <f t="shared" si="61"/>
        <v>0</v>
      </c>
      <c r="M123" s="190">
        <f t="shared" si="62"/>
        <v>0</v>
      </c>
      <c r="N123" s="202">
        <f t="shared" si="63"/>
        <v>0</v>
      </c>
      <c r="O123" s="203">
        <f t="shared" si="64"/>
        <v>0</v>
      </c>
      <c r="P123" s="190">
        <f t="shared" si="65"/>
        <v>0</v>
      </c>
      <c r="Q123" s="202">
        <f t="shared" si="66"/>
        <v>0</v>
      </c>
      <c r="R123" s="204">
        <f t="shared" si="67"/>
        <v>0</v>
      </c>
      <c r="S123" s="205" t="str">
        <f t="shared" si="68"/>
        <v>C</v>
      </c>
      <c r="T123" s="206">
        <f t="shared" si="69"/>
        <v>0</v>
      </c>
      <c r="U123" s="207" t="str">
        <f t="shared" si="70"/>
        <v>C</v>
      </c>
      <c r="V123" s="204">
        <f t="shared" si="71"/>
        <v>0</v>
      </c>
      <c r="W123" s="206">
        <f t="shared" si="72"/>
        <v>0</v>
      </c>
      <c r="X123" s="206">
        <f t="shared" si="73"/>
        <v>0</v>
      </c>
      <c r="Y123" s="208">
        <f t="shared" si="74"/>
        <v>0</v>
      </c>
      <c r="Z123" s="209">
        <f t="shared" si="75"/>
        <v>0</v>
      </c>
      <c r="AA123" s="72"/>
    </row>
    <row r="124" spans="1:36" ht="14.25" customHeight="1" x14ac:dyDescent="0.2">
      <c r="A124" s="37">
        <f t="shared" si="53"/>
        <v>0</v>
      </c>
      <c r="B124" s="77">
        <f t="shared" si="53"/>
        <v>0</v>
      </c>
      <c r="C124" s="92">
        <f t="shared" si="53"/>
        <v>0</v>
      </c>
      <c r="D124" s="40" t="str">
        <f t="shared" si="53"/>
        <v>C</v>
      </c>
      <c r="E124" s="126">
        <f t="shared" si="54"/>
        <v>0</v>
      </c>
      <c r="F124" s="127">
        <f t="shared" si="55"/>
        <v>0</v>
      </c>
      <c r="G124" s="127">
        <f t="shared" si="56"/>
        <v>0</v>
      </c>
      <c r="H124" s="128">
        <f t="shared" si="57"/>
        <v>0</v>
      </c>
      <c r="I124" s="127">
        <f t="shared" si="58"/>
        <v>0</v>
      </c>
      <c r="J124" s="129">
        <f t="shared" si="59"/>
        <v>0</v>
      </c>
      <c r="K124" s="127">
        <f t="shared" si="60"/>
        <v>0</v>
      </c>
      <c r="L124" s="127">
        <f t="shared" si="61"/>
        <v>0</v>
      </c>
      <c r="M124" s="128">
        <f t="shared" si="62"/>
        <v>0</v>
      </c>
      <c r="N124" s="130">
        <f t="shared" si="63"/>
        <v>0</v>
      </c>
      <c r="O124" s="151">
        <f t="shared" si="64"/>
        <v>0</v>
      </c>
      <c r="P124" s="128">
        <f t="shared" si="65"/>
        <v>0</v>
      </c>
      <c r="Q124" s="130">
        <f t="shared" si="66"/>
        <v>0</v>
      </c>
      <c r="R124" s="131">
        <f t="shared" si="67"/>
        <v>0</v>
      </c>
      <c r="S124" s="132" t="str">
        <f t="shared" si="68"/>
        <v>C</v>
      </c>
      <c r="T124" s="133">
        <f t="shared" si="69"/>
        <v>0</v>
      </c>
      <c r="U124" s="134" t="str">
        <f t="shared" si="70"/>
        <v>C</v>
      </c>
      <c r="V124" s="131">
        <f t="shared" si="71"/>
        <v>0</v>
      </c>
      <c r="W124" s="133">
        <f t="shared" si="72"/>
        <v>0</v>
      </c>
      <c r="X124" s="133">
        <f t="shared" si="73"/>
        <v>0</v>
      </c>
      <c r="Y124" s="135">
        <f t="shared" si="74"/>
        <v>0</v>
      </c>
      <c r="Z124" s="136">
        <f t="shared" si="75"/>
        <v>0</v>
      </c>
      <c r="AA124" s="72"/>
    </row>
    <row r="125" spans="1:36" ht="14.25" customHeight="1" x14ac:dyDescent="0.2">
      <c r="A125" s="187">
        <f t="shared" si="53"/>
        <v>0</v>
      </c>
      <c r="B125" s="166">
        <f t="shared" si="53"/>
        <v>0</v>
      </c>
      <c r="C125" s="167">
        <f t="shared" si="53"/>
        <v>0</v>
      </c>
      <c r="D125" s="168" t="str">
        <f t="shared" si="53"/>
        <v>C</v>
      </c>
      <c r="E125" s="188">
        <f t="shared" si="54"/>
        <v>0</v>
      </c>
      <c r="F125" s="189">
        <f t="shared" si="55"/>
        <v>0</v>
      </c>
      <c r="G125" s="189">
        <f t="shared" si="56"/>
        <v>0</v>
      </c>
      <c r="H125" s="190">
        <f t="shared" si="57"/>
        <v>0</v>
      </c>
      <c r="I125" s="189">
        <f t="shared" si="58"/>
        <v>0</v>
      </c>
      <c r="J125" s="191">
        <f t="shared" si="59"/>
        <v>0</v>
      </c>
      <c r="K125" s="189">
        <f t="shared" si="60"/>
        <v>0</v>
      </c>
      <c r="L125" s="189">
        <f t="shared" si="61"/>
        <v>0</v>
      </c>
      <c r="M125" s="190">
        <f t="shared" si="62"/>
        <v>0</v>
      </c>
      <c r="N125" s="202">
        <f t="shared" si="63"/>
        <v>0</v>
      </c>
      <c r="O125" s="203">
        <f t="shared" si="64"/>
        <v>0</v>
      </c>
      <c r="P125" s="190">
        <f t="shared" si="65"/>
        <v>0</v>
      </c>
      <c r="Q125" s="202">
        <f t="shared" si="66"/>
        <v>0</v>
      </c>
      <c r="R125" s="204">
        <f t="shared" si="67"/>
        <v>0</v>
      </c>
      <c r="S125" s="205" t="str">
        <f t="shared" si="68"/>
        <v>C</v>
      </c>
      <c r="T125" s="206">
        <f t="shared" si="69"/>
        <v>0</v>
      </c>
      <c r="U125" s="207" t="str">
        <f t="shared" si="70"/>
        <v>C</v>
      </c>
      <c r="V125" s="204">
        <f t="shared" si="71"/>
        <v>0</v>
      </c>
      <c r="W125" s="206">
        <f t="shared" si="72"/>
        <v>0</v>
      </c>
      <c r="X125" s="206">
        <f t="shared" si="73"/>
        <v>0</v>
      </c>
      <c r="Y125" s="208">
        <f t="shared" si="74"/>
        <v>0</v>
      </c>
      <c r="Z125" s="209">
        <f t="shared" si="75"/>
        <v>0</v>
      </c>
      <c r="AA125" s="72"/>
    </row>
    <row r="126" spans="1:36" ht="14.25" customHeight="1" x14ac:dyDescent="0.2">
      <c r="A126" s="37">
        <f t="shared" si="53"/>
        <v>0</v>
      </c>
      <c r="B126" s="77">
        <f t="shared" si="53"/>
        <v>0</v>
      </c>
      <c r="C126" s="92">
        <f t="shared" si="53"/>
        <v>0</v>
      </c>
      <c r="D126" s="40" t="str">
        <f t="shared" si="53"/>
        <v>C</v>
      </c>
      <c r="E126" s="126">
        <f t="shared" si="54"/>
        <v>0</v>
      </c>
      <c r="F126" s="127">
        <f t="shared" si="55"/>
        <v>0</v>
      </c>
      <c r="G126" s="127">
        <f t="shared" si="56"/>
        <v>0</v>
      </c>
      <c r="H126" s="128">
        <f t="shared" si="57"/>
        <v>0</v>
      </c>
      <c r="I126" s="127">
        <f t="shared" si="58"/>
        <v>0</v>
      </c>
      <c r="J126" s="129">
        <f t="shared" si="59"/>
        <v>0</v>
      </c>
      <c r="K126" s="127">
        <f t="shared" si="60"/>
        <v>0</v>
      </c>
      <c r="L126" s="127">
        <f t="shared" si="61"/>
        <v>0</v>
      </c>
      <c r="M126" s="128">
        <f t="shared" si="62"/>
        <v>0</v>
      </c>
      <c r="N126" s="130">
        <f t="shared" si="63"/>
        <v>0</v>
      </c>
      <c r="O126" s="151">
        <f t="shared" si="64"/>
        <v>0</v>
      </c>
      <c r="P126" s="128">
        <f t="shared" si="65"/>
        <v>0</v>
      </c>
      <c r="Q126" s="130">
        <f t="shared" si="66"/>
        <v>0</v>
      </c>
      <c r="R126" s="131">
        <f t="shared" si="67"/>
        <v>0</v>
      </c>
      <c r="S126" s="132" t="str">
        <f t="shared" si="68"/>
        <v>C</v>
      </c>
      <c r="T126" s="133">
        <f t="shared" si="69"/>
        <v>0</v>
      </c>
      <c r="U126" s="134" t="str">
        <f t="shared" si="70"/>
        <v>C</v>
      </c>
      <c r="V126" s="131">
        <f t="shared" si="71"/>
        <v>0</v>
      </c>
      <c r="W126" s="133">
        <f t="shared" si="72"/>
        <v>0</v>
      </c>
      <c r="X126" s="133">
        <f t="shared" si="73"/>
        <v>0</v>
      </c>
      <c r="Y126" s="135">
        <f t="shared" si="74"/>
        <v>0</v>
      </c>
      <c r="Z126" s="136">
        <f t="shared" si="75"/>
        <v>0</v>
      </c>
      <c r="AA126" s="72"/>
    </row>
    <row r="127" spans="1:36" ht="14.25" customHeight="1" x14ac:dyDescent="0.2">
      <c r="A127" s="187">
        <f t="shared" si="53"/>
        <v>0</v>
      </c>
      <c r="B127" s="166">
        <f t="shared" si="53"/>
        <v>0</v>
      </c>
      <c r="C127" s="167">
        <f t="shared" si="53"/>
        <v>0</v>
      </c>
      <c r="D127" s="168" t="str">
        <f t="shared" si="53"/>
        <v>C</v>
      </c>
      <c r="E127" s="188">
        <f t="shared" si="54"/>
        <v>0</v>
      </c>
      <c r="F127" s="189">
        <f t="shared" si="55"/>
        <v>0</v>
      </c>
      <c r="G127" s="189">
        <f t="shared" si="56"/>
        <v>0</v>
      </c>
      <c r="H127" s="190">
        <f t="shared" si="57"/>
        <v>0</v>
      </c>
      <c r="I127" s="189">
        <f t="shared" si="58"/>
        <v>0</v>
      </c>
      <c r="J127" s="191">
        <f t="shared" si="59"/>
        <v>0</v>
      </c>
      <c r="K127" s="189">
        <f t="shared" si="60"/>
        <v>0</v>
      </c>
      <c r="L127" s="189">
        <f t="shared" si="61"/>
        <v>0</v>
      </c>
      <c r="M127" s="190">
        <f t="shared" si="62"/>
        <v>0</v>
      </c>
      <c r="N127" s="202">
        <f t="shared" si="63"/>
        <v>0</v>
      </c>
      <c r="O127" s="203">
        <f t="shared" si="64"/>
        <v>0</v>
      </c>
      <c r="P127" s="190">
        <f t="shared" si="65"/>
        <v>0</v>
      </c>
      <c r="Q127" s="202">
        <f t="shared" si="66"/>
        <v>0</v>
      </c>
      <c r="R127" s="204">
        <f t="shared" si="67"/>
        <v>0</v>
      </c>
      <c r="S127" s="205" t="str">
        <f t="shared" si="68"/>
        <v>C</v>
      </c>
      <c r="T127" s="206">
        <f t="shared" si="69"/>
        <v>0</v>
      </c>
      <c r="U127" s="207" t="str">
        <f t="shared" si="70"/>
        <v>C</v>
      </c>
      <c r="V127" s="204">
        <f t="shared" si="71"/>
        <v>0</v>
      </c>
      <c r="W127" s="206">
        <f t="shared" si="72"/>
        <v>0</v>
      </c>
      <c r="X127" s="206">
        <f t="shared" si="73"/>
        <v>0</v>
      </c>
      <c r="Y127" s="208">
        <f t="shared" si="74"/>
        <v>0</v>
      </c>
      <c r="Z127" s="209">
        <f t="shared" si="75"/>
        <v>0</v>
      </c>
      <c r="AA127" s="72"/>
    </row>
    <row r="128" spans="1:36" ht="14.25" customHeight="1" x14ac:dyDescent="0.2">
      <c r="A128" s="37">
        <f t="shared" si="53"/>
        <v>0</v>
      </c>
      <c r="B128" s="77">
        <f t="shared" si="53"/>
        <v>0</v>
      </c>
      <c r="C128" s="92">
        <f t="shared" si="53"/>
        <v>0</v>
      </c>
      <c r="D128" s="40" t="str">
        <f t="shared" si="53"/>
        <v>C</v>
      </c>
      <c r="E128" s="126">
        <f t="shared" si="54"/>
        <v>0</v>
      </c>
      <c r="F128" s="127">
        <f t="shared" si="55"/>
        <v>0</v>
      </c>
      <c r="G128" s="127">
        <f t="shared" si="56"/>
        <v>0</v>
      </c>
      <c r="H128" s="128">
        <f t="shared" si="57"/>
        <v>0</v>
      </c>
      <c r="I128" s="127">
        <f t="shared" si="58"/>
        <v>0</v>
      </c>
      <c r="J128" s="129">
        <f t="shared" si="59"/>
        <v>0</v>
      </c>
      <c r="K128" s="127">
        <f t="shared" si="60"/>
        <v>0</v>
      </c>
      <c r="L128" s="127">
        <f t="shared" si="61"/>
        <v>0</v>
      </c>
      <c r="M128" s="128">
        <f t="shared" si="62"/>
        <v>0</v>
      </c>
      <c r="N128" s="130">
        <f t="shared" si="63"/>
        <v>0</v>
      </c>
      <c r="O128" s="151">
        <f t="shared" si="64"/>
        <v>0</v>
      </c>
      <c r="P128" s="128">
        <f t="shared" si="65"/>
        <v>0</v>
      </c>
      <c r="Q128" s="130">
        <f t="shared" si="66"/>
        <v>0</v>
      </c>
      <c r="R128" s="131">
        <f t="shared" si="67"/>
        <v>0</v>
      </c>
      <c r="S128" s="132" t="str">
        <f t="shared" si="68"/>
        <v>C</v>
      </c>
      <c r="T128" s="133">
        <f t="shared" si="69"/>
        <v>0</v>
      </c>
      <c r="U128" s="134" t="str">
        <f t="shared" si="70"/>
        <v>C</v>
      </c>
      <c r="V128" s="131">
        <f t="shared" si="71"/>
        <v>0</v>
      </c>
      <c r="W128" s="133">
        <f t="shared" si="72"/>
        <v>0</v>
      </c>
      <c r="X128" s="133">
        <f t="shared" si="73"/>
        <v>0</v>
      </c>
      <c r="Y128" s="135">
        <f t="shared" si="74"/>
        <v>0</v>
      </c>
      <c r="Z128" s="136">
        <f t="shared" si="75"/>
        <v>0</v>
      </c>
      <c r="AA128" s="72"/>
    </row>
    <row r="129" spans="1:27" ht="14.25" customHeight="1" x14ac:dyDescent="0.2">
      <c r="A129" s="187">
        <f t="shared" si="53"/>
        <v>0</v>
      </c>
      <c r="B129" s="166">
        <f t="shared" si="53"/>
        <v>0</v>
      </c>
      <c r="C129" s="167">
        <f t="shared" si="53"/>
        <v>0</v>
      </c>
      <c r="D129" s="168" t="str">
        <f t="shared" si="53"/>
        <v>C</v>
      </c>
      <c r="E129" s="188">
        <f t="shared" si="54"/>
        <v>0</v>
      </c>
      <c r="F129" s="189">
        <f t="shared" si="55"/>
        <v>0</v>
      </c>
      <c r="G129" s="189">
        <f t="shared" si="56"/>
        <v>0</v>
      </c>
      <c r="H129" s="190">
        <f t="shared" si="57"/>
        <v>0</v>
      </c>
      <c r="I129" s="189">
        <f t="shared" si="58"/>
        <v>0</v>
      </c>
      <c r="J129" s="191">
        <f t="shared" si="59"/>
        <v>0</v>
      </c>
      <c r="K129" s="189">
        <f t="shared" si="60"/>
        <v>0</v>
      </c>
      <c r="L129" s="189">
        <f t="shared" si="61"/>
        <v>0</v>
      </c>
      <c r="M129" s="190">
        <f t="shared" si="62"/>
        <v>0</v>
      </c>
      <c r="N129" s="202">
        <f t="shared" si="63"/>
        <v>0</v>
      </c>
      <c r="O129" s="203">
        <f t="shared" si="64"/>
        <v>0</v>
      </c>
      <c r="P129" s="190">
        <f t="shared" si="65"/>
        <v>0</v>
      </c>
      <c r="Q129" s="202">
        <f t="shared" si="66"/>
        <v>0</v>
      </c>
      <c r="R129" s="204">
        <f t="shared" si="67"/>
        <v>0</v>
      </c>
      <c r="S129" s="205" t="str">
        <f t="shared" si="68"/>
        <v>C</v>
      </c>
      <c r="T129" s="206">
        <f t="shared" si="69"/>
        <v>0</v>
      </c>
      <c r="U129" s="207" t="str">
        <f t="shared" si="70"/>
        <v>C</v>
      </c>
      <c r="V129" s="204">
        <f t="shared" si="71"/>
        <v>0</v>
      </c>
      <c r="W129" s="206">
        <f t="shared" si="72"/>
        <v>0</v>
      </c>
      <c r="X129" s="206">
        <f t="shared" si="73"/>
        <v>0</v>
      </c>
      <c r="Y129" s="208">
        <f t="shared" si="74"/>
        <v>0</v>
      </c>
      <c r="Z129" s="209">
        <f t="shared" si="75"/>
        <v>0</v>
      </c>
      <c r="AA129" s="72"/>
    </row>
    <row r="130" spans="1:27" ht="14.25" customHeight="1" x14ac:dyDescent="0.2">
      <c r="A130" s="37">
        <f t="shared" si="53"/>
        <v>0</v>
      </c>
      <c r="B130" s="77">
        <f t="shared" si="53"/>
        <v>0</v>
      </c>
      <c r="C130" s="92">
        <f t="shared" si="53"/>
        <v>0</v>
      </c>
      <c r="D130" s="40" t="str">
        <f t="shared" si="53"/>
        <v>C</v>
      </c>
      <c r="E130" s="126">
        <f t="shared" si="54"/>
        <v>0</v>
      </c>
      <c r="F130" s="127">
        <f t="shared" si="55"/>
        <v>0</v>
      </c>
      <c r="G130" s="127">
        <f t="shared" si="56"/>
        <v>0</v>
      </c>
      <c r="H130" s="128">
        <f t="shared" si="57"/>
        <v>0</v>
      </c>
      <c r="I130" s="127">
        <f t="shared" si="58"/>
        <v>0</v>
      </c>
      <c r="J130" s="129">
        <f t="shared" si="59"/>
        <v>0</v>
      </c>
      <c r="K130" s="127">
        <f t="shared" si="60"/>
        <v>0</v>
      </c>
      <c r="L130" s="127">
        <f t="shared" si="61"/>
        <v>0</v>
      </c>
      <c r="M130" s="128">
        <f t="shared" si="62"/>
        <v>0</v>
      </c>
      <c r="N130" s="130">
        <f t="shared" si="63"/>
        <v>0</v>
      </c>
      <c r="O130" s="151">
        <f t="shared" si="64"/>
        <v>0</v>
      </c>
      <c r="P130" s="128">
        <f t="shared" si="65"/>
        <v>0</v>
      </c>
      <c r="Q130" s="130">
        <f t="shared" si="66"/>
        <v>0</v>
      </c>
      <c r="R130" s="131">
        <f t="shared" si="67"/>
        <v>0</v>
      </c>
      <c r="S130" s="132" t="str">
        <f t="shared" si="68"/>
        <v>C</v>
      </c>
      <c r="T130" s="133">
        <f t="shared" si="69"/>
        <v>0</v>
      </c>
      <c r="U130" s="134" t="str">
        <f t="shared" si="70"/>
        <v>C</v>
      </c>
      <c r="V130" s="131">
        <f t="shared" si="71"/>
        <v>0</v>
      </c>
      <c r="W130" s="133">
        <f t="shared" si="72"/>
        <v>0</v>
      </c>
      <c r="X130" s="133">
        <f t="shared" si="73"/>
        <v>0</v>
      </c>
      <c r="Y130" s="135">
        <f t="shared" si="74"/>
        <v>0</v>
      </c>
      <c r="Z130" s="136">
        <f t="shared" si="75"/>
        <v>0</v>
      </c>
      <c r="AA130" s="72"/>
    </row>
    <row r="131" spans="1:27" ht="14.25" customHeight="1" thickBot="1" x14ac:dyDescent="0.25">
      <c r="A131" s="198">
        <f t="shared" si="53"/>
        <v>0</v>
      </c>
      <c r="B131" s="199">
        <f t="shared" si="53"/>
        <v>0</v>
      </c>
      <c r="C131" s="210">
        <f t="shared" si="53"/>
        <v>0</v>
      </c>
      <c r="D131" s="211" t="str">
        <f t="shared" si="53"/>
        <v>C</v>
      </c>
      <c r="E131" s="212">
        <f t="shared" si="54"/>
        <v>0</v>
      </c>
      <c r="F131" s="213">
        <f t="shared" si="55"/>
        <v>0</v>
      </c>
      <c r="G131" s="213">
        <f t="shared" si="56"/>
        <v>0</v>
      </c>
      <c r="H131" s="214">
        <f t="shared" si="57"/>
        <v>0</v>
      </c>
      <c r="I131" s="213">
        <f t="shared" si="58"/>
        <v>0</v>
      </c>
      <c r="J131" s="215">
        <f t="shared" si="59"/>
        <v>0</v>
      </c>
      <c r="K131" s="213">
        <f t="shared" si="60"/>
        <v>0</v>
      </c>
      <c r="L131" s="213">
        <f t="shared" si="61"/>
        <v>0</v>
      </c>
      <c r="M131" s="214">
        <f t="shared" si="62"/>
        <v>0</v>
      </c>
      <c r="N131" s="216">
        <f t="shared" si="63"/>
        <v>0</v>
      </c>
      <c r="O131" s="217">
        <f t="shared" si="64"/>
        <v>0</v>
      </c>
      <c r="P131" s="214">
        <f t="shared" si="65"/>
        <v>0</v>
      </c>
      <c r="Q131" s="216">
        <f t="shared" si="66"/>
        <v>0</v>
      </c>
      <c r="R131" s="218">
        <f t="shared" si="67"/>
        <v>0</v>
      </c>
      <c r="S131" s="205" t="str">
        <f t="shared" si="68"/>
        <v>C</v>
      </c>
      <c r="T131" s="219">
        <f t="shared" si="69"/>
        <v>0</v>
      </c>
      <c r="U131" s="207" t="str">
        <f t="shared" si="70"/>
        <v>C</v>
      </c>
      <c r="V131" s="218">
        <f t="shared" si="71"/>
        <v>0</v>
      </c>
      <c r="W131" s="219">
        <f t="shared" si="72"/>
        <v>0</v>
      </c>
      <c r="X131" s="219">
        <f t="shared" si="73"/>
        <v>0</v>
      </c>
      <c r="Y131" s="220">
        <f t="shared" si="74"/>
        <v>0</v>
      </c>
      <c r="Z131" s="221">
        <f t="shared" si="75"/>
        <v>0</v>
      </c>
      <c r="AA131" s="72"/>
    </row>
    <row r="132" spans="1:27" ht="14.25" customHeight="1" thickBot="1" x14ac:dyDescent="0.25">
      <c r="A132" s="263" t="s">
        <v>66</v>
      </c>
      <c r="B132" s="264"/>
      <c r="C132" s="35"/>
      <c r="D132" s="36"/>
      <c r="E132" s="145" t="e">
        <f>E66</f>
        <v>#DIV/0!</v>
      </c>
      <c r="F132" s="146" t="e">
        <f t="shared" ref="F132:Z132" si="76">F66</f>
        <v>#DIV/0!</v>
      </c>
      <c r="G132" s="146" t="e">
        <f t="shared" si="76"/>
        <v>#DIV/0!</v>
      </c>
      <c r="H132" s="146" t="e">
        <f t="shared" si="76"/>
        <v>#DIV/0!</v>
      </c>
      <c r="I132" s="146" t="e">
        <f t="shared" si="76"/>
        <v>#DIV/0!</v>
      </c>
      <c r="J132" s="146" t="e">
        <f t="shared" si="76"/>
        <v>#DIV/0!</v>
      </c>
      <c r="K132" s="146" t="e">
        <f t="shared" si="76"/>
        <v>#DIV/0!</v>
      </c>
      <c r="L132" s="146" t="e">
        <f t="shared" si="76"/>
        <v>#DIV/0!</v>
      </c>
      <c r="M132" s="152" t="e">
        <f t="shared" si="76"/>
        <v>#DIV/0!</v>
      </c>
      <c r="N132" s="147" t="e">
        <f t="shared" si="76"/>
        <v>#DIV/0!</v>
      </c>
      <c r="O132" s="153" t="e">
        <f t="shared" si="76"/>
        <v>#DIV/0!</v>
      </c>
      <c r="P132" s="146" t="e">
        <f t="shared" si="76"/>
        <v>#DIV/0!</v>
      </c>
      <c r="Q132" s="147" t="e">
        <f t="shared" si="76"/>
        <v>#DIV/0!</v>
      </c>
      <c r="R132" s="154" t="e">
        <f t="shared" si="76"/>
        <v>#DIV/0!</v>
      </c>
      <c r="S132" s="155"/>
      <c r="T132" s="155" t="e">
        <f t="shared" si="76"/>
        <v>#DIV/0!</v>
      </c>
      <c r="U132" s="156"/>
      <c r="V132" s="154" t="e">
        <f t="shared" si="76"/>
        <v>#DIV/0!</v>
      </c>
      <c r="W132" s="155" t="e">
        <f t="shared" si="76"/>
        <v>#DIV/0!</v>
      </c>
      <c r="X132" s="155" t="e">
        <f t="shared" si="76"/>
        <v>#DIV/0!</v>
      </c>
      <c r="Y132" s="156" t="e">
        <f t="shared" si="76"/>
        <v>#DIV/0!</v>
      </c>
      <c r="Z132" s="157" t="e">
        <f t="shared" si="76"/>
        <v>#DIV/0!</v>
      </c>
      <c r="AA132" s="73"/>
    </row>
    <row r="133" spans="1:27" ht="13.8" thickBot="1" x14ac:dyDescent="0.25">
      <c r="A133" s="263" t="s">
        <v>95</v>
      </c>
      <c r="B133" s="306"/>
      <c r="C133" s="80"/>
      <c r="D133" s="36"/>
      <c r="E133" s="121">
        <f>E67</f>
        <v>57.5</v>
      </c>
      <c r="F133" s="121">
        <f>F67</f>
        <v>55.2</v>
      </c>
      <c r="G133" s="121">
        <f>G67</f>
        <v>66.5</v>
      </c>
      <c r="H133" s="121">
        <f>H67</f>
        <v>71</v>
      </c>
      <c r="I133" s="121">
        <f>I67</f>
        <v>47.6</v>
      </c>
      <c r="J133" s="121">
        <f>J67</f>
        <v>42.4</v>
      </c>
      <c r="K133" s="121">
        <f>K67</f>
        <v>65.5</v>
      </c>
      <c r="L133" s="121">
        <f>L67</f>
        <v>57.9</v>
      </c>
      <c r="M133" s="121">
        <f>M67</f>
        <v>86.3</v>
      </c>
      <c r="N133" s="148">
        <f>N67</f>
        <v>63.1</v>
      </c>
      <c r="O133" s="124">
        <f>O67</f>
        <v>43.5</v>
      </c>
      <c r="P133" s="122">
        <f>P67</f>
        <v>48.7</v>
      </c>
      <c r="Q133" s="144">
        <f>Q67</f>
        <v>55.2</v>
      </c>
      <c r="R133" s="121">
        <f>R67</f>
        <v>62.5</v>
      </c>
      <c r="S133" s="121"/>
      <c r="T133" s="121">
        <f>T67</f>
        <v>50</v>
      </c>
      <c r="U133" s="148"/>
      <c r="V133" s="124">
        <f>V67</f>
        <v>53.1</v>
      </c>
      <c r="W133" s="122">
        <f>W67</f>
        <v>56.2</v>
      </c>
      <c r="X133" s="122">
        <f>X67</f>
        <v>60.1</v>
      </c>
      <c r="Y133" s="144">
        <f>Y67</f>
        <v>65</v>
      </c>
      <c r="Z133" s="125">
        <f>Z67</f>
        <v>59</v>
      </c>
    </row>
    <row r="134" spans="1:27" ht="13.8" thickBot="1" x14ac:dyDescent="0.25">
      <c r="A134" s="263" t="s">
        <v>99</v>
      </c>
      <c r="B134" s="306"/>
      <c r="C134" s="80"/>
      <c r="D134" s="36"/>
      <c r="E134" s="356" t="e">
        <f>E66-E67</f>
        <v>#DIV/0!</v>
      </c>
      <c r="F134" s="357" t="e">
        <f t="shared" ref="F134:Z134" si="77">F66-F67</f>
        <v>#DIV/0!</v>
      </c>
      <c r="G134" s="357" t="e">
        <f t="shared" si="77"/>
        <v>#DIV/0!</v>
      </c>
      <c r="H134" s="357" t="e">
        <f t="shared" si="77"/>
        <v>#DIV/0!</v>
      </c>
      <c r="I134" s="357" t="e">
        <f t="shared" si="77"/>
        <v>#DIV/0!</v>
      </c>
      <c r="J134" s="357" t="e">
        <f t="shared" si="77"/>
        <v>#DIV/0!</v>
      </c>
      <c r="K134" s="357" t="e">
        <f t="shared" si="77"/>
        <v>#DIV/0!</v>
      </c>
      <c r="L134" s="357" t="e">
        <f t="shared" si="77"/>
        <v>#DIV/0!</v>
      </c>
      <c r="M134" s="357" t="e">
        <f t="shared" si="77"/>
        <v>#DIV/0!</v>
      </c>
      <c r="N134" s="358" t="e">
        <f t="shared" si="77"/>
        <v>#DIV/0!</v>
      </c>
      <c r="O134" s="356" t="e">
        <f t="shared" si="77"/>
        <v>#DIV/0!</v>
      </c>
      <c r="P134" s="357" t="e">
        <f t="shared" si="77"/>
        <v>#DIV/0!</v>
      </c>
      <c r="Q134" s="358" t="e">
        <f t="shared" si="77"/>
        <v>#DIV/0!</v>
      </c>
      <c r="R134" s="356" t="e">
        <f t="shared" si="77"/>
        <v>#DIV/0!</v>
      </c>
      <c r="S134" s="357"/>
      <c r="T134" s="357" t="e">
        <f t="shared" si="77"/>
        <v>#DIV/0!</v>
      </c>
      <c r="U134" s="358"/>
      <c r="V134" s="356" t="e">
        <f t="shared" si="77"/>
        <v>#DIV/0!</v>
      </c>
      <c r="W134" s="357" t="e">
        <f t="shared" si="77"/>
        <v>#DIV/0!</v>
      </c>
      <c r="X134" s="357" t="e">
        <f t="shared" si="77"/>
        <v>#DIV/0!</v>
      </c>
      <c r="Y134" s="358" t="e">
        <f t="shared" si="77"/>
        <v>#DIV/0!</v>
      </c>
      <c r="Z134" s="359" t="e">
        <f t="shared" si="77"/>
        <v>#DIV/0!</v>
      </c>
    </row>
    <row r="135" spans="1:27" x14ac:dyDescent="0.2">
      <c r="A135" s="78"/>
      <c r="B135" s="78"/>
      <c r="C135" s="307" t="s">
        <v>101</v>
      </c>
      <c r="D135" s="307"/>
      <c r="E135" s="307"/>
      <c r="F135" s="307"/>
      <c r="G135" s="307"/>
      <c r="H135" s="307"/>
      <c r="I135" s="307"/>
      <c r="J135" s="307"/>
      <c r="K135" s="307"/>
      <c r="L135" s="307"/>
      <c r="M135" s="307"/>
      <c r="N135" s="307"/>
      <c r="O135" s="307"/>
      <c r="P135" s="307"/>
      <c r="Q135" s="307"/>
      <c r="R135" s="307"/>
      <c r="S135" s="78"/>
      <c r="T135" s="78"/>
      <c r="U135" s="78"/>
      <c r="V135" s="78"/>
      <c r="W135" s="78"/>
      <c r="X135" s="78"/>
      <c r="Y135" s="78"/>
      <c r="Z135" s="78"/>
      <c r="AA135" s="78"/>
    </row>
    <row r="138" spans="1:27" x14ac:dyDescent="0.2">
      <c r="A138" s="78"/>
      <c r="B138" s="305"/>
      <c r="C138" s="305"/>
      <c r="D138" s="305"/>
      <c r="E138" s="305"/>
      <c r="F138" s="305"/>
      <c r="G138" s="305"/>
      <c r="H138" s="305"/>
      <c r="I138" s="305"/>
      <c r="J138" s="305"/>
      <c r="K138" s="305"/>
      <c r="L138" s="305"/>
      <c r="M138" s="305"/>
      <c r="N138" s="305"/>
      <c r="O138" s="305"/>
      <c r="P138" s="305"/>
      <c r="Q138" s="305"/>
      <c r="R138" s="305"/>
      <c r="S138" s="305"/>
      <c r="T138" s="305"/>
      <c r="U138" s="305"/>
      <c r="V138" s="305"/>
      <c r="W138" s="305"/>
      <c r="X138" s="305"/>
      <c r="Y138" s="305"/>
      <c r="Z138" s="305"/>
      <c r="AA138" s="305"/>
    </row>
    <row r="139" spans="1:27" x14ac:dyDescent="0.2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9"/>
    </row>
  </sheetData>
  <mergeCells count="80">
    <mergeCell ref="T10:Z11"/>
    <mergeCell ref="F15:F22"/>
    <mergeCell ref="Y13:Y22"/>
    <mergeCell ref="M15:M22"/>
    <mergeCell ref="N15:N22"/>
    <mergeCell ref="S13:S22"/>
    <mergeCell ref="U13:U22"/>
    <mergeCell ref="V13:V22"/>
    <mergeCell ref="W13:W22"/>
    <mergeCell ref="X13:X22"/>
    <mergeCell ref="K83:K90"/>
    <mergeCell ref="AM3:AS13"/>
    <mergeCell ref="AM24:AP25"/>
    <mergeCell ref="T6:Z7"/>
    <mergeCell ref="T8:Z9"/>
    <mergeCell ref="Z13:Z22"/>
    <mergeCell ref="C14:C22"/>
    <mergeCell ref="R14:R22"/>
    <mergeCell ref="T14:T22"/>
    <mergeCell ref="E15:E22"/>
    <mergeCell ref="B138:AA138"/>
    <mergeCell ref="A133:B133"/>
    <mergeCell ref="A134:B134"/>
    <mergeCell ref="C135:R135"/>
    <mergeCell ref="A67:B67"/>
    <mergeCell ref="AD17:AI22"/>
    <mergeCell ref="A64:B64"/>
    <mergeCell ref="A65:B65"/>
    <mergeCell ref="A66:B66"/>
    <mergeCell ref="O81:Q82"/>
    <mergeCell ref="P83:P90"/>
    <mergeCell ref="Q83:Q90"/>
    <mergeCell ref="M83:M90"/>
    <mergeCell ref="N83:N90"/>
    <mergeCell ref="O83:O90"/>
    <mergeCell ref="Y81:Y90"/>
    <mergeCell ref="Z81:Z90"/>
    <mergeCell ref="C82:C90"/>
    <mergeCell ref="R82:R90"/>
    <mergeCell ref="T82:T90"/>
    <mergeCell ref="A13:A23"/>
    <mergeCell ref="B13:B23"/>
    <mergeCell ref="L83:L90"/>
    <mergeCell ref="AA64:AA67"/>
    <mergeCell ref="AA13:AA22"/>
    <mergeCell ref="C2:Q4"/>
    <mergeCell ref="E8:Q10"/>
    <mergeCell ref="J15:J22"/>
    <mergeCell ref="E13:N14"/>
    <mergeCell ref="O13:Q14"/>
    <mergeCell ref="K15:K22"/>
    <mergeCell ref="L15:L22"/>
    <mergeCell ref="I15:I22"/>
    <mergeCell ref="G15:G22"/>
    <mergeCell ref="H15:H22"/>
    <mergeCell ref="O15:O22"/>
    <mergeCell ref="P15:P22"/>
    <mergeCell ref="Q15:Q22"/>
    <mergeCell ref="D13:D22"/>
    <mergeCell ref="A132:B132"/>
    <mergeCell ref="C76:R78"/>
    <mergeCell ref="A81:A91"/>
    <mergeCell ref="B81:B91"/>
    <mergeCell ref="C70:Q72"/>
    <mergeCell ref="T74:Z75"/>
    <mergeCell ref="T76:Z77"/>
    <mergeCell ref="T78:Z79"/>
    <mergeCell ref="V81:V90"/>
    <mergeCell ref="W81:W90"/>
    <mergeCell ref="X81:X90"/>
    <mergeCell ref="S81:S90"/>
    <mergeCell ref="U81:U90"/>
    <mergeCell ref="E83:E90"/>
    <mergeCell ref="F83:F90"/>
    <mergeCell ref="G83:G90"/>
    <mergeCell ref="H83:H90"/>
    <mergeCell ref="I83:I90"/>
    <mergeCell ref="J83:J90"/>
    <mergeCell ref="D81:D90"/>
    <mergeCell ref="E81:N82"/>
  </mergeCells>
  <phoneticPr fontId="1"/>
  <pageMargins left="0.31496062992125984" right="0.11811023622047245" top="0.31496062992125984" bottom="0.2755905511811023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135"/>
  <sheetViews>
    <sheetView tabSelected="1" view="pageLayout" topLeftCell="A119" zoomScaleNormal="115" workbookViewId="0">
      <selection activeCell="K134" sqref="K134"/>
    </sheetView>
  </sheetViews>
  <sheetFormatPr defaultRowHeight="13.2" x14ac:dyDescent="0.2"/>
  <cols>
    <col min="1" max="1" width="3.109375" customWidth="1"/>
    <col min="2" max="2" width="12.44140625" customWidth="1"/>
    <col min="3" max="3" width="4.21875" customWidth="1"/>
    <col min="4" max="4" width="2.21875" customWidth="1"/>
    <col min="5" max="16" width="3.109375" customWidth="1"/>
    <col min="17" max="17" width="4.109375" customWidth="1"/>
    <col min="18" max="18" width="2.21875" customWidth="1"/>
    <col min="19" max="19" width="4.109375" customWidth="1"/>
    <col min="20" max="20" width="2.21875" customWidth="1"/>
    <col min="21" max="24" width="4.109375" customWidth="1"/>
    <col min="25" max="25" width="4.33203125" style="65" customWidth="1"/>
    <col min="26" max="26" width="4.109375" style="65" customWidth="1"/>
    <col min="27" max="27" width="6.109375" customWidth="1"/>
    <col min="28" max="28" width="10.44140625" customWidth="1"/>
    <col min="29" max="29" width="10" customWidth="1"/>
    <col min="30" max="30" width="14.44140625" customWidth="1"/>
    <col min="31" max="31" width="10.109375" customWidth="1"/>
    <col min="32" max="32" width="12.109375" customWidth="1"/>
    <col min="36" max="36" width="4.77734375" customWidth="1"/>
    <col min="37" max="37" width="6" customWidth="1"/>
    <col min="38" max="38" width="4.6640625" customWidth="1"/>
    <col min="39" max="39" width="11.33203125" customWidth="1"/>
    <col min="40" max="40" width="5.33203125" customWidth="1"/>
    <col min="41" max="41" width="6.44140625" customWidth="1"/>
    <col min="42" max="42" width="4.21875" customWidth="1"/>
  </cols>
  <sheetData>
    <row r="1" spans="1:44" ht="7.5" customHeight="1" x14ac:dyDescent="0.2">
      <c r="AL1" s="74"/>
      <c r="AM1" s="74"/>
      <c r="AN1" s="74"/>
      <c r="AO1" s="74"/>
      <c r="AP1" s="74"/>
      <c r="AQ1" s="74"/>
    </row>
    <row r="2" spans="1:44" ht="7.5" customHeight="1" x14ac:dyDescent="0.2">
      <c r="B2" s="24" t="s">
        <v>9</v>
      </c>
      <c r="C2" s="293" t="s">
        <v>10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4"/>
      <c r="Q2" s="24"/>
      <c r="AL2" s="74"/>
      <c r="AM2" s="74"/>
      <c r="AN2" s="74"/>
      <c r="AO2" s="74"/>
      <c r="AP2" s="74"/>
      <c r="AQ2" s="74"/>
    </row>
    <row r="3" spans="1:44" ht="7.5" customHeight="1" x14ac:dyDescent="0.2">
      <c r="B3" s="24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4"/>
      <c r="Q3" s="24"/>
      <c r="AL3" s="304" t="s">
        <v>97</v>
      </c>
      <c r="AM3" s="304"/>
      <c r="AN3" s="304"/>
      <c r="AO3" s="304"/>
      <c r="AP3" s="304"/>
      <c r="AQ3" s="304"/>
      <c r="AR3" s="304"/>
    </row>
    <row r="4" spans="1:44" ht="7.5" customHeight="1" x14ac:dyDescent="0.2">
      <c r="B4" s="24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4"/>
      <c r="Q4" s="24"/>
      <c r="AL4" s="304"/>
      <c r="AM4" s="304"/>
      <c r="AN4" s="304"/>
      <c r="AO4" s="304"/>
      <c r="AP4" s="304"/>
      <c r="AQ4" s="304"/>
      <c r="AR4" s="304"/>
    </row>
    <row r="5" spans="1:44" ht="7.5" customHeight="1" x14ac:dyDescent="0.2">
      <c r="AL5" s="304"/>
      <c r="AM5" s="304"/>
      <c r="AN5" s="304"/>
      <c r="AO5" s="304"/>
      <c r="AP5" s="304"/>
      <c r="AQ5" s="304"/>
      <c r="AR5" s="304"/>
    </row>
    <row r="6" spans="1:44" ht="7.5" customHeight="1" x14ac:dyDescent="0.2">
      <c r="P6" s="10"/>
      <c r="S6" s="294" t="s">
        <v>15</v>
      </c>
      <c r="T6" s="294"/>
      <c r="U6" s="294"/>
      <c r="V6" s="294"/>
      <c r="W6" s="294"/>
      <c r="X6" s="294"/>
      <c r="Y6" s="294"/>
      <c r="Z6" s="66"/>
      <c r="AL6" s="304"/>
      <c r="AM6" s="304"/>
      <c r="AN6" s="304"/>
      <c r="AO6" s="304"/>
      <c r="AP6" s="304"/>
      <c r="AQ6" s="304"/>
      <c r="AR6" s="304"/>
    </row>
    <row r="7" spans="1:44" ht="7.5" customHeight="1" x14ac:dyDescent="0.2">
      <c r="S7" s="294"/>
      <c r="T7" s="294"/>
      <c r="U7" s="294"/>
      <c r="V7" s="294"/>
      <c r="W7" s="294"/>
      <c r="X7" s="294"/>
      <c r="Y7" s="294"/>
      <c r="Z7" s="66"/>
      <c r="AL7" s="304"/>
      <c r="AM7" s="304"/>
      <c r="AN7" s="304"/>
      <c r="AO7" s="304"/>
      <c r="AP7" s="304"/>
      <c r="AQ7" s="304"/>
      <c r="AR7" s="304"/>
    </row>
    <row r="8" spans="1:44" ht="8.25" customHeight="1" x14ac:dyDescent="0.2">
      <c r="E8" s="330" t="s">
        <v>5</v>
      </c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11"/>
      <c r="S8" s="229" t="s">
        <v>64</v>
      </c>
      <c r="T8" s="229"/>
      <c r="U8" s="229"/>
      <c r="V8" s="229"/>
      <c r="W8" s="229"/>
      <c r="X8" s="229"/>
      <c r="Y8" s="229"/>
      <c r="Z8" s="67"/>
      <c r="AL8" s="304"/>
      <c r="AM8" s="304"/>
      <c r="AN8" s="304"/>
      <c r="AO8" s="304"/>
      <c r="AP8" s="304"/>
      <c r="AQ8" s="304"/>
      <c r="AR8" s="304"/>
    </row>
    <row r="9" spans="1:44" ht="8.25" customHeight="1" x14ac:dyDescent="0.2"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11"/>
      <c r="S9" s="229"/>
      <c r="T9" s="229"/>
      <c r="U9" s="229"/>
      <c r="V9" s="229"/>
      <c r="W9" s="229"/>
      <c r="X9" s="229"/>
      <c r="Y9" s="229"/>
      <c r="Z9" s="67"/>
      <c r="AL9" s="304"/>
      <c r="AM9" s="304"/>
      <c r="AN9" s="304"/>
      <c r="AO9" s="304"/>
      <c r="AP9" s="304"/>
      <c r="AQ9" s="304"/>
      <c r="AR9" s="304"/>
    </row>
    <row r="10" spans="1:44" ht="8.25" customHeight="1" x14ac:dyDescent="0.2"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11"/>
      <c r="S10" s="229" t="s">
        <v>7</v>
      </c>
      <c r="T10" s="230"/>
      <c r="U10" s="230"/>
      <c r="V10" s="230"/>
      <c r="W10" s="230"/>
      <c r="X10" s="230"/>
      <c r="Y10" s="230"/>
      <c r="Z10" s="68"/>
      <c r="AL10" s="304"/>
      <c r="AM10" s="304"/>
      <c r="AN10" s="304"/>
      <c r="AO10" s="304"/>
      <c r="AP10" s="304"/>
      <c r="AQ10" s="304"/>
      <c r="AR10" s="304"/>
    </row>
    <row r="11" spans="1:44" ht="8.25" customHeight="1" x14ac:dyDescent="0.2">
      <c r="P11" s="11"/>
      <c r="Q11" s="11"/>
      <c r="R11" s="11"/>
      <c r="S11" s="230"/>
      <c r="T11" s="230"/>
      <c r="U11" s="230"/>
      <c r="V11" s="230"/>
      <c r="W11" s="230"/>
      <c r="X11" s="230"/>
      <c r="Y11" s="230"/>
      <c r="Z11" s="68"/>
      <c r="AL11" s="304"/>
      <c r="AM11" s="304"/>
      <c r="AN11" s="304"/>
      <c r="AO11" s="304"/>
      <c r="AP11" s="304"/>
      <c r="AQ11" s="304"/>
      <c r="AR11" s="304"/>
    </row>
    <row r="12" spans="1:44" ht="8.25" customHeight="1" thickBot="1" x14ac:dyDescent="0.25">
      <c r="B12" s="1"/>
      <c r="AL12" s="304"/>
      <c r="AM12" s="304"/>
      <c r="AN12" s="304"/>
      <c r="AO12" s="304"/>
      <c r="AP12" s="304"/>
      <c r="AQ12" s="304"/>
      <c r="AR12" s="304"/>
    </row>
    <row r="13" spans="1:44" ht="10.5" customHeight="1" x14ac:dyDescent="0.2">
      <c r="A13" s="274" t="s">
        <v>4</v>
      </c>
      <c r="B13" s="276" t="s">
        <v>42</v>
      </c>
      <c r="C13" s="14">
        <v>1</v>
      </c>
      <c r="D13" s="279" t="s">
        <v>44</v>
      </c>
      <c r="E13" s="281" t="s">
        <v>8</v>
      </c>
      <c r="F13" s="282"/>
      <c r="G13" s="282"/>
      <c r="H13" s="282"/>
      <c r="I13" s="282"/>
      <c r="J13" s="282"/>
      <c r="K13" s="282"/>
      <c r="L13" s="283"/>
      <c r="M13" s="281" t="s">
        <v>3</v>
      </c>
      <c r="N13" s="282"/>
      <c r="O13" s="282"/>
      <c r="P13" s="282"/>
      <c r="Q13" s="13">
        <v>2</v>
      </c>
      <c r="R13" s="297" t="s">
        <v>46</v>
      </c>
      <c r="S13" s="12">
        <v>3</v>
      </c>
      <c r="T13" s="233" t="s">
        <v>48</v>
      </c>
      <c r="U13" s="327" t="s">
        <v>63</v>
      </c>
      <c r="V13" s="268" t="s">
        <v>60</v>
      </c>
      <c r="W13" s="268" t="s">
        <v>61</v>
      </c>
      <c r="X13" s="237" t="s">
        <v>62</v>
      </c>
      <c r="Y13" s="240" t="s">
        <v>11</v>
      </c>
      <c r="Z13" s="240" t="s">
        <v>87</v>
      </c>
      <c r="AL13" s="304"/>
      <c r="AM13" s="304"/>
      <c r="AN13" s="304"/>
      <c r="AO13" s="304"/>
      <c r="AP13" s="304"/>
      <c r="AQ13" s="304"/>
      <c r="AR13" s="304"/>
    </row>
    <row r="14" spans="1:44" ht="10.5" customHeight="1" x14ac:dyDescent="0.2">
      <c r="A14" s="275"/>
      <c r="B14" s="277"/>
      <c r="C14" s="243" t="s">
        <v>43</v>
      </c>
      <c r="D14" s="280"/>
      <c r="E14" s="284"/>
      <c r="F14" s="285"/>
      <c r="G14" s="285"/>
      <c r="H14" s="285"/>
      <c r="I14" s="285"/>
      <c r="J14" s="285"/>
      <c r="K14" s="285"/>
      <c r="L14" s="286"/>
      <c r="M14" s="284"/>
      <c r="N14" s="285"/>
      <c r="O14" s="285"/>
      <c r="P14" s="286"/>
      <c r="Q14" s="246" t="s">
        <v>45</v>
      </c>
      <c r="R14" s="298"/>
      <c r="S14" s="248" t="s">
        <v>47</v>
      </c>
      <c r="T14" s="234"/>
      <c r="U14" s="328"/>
      <c r="V14" s="310"/>
      <c r="W14" s="310"/>
      <c r="X14" s="325"/>
      <c r="Y14" s="241"/>
      <c r="Z14" s="241"/>
      <c r="AL14" s="74"/>
      <c r="AM14" s="74"/>
      <c r="AN14" s="74"/>
      <c r="AO14" s="74"/>
      <c r="AP14" s="74"/>
      <c r="AQ14" s="74"/>
    </row>
    <row r="15" spans="1:44" ht="10.5" customHeight="1" x14ac:dyDescent="0.2">
      <c r="A15" s="275"/>
      <c r="B15" s="277"/>
      <c r="C15" s="244"/>
      <c r="D15" s="280"/>
      <c r="E15" s="251"/>
      <c r="F15" s="254"/>
      <c r="G15" s="254"/>
      <c r="H15" s="257"/>
      <c r="I15" s="254"/>
      <c r="J15" s="255"/>
      <c r="K15" s="255"/>
      <c r="L15" s="258"/>
      <c r="M15" s="251">
        <v>9</v>
      </c>
      <c r="N15" s="255">
        <v>10</v>
      </c>
      <c r="O15" s="255">
        <v>11</v>
      </c>
      <c r="P15" s="295">
        <v>12</v>
      </c>
      <c r="Q15" s="247"/>
      <c r="R15" s="298"/>
      <c r="S15" s="249"/>
      <c r="T15" s="234"/>
      <c r="U15" s="328"/>
      <c r="V15" s="310"/>
      <c r="W15" s="310"/>
      <c r="X15" s="325"/>
      <c r="Y15" s="241"/>
      <c r="Z15" s="241"/>
      <c r="AL15" s="74"/>
      <c r="AM15" s="74"/>
      <c r="AN15" s="74"/>
      <c r="AO15" s="74"/>
      <c r="AP15" s="74"/>
      <c r="AQ15" s="74"/>
    </row>
    <row r="16" spans="1:44" ht="10.5" customHeight="1" x14ac:dyDescent="0.2">
      <c r="A16" s="275"/>
      <c r="B16" s="277"/>
      <c r="C16" s="244"/>
      <c r="D16" s="280"/>
      <c r="E16" s="252"/>
      <c r="F16" s="255"/>
      <c r="G16" s="255"/>
      <c r="H16" s="258"/>
      <c r="I16" s="255"/>
      <c r="J16" s="255"/>
      <c r="K16" s="255"/>
      <c r="L16" s="258"/>
      <c r="M16" s="252"/>
      <c r="N16" s="255"/>
      <c r="O16" s="255"/>
      <c r="P16" s="295"/>
      <c r="Q16" s="247"/>
      <c r="R16" s="298"/>
      <c r="S16" s="249"/>
      <c r="T16" s="234"/>
      <c r="U16" s="328"/>
      <c r="V16" s="310"/>
      <c r="W16" s="310"/>
      <c r="X16" s="325"/>
      <c r="Y16" s="241"/>
      <c r="Z16" s="241"/>
      <c r="AL16" s="74"/>
      <c r="AM16" s="74"/>
      <c r="AN16" s="74"/>
      <c r="AO16" s="74"/>
      <c r="AP16" s="74"/>
      <c r="AQ16" s="74"/>
    </row>
    <row r="17" spans="1:43" ht="10.5" customHeight="1" x14ac:dyDescent="0.2">
      <c r="A17" s="275"/>
      <c r="B17" s="277"/>
      <c r="C17" s="244"/>
      <c r="D17" s="280"/>
      <c r="E17" s="252"/>
      <c r="F17" s="255"/>
      <c r="G17" s="255"/>
      <c r="H17" s="258"/>
      <c r="I17" s="255"/>
      <c r="J17" s="255"/>
      <c r="K17" s="255"/>
      <c r="L17" s="258"/>
      <c r="M17" s="252"/>
      <c r="N17" s="255"/>
      <c r="O17" s="255"/>
      <c r="P17" s="295"/>
      <c r="Q17" s="247"/>
      <c r="R17" s="298"/>
      <c r="S17" s="249"/>
      <c r="T17" s="234"/>
      <c r="U17" s="328"/>
      <c r="V17" s="310"/>
      <c r="W17" s="310"/>
      <c r="X17" s="325"/>
      <c r="Y17" s="241"/>
      <c r="Z17" s="241"/>
      <c r="AC17" s="304" t="s">
        <v>37</v>
      </c>
      <c r="AD17" s="320"/>
      <c r="AE17" s="320"/>
      <c r="AF17" s="320"/>
      <c r="AG17" s="320"/>
      <c r="AH17" s="320"/>
      <c r="AL17" s="74"/>
      <c r="AM17" s="74"/>
      <c r="AN17" s="74"/>
      <c r="AO17" s="74"/>
      <c r="AP17" s="74"/>
      <c r="AQ17" s="74"/>
    </row>
    <row r="18" spans="1:43" ht="10.5" customHeight="1" x14ac:dyDescent="0.2">
      <c r="A18" s="275"/>
      <c r="B18" s="277"/>
      <c r="C18" s="244"/>
      <c r="D18" s="280"/>
      <c r="E18" s="252"/>
      <c r="F18" s="255"/>
      <c r="G18" s="255"/>
      <c r="H18" s="258"/>
      <c r="I18" s="255"/>
      <c r="J18" s="255"/>
      <c r="K18" s="255"/>
      <c r="L18" s="258"/>
      <c r="M18" s="252"/>
      <c r="N18" s="255"/>
      <c r="O18" s="255"/>
      <c r="P18" s="295"/>
      <c r="Q18" s="247"/>
      <c r="R18" s="298"/>
      <c r="S18" s="249"/>
      <c r="T18" s="234"/>
      <c r="U18" s="328"/>
      <c r="V18" s="310"/>
      <c r="W18" s="310"/>
      <c r="X18" s="325"/>
      <c r="Y18" s="241"/>
      <c r="Z18" s="241"/>
      <c r="AC18" s="320"/>
      <c r="AD18" s="320"/>
      <c r="AE18" s="320"/>
      <c r="AF18" s="320"/>
      <c r="AG18" s="320"/>
      <c r="AH18" s="320"/>
      <c r="AL18" s="74"/>
      <c r="AM18" s="74"/>
      <c r="AN18" s="74"/>
      <c r="AO18" s="74"/>
      <c r="AP18" s="74"/>
      <c r="AQ18" s="74"/>
    </row>
    <row r="19" spans="1:43" ht="10.5" customHeight="1" x14ac:dyDescent="0.2">
      <c r="A19" s="275"/>
      <c r="B19" s="277"/>
      <c r="C19" s="244"/>
      <c r="D19" s="280"/>
      <c r="E19" s="252"/>
      <c r="F19" s="255"/>
      <c r="G19" s="255"/>
      <c r="H19" s="258"/>
      <c r="I19" s="255"/>
      <c r="J19" s="255"/>
      <c r="K19" s="255"/>
      <c r="L19" s="258"/>
      <c r="M19" s="252"/>
      <c r="N19" s="255"/>
      <c r="O19" s="255"/>
      <c r="P19" s="295"/>
      <c r="Q19" s="247"/>
      <c r="R19" s="298"/>
      <c r="S19" s="249"/>
      <c r="T19" s="234"/>
      <c r="U19" s="328"/>
      <c r="V19" s="310"/>
      <c r="W19" s="310"/>
      <c r="X19" s="325"/>
      <c r="Y19" s="241"/>
      <c r="Z19" s="241"/>
      <c r="AC19" s="320"/>
      <c r="AD19" s="320"/>
      <c r="AE19" s="320"/>
      <c r="AF19" s="320"/>
      <c r="AG19" s="320"/>
      <c r="AH19" s="320"/>
      <c r="AL19" s="74"/>
      <c r="AM19" s="74"/>
      <c r="AN19" s="74"/>
      <c r="AO19" s="74"/>
      <c r="AP19" s="74"/>
      <c r="AQ19" s="74"/>
    </row>
    <row r="20" spans="1:43" ht="10.5" customHeight="1" x14ac:dyDescent="0.2">
      <c r="A20" s="275"/>
      <c r="B20" s="277"/>
      <c r="C20" s="244"/>
      <c r="D20" s="280"/>
      <c r="E20" s="252"/>
      <c r="F20" s="255"/>
      <c r="G20" s="255"/>
      <c r="H20" s="258"/>
      <c r="I20" s="255"/>
      <c r="J20" s="255"/>
      <c r="K20" s="255"/>
      <c r="L20" s="258"/>
      <c r="M20" s="252"/>
      <c r="N20" s="255"/>
      <c r="O20" s="255"/>
      <c r="P20" s="295"/>
      <c r="Q20" s="247"/>
      <c r="R20" s="298"/>
      <c r="S20" s="249"/>
      <c r="T20" s="234"/>
      <c r="U20" s="328"/>
      <c r="V20" s="310"/>
      <c r="W20" s="310"/>
      <c r="X20" s="325"/>
      <c r="Y20" s="241"/>
      <c r="Z20" s="241"/>
      <c r="AC20" s="320"/>
      <c r="AD20" s="320"/>
      <c r="AE20" s="320"/>
      <c r="AF20" s="320"/>
      <c r="AG20" s="320"/>
      <c r="AH20" s="320"/>
      <c r="AL20" s="74"/>
      <c r="AM20" s="74"/>
      <c r="AN20" s="74"/>
      <c r="AO20" s="74"/>
      <c r="AP20" s="74"/>
      <c r="AQ20" s="74"/>
    </row>
    <row r="21" spans="1:43" ht="10.5" customHeight="1" x14ac:dyDescent="0.2">
      <c r="A21" s="275"/>
      <c r="B21" s="277"/>
      <c r="C21" s="244"/>
      <c r="D21" s="280"/>
      <c r="E21" s="252"/>
      <c r="F21" s="255"/>
      <c r="G21" s="255"/>
      <c r="H21" s="258"/>
      <c r="I21" s="255"/>
      <c r="J21" s="255"/>
      <c r="K21" s="255"/>
      <c r="L21" s="258"/>
      <c r="M21" s="252"/>
      <c r="N21" s="255"/>
      <c r="O21" s="255"/>
      <c r="P21" s="295"/>
      <c r="Q21" s="247"/>
      <c r="R21" s="298"/>
      <c r="S21" s="249"/>
      <c r="T21" s="234"/>
      <c r="U21" s="328"/>
      <c r="V21" s="310"/>
      <c r="W21" s="310"/>
      <c r="X21" s="325"/>
      <c r="Y21" s="241"/>
      <c r="Z21" s="241"/>
      <c r="AC21" s="320"/>
      <c r="AD21" s="320"/>
      <c r="AE21" s="320"/>
      <c r="AF21" s="320"/>
      <c r="AG21" s="320"/>
      <c r="AH21" s="320"/>
      <c r="AL21" s="74"/>
      <c r="AM21" s="74"/>
      <c r="AN21" s="74"/>
      <c r="AO21" s="74"/>
      <c r="AP21" s="74"/>
      <c r="AQ21" s="74"/>
    </row>
    <row r="22" spans="1:43" ht="10.5" customHeight="1" x14ac:dyDescent="0.2">
      <c r="A22" s="275"/>
      <c r="B22" s="277"/>
      <c r="C22" s="245"/>
      <c r="D22" s="280"/>
      <c r="E22" s="253"/>
      <c r="F22" s="256"/>
      <c r="G22" s="256"/>
      <c r="H22" s="259"/>
      <c r="I22" s="256"/>
      <c r="J22" s="256"/>
      <c r="K22" s="256"/>
      <c r="L22" s="259"/>
      <c r="M22" s="253"/>
      <c r="N22" s="256"/>
      <c r="O22" s="256"/>
      <c r="P22" s="296"/>
      <c r="Q22" s="247"/>
      <c r="R22" s="299"/>
      <c r="S22" s="250"/>
      <c r="T22" s="235"/>
      <c r="U22" s="329"/>
      <c r="V22" s="311"/>
      <c r="W22" s="311"/>
      <c r="X22" s="326"/>
      <c r="Y22" s="242"/>
      <c r="Z22" s="242"/>
      <c r="AC22" s="320"/>
      <c r="AD22" s="320"/>
      <c r="AE22" s="320"/>
      <c r="AF22" s="320"/>
      <c r="AG22" s="320"/>
      <c r="AH22" s="320"/>
      <c r="AL22" s="74"/>
      <c r="AM22" s="74"/>
      <c r="AN22" s="74"/>
      <c r="AO22" s="74"/>
      <c r="AP22" s="74"/>
      <c r="AQ22" s="74"/>
    </row>
    <row r="23" spans="1:43" ht="10.5" customHeight="1" x14ac:dyDescent="0.2">
      <c r="A23" s="275"/>
      <c r="B23" s="278"/>
      <c r="C23" s="15">
        <v>10</v>
      </c>
      <c r="D23" s="3"/>
      <c r="E23" s="4">
        <v>10</v>
      </c>
      <c r="F23" s="2">
        <v>10</v>
      </c>
      <c r="G23" s="2">
        <v>10</v>
      </c>
      <c r="H23" s="7">
        <v>10</v>
      </c>
      <c r="I23" s="2">
        <v>6</v>
      </c>
      <c r="J23" s="9">
        <v>10</v>
      </c>
      <c r="K23" s="2">
        <v>8</v>
      </c>
      <c r="L23" s="7">
        <v>6</v>
      </c>
      <c r="M23" s="4">
        <v>8</v>
      </c>
      <c r="N23" s="2">
        <v>6</v>
      </c>
      <c r="O23" s="2">
        <v>10</v>
      </c>
      <c r="P23" s="3">
        <v>6</v>
      </c>
      <c r="Q23" s="6">
        <v>70</v>
      </c>
      <c r="R23" s="2"/>
      <c r="S23" s="5">
        <v>30</v>
      </c>
      <c r="T23" s="3"/>
      <c r="U23" s="4">
        <v>28</v>
      </c>
      <c r="V23" s="2">
        <v>30</v>
      </c>
      <c r="W23" s="2">
        <v>26</v>
      </c>
      <c r="X23" s="7">
        <v>16</v>
      </c>
      <c r="Y23" s="8">
        <v>100</v>
      </c>
      <c r="Z23" s="8"/>
    </row>
    <row r="24" spans="1:43" ht="14.25" customHeight="1" x14ac:dyDescent="0.2">
      <c r="A24" s="91"/>
      <c r="B24" s="77"/>
      <c r="C24" s="92"/>
      <c r="D24" s="40" t="str">
        <f>IF(C24&gt;=10,"A",IF(C24&gt;=6,"B","C"))</f>
        <v>C</v>
      </c>
      <c r="E24" s="97"/>
      <c r="F24" s="98"/>
      <c r="G24" s="98"/>
      <c r="H24" s="99"/>
      <c r="I24" s="98"/>
      <c r="J24" s="100"/>
      <c r="K24" s="98"/>
      <c r="L24" s="99"/>
      <c r="M24" s="97"/>
      <c r="N24" s="99"/>
      <c r="O24" s="99"/>
      <c r="P24" s="101"/>
      <c r="Q24" s="97">
        <f>SUM(E24:L24)</f>
        <v>0</v>
      </c>
      <c r="R24" s="102" t="str">
        <f>IF(Q24&gt;=56,"A",IF(Q24&gt;=42,"B","C"))</f>
        <v>C</v>
      </c>
      <c r="S24" s="98">
        <f>SUM(M24:P24)</f>
        <v>0</v>
      </c>
      <c r="T24" s="103" t="str">
        <f>IF(S24&gt;=22,"A",IF(S24&gt;=14,"B","C"))</f>
        <v>C</v>
      </c>
      <c r="U24" s="97">
        <f>E24+K24+O24</f>
        <v>0</v>
      </c>
      <c r="V24" s="98">
        <f>F24+I24+M24+N24</f>
        <v>0</v>
      </c>
      <c r="W24" s="98">
        <f>G24+J24+P24</f>
        <v>0</v>
      </c>
      <c r="X24" s="99">
        <f>H24+L24</f>
        <v>0</v>
      </c>
      <c r="Y24" s="104">
        <f>Q24+S24</f>
        <v>0</v>
      </c>
      <c r="Z24" s="71">
        <f>(Y24-64.8)/18.68*10+50</f>
        <v>15.310492505353317</v>
      </c>
      <c r="AB24" s="30"/>
      <c r="AC24" s="26" t="s">
        <v>29</v>
      </c>
      <c r="AD24" s="26" t="s">
        <v>30</v>
      </c>
      <c r="AE24" s="26" t="s">
        <v>31</v>
      </c>
      <c r="AF24" s="26" t="s">
        <v>32</v>
      </c>
      <c r="AG24" s="26" t="s">
        <v>33</v>
      </c>
      <c r="AH24" s="26" t="s">
        <v>34</v>
      </c>
      <c r="AL24" s="300" t="s">
        <v>98</v>
      </c>
      <c r="AM24" s="300"/>
      <c r="AN24" s="300"/>
      <c r="AO24" s="300"/>
      <c r="AP24" s="90"/>
    </row>
    <row r="25" spans="1:43" ht="14.25" customHeight="1" thickBot="1" x14ac:dyDescent="0.25">
      <c r="A25" s="165"/>
      <c r="B25" s="166"/>
      <c r="C25" s="167"/>
      <c r="D25" s="168" t="str">
        <f t="shared" ref="D25:D63" si="0">IF(C25&gt;=10,"A",IF(C25&gt;=6,"B","C"))</f>
        <v>C</v>
      </c>
      <c r="E25" s="169"/>
      <c r="F25" s="170"/>
      <c r="G25" s="170"/>
      <c r="H25" s="171"/>
      <c r="I25" s="170"/>
      <c r="J25" s="172"/>
      <c r="K25" s="170"/>
      <c r="L25" s="171"/>
      <c r="M25" s="169"/>
      <c r="N25" s="171"/>
      <c r="O25" s="171"/>
      <c r="P25" s="173"/>
      <c r="Q25" s="169">
        <f>SUM(E25:L25)</f>
        <v>0</v>
      </c>
      <c r="R25" s="174" t="str">
        <f t="shared" ref="R25:R63" si="1">IF(Q25&gt;=56,"A",IF(Q25&gt;=42,"B","C"))</f>
        <v>C</v>
      </c>
      <c r="S25" s="170">
        <f>SUM(M25:P25)</f>
        <v>0</v>
      </c>
      <c r="T25" s="175" t="str">
        <f t="shared" ref="T25:T63" si="2">IF(S25&gt;=22,"A",IF(S25&gt;=14,"B","C"))</f>
        <v>C</v>
      </c>
      <c r="U25" s="169">
        <f t="shared" ref="U25:U63" si="3">E25+K25+O25</f>
        <v>0</v>
      </c>
      <c r="V25" s="170">
        <f t="shared" ref="V25:V63" si="4">F25+I25+M25+N25</f>
        <v>0</v>
      </c>
      <c r="W25" s="170">
        <f t="shared" ref="W25:W63" si="5">G25+J25+P25</f>
        <v>0</v>
      </c>
      <c r="X25" s="171">
        <f t="shared" ref="X25:X63" si="6">H25+L25</f>
        <v>0</v>
      </c>
      <c r="Y25" s="176">
        <f>Q25+S25</f>
        <v>0</v>
      </c>
      <c r="Z25" s="177">
        <f t="shared" ref="Z25:Z63" si="7">(Y25-64.8)/18.68*10+50</f>
        <v>15.310492505353317</v>
      </c>
      <c r="AB25" s="29" t="s">
        <v>27</v>
      </c>
      <c r="AC25" s="29">
        <f>Q67</f>
        <v>66.400000000000006</v>
      </c>
      <c r="AD25" s="29">
        <f>S67</f>
        <v>61.1</v>
      </c>
      <c r="AE25" s="29">
        <f>U67</f>
        <v>63.6</v>
      </c>
      <c r="AF25" s="29">
        <f>V67</f>
        <v>60.7</v>
      </c>
      <c r="AG25" s="29">
        <f>W67</f>
        <v>65.099999999999994</v>
      </c>
      <c r="AH25" s="29">
        <f>X67</f>
        <v>74.599999999999994</v>
      </c>
      <c r="AL25" s="301"/>
      <c r="AM25" s="301"/>
      <c r="AN25" s="301"/>
      <c r="AO25" s="301"/>
      <c r="AP25" s="90"/>
    </row>
    <row r="26" spans="1:43" ht="14.25" customHeight="1" thickBot="1" x14ac:dyDescent="0.25">
      <c r="A26" s="91"/>
      <c r="B26" s="77"/>
      <c r="C26" s="92"/>
      <c r="D26" s="40" t="str">
        <f t="shared" si="0"/>
        <v>C</v>
      </c>
      <c r="E26" s="97"/>
      <c r="F26" s="98"/>
      <c r="G26" s="98"/>
      <c r="H26" s="99"/>
      <c r="I26" s="98"/>
      <c r="J26" s="100"/>
      <c r="K26" s="98"/>
      <c r="L26" s="99"/>
      <c r="M26" s="97"/>
      <c r="N26" s="99"/>
      <c r="O26" s="99"/>
      <c r="P26" s="101"/>
      <c r="Q26" s="97">
        <f t="shared" ref="Q26:Q63" si="8">SUM(E26:L26)</f>
        <v>0</v>
      </c>
      <c r="R26" s="102" t="str">
        <f t="shared" si="1"/>
        <v>C</v>
      </c>
      <c r="S26" s="98">
        <f t="shared" ref="S26:S63" si="9">SUM(M26:P26)</f>
        <v>0</v>
      </c>
      <c r="T26" s="103" t="str">
        <f t="shared" si="2"/>
        <v>C</v>
      </c>
      <c r="U26" s="97">
        <f t="shared" si="3"/>
        <v>0</v>
      </c>
      <c r="V26" s="98">
        <f t="shared" si="4"/>
        <v>0</v>
      </c>
      <c r="W26" s="98">
        <f t="shared" si="5"/>
        <v>0</v>
      </c>
      <c r="X26" s="99">
        <f t="shared" si="6"/>
        <v>0</v>
      </c>
      <c r="Y26" s="104">
        <f t="shared" ref="Y26:Y63" si="10">Q26+S26</f>
        <v>0</v>
      </c>
      <c r="Z26" s="71">
        <f t="shared" si="7"/>
        <v>15.310492505353317</v>
      </c>
      <c r="AB26" s="29" t="s">
        <v>28</v>
      </c>
      <c r="AC26" s="29" t="e">
        <f>Q66</f>
        <v>#DIV/0!</v>
      </c>
      <c r="AD26" s="29" t="e">
        <f>S66</f>
        <v>#DIV/0!</v>
      </c>
      <c r="AE26" s="29" t="e">
        <f>U66</f>
        <v>#DIV/0!</v>
      </c>
      <c r="AF26" s="29" t="e">
        <f>V66</f>
        <v>#DIV/0!</v>
      </c>
      <c r="AG26" s="29" t="e">
        <f>W66</f>
        <v>#DIV/0!</v>
      </c>
      <c r="AH26" s="29" t="e">
        <f>X66</f>
        <v>#DIV/0!</v>
      </c>
      <c r="AL26" s="75" t="s">
        <v>96</v>
      </c>
      <c r="AM26" s="75" t="s">
        <v>92</v>
      </c>
      <c r="AN26" s="76" t="s">
        <v>93</v>
      </c>
      <c r="AO26" s="89" t="s">
        <v>94</v>
      </c>
      <c r="AP26" s="65"/>
    </row>
    <row r="27" spans="1:43" ht="14.25" customHeight="1" x14ac:dyDescent="0.2">
      <c r="A27" s="165"/>
      <c r="B27" s="166"/>
      <c r="C27" s="167"/>
      <c r="D27" s="168" t="str">
        <f t="shared" si="0"/>
        <v>C</v>
      </c>
      <c r="E27" s="169"/>
      <c r="F27" s="170"/>
      <c r="G27" s="170"/>
      <c r="H27" s="171"/>
      <c r="I27" s="170"/>
      <c r="J27" s="172"/>
      <c r="K27" s="170"/>
      <c r="L27" s="171"/>
      <c r="M27" s="169"/>
      <c r="N27" s="171"/>
      <c r="O27" s="171"/>
      <c r="P27" s="173"/>
      <c r="Q27" s="169">
        <f t="shared" si="8"/>
        <v>0</v>
      </c>
      <c r="R27" s="174" t="str">
        <f t="shared" si="1"/>
        <v>C</v>
      </c>
      <c r="S27" s="170">
        <f t="shared" si="9"/>
        <v>0</v>
      </c>
      <c r="T27" s="175" t="str">
        <f t="shared" si="2"/>
        <v>C</v>
      </c>
      <c r="U27" s="169">
        <f t="shared" si="3"/>
        <v>0</v>
      </c>
      <c r="V27" s="170">
        <f t="shared" si="4"/>
        <v>0</v>
      </c>
      <c r="W27" s="170">
        <f t="shared" si="5"/>
        <v>0</v>
      </c>
      <c r="X27" s="171">
        <f t="shared" si="6"/>
        <v>0</v>
      </c>
      <c r="Y27" s="176">
        <f t="shared" si="10"/>
        <v>0</v>
      </c>
      <c r="Z27" s="177">
        <f t="shared" si="7"/>
        <v>15.310492505353317</v>
      </c>
      <c r="AL27" s="81">
        <v>1</v>
      </c>
      <c r="AM27" s="93">
        <f>B24</f>
        <v>0</v>
      </c>
      <c r="AN27" s="84">
        <f>Y24</f>
        <v>0</v>
      </c>
      <c r="AO27" s="85">
        <f>Z24</f>
        <v>15.310492505353317</v>
      </c>
      <c r="AP27" s="96"/>
    </row>
    <row r="28" spans="1:43" ht="14.25" customHeight="1" x14ac:dyDescent="0.2">
      <c r="A28" s="91"/>
      <c r="B28" s="77"/>
      <c r="C28" s="92"/>
      <c r="D28" s="40" t="str">
        <f t="shared" si="0"/>
        <v>C</v>
      </c>
      <c r="E28" s="97"/>
      <c r="F28" s="98"/>
      <c r="G28" s="98"/>
      <c r="H28" s="99"/>
      <c r="I28" s="98"/>
      <c r="J28" s="100"/>
      <c r="K28" s="98"/>
      <c r="L28" s="99"/>
      <c r="M28" s="97"/>
      <c r="N28" s="99"/>
      <c r="O28" s="99"/>
      <c r="P28" s="101"/>
      <c r="Q28" s="97">
        <f t="shared" si="8"/>
        <v>0</v>
      </c>
      <c r="R28" s="102" t="str">
        <f t="shared" si="1"/>
        <v>C</v>
      </c>
      <c r="S28" s="98">
        <f t="shared" si="9"/>
        <v>0</v>
      </c>
      <c r="T28" s="103" t="str">
        <f t="shared" si="2"/>
        <v>C</v>
      </c>
      <c r="U28" s="97">
        <f t="shared" si="3"/>
        <v>0</v>
      </c>
      <c r="V28" s="98">
        <f t="shared" si="4"/>
        <v>0</v>
      </c>
      <c r="W28" s="98">
        <f t="shared" si="5"/>
        <v>0</v>
      </c>
      <c r="X28" s="99">
        <f t="shared" si="6"/>
        <v>0</v>
      </c>
      <c r="Y28" s="104">
        <f t="shared" si="10"/>
        <v>0</v>
      </c>
      <c r="Z28" s="71">
        <f t="shared" si="7"/>
        <v>15.310492505353317</v>
      </c>
      <c r="AL28" s="82">
        <v>2</v>
      </c>
      <c r="AM28" s="94">
        <f t="shared" ref="AM28" si="11">B25</f>
        <v>0</v>
      </c>
      <c r="AN28" s="4">
        <f t="shared" ref="AN28:AO28" si="12">Y25</f>
        <v>0</v>
      </c>
      <c r="AO28" s="86">
        <f t="shared" si="12"/>
        <v>15.310492505353317</v>
      </c>
      <c r="AP28" s="96"/>
    </row>
    <row r="29" spans="1:43" ht="14.25" customHeight="1" x14ac:dyDescent="0.2">
      <c r="A29" s="165"/>
      <c r="B29" s="166"/>
      <c r="C29" s="167"/>
      <c r="D29" s="168" t="str">
        <f t="shared" si="0"/>
        <v>C</v>
      </c>
      <c r="E29" s="169"/>
      <c r="F29" s="170"/>
      <c r="G29" s="170"/>
      <c r="H29" s="171"/>
      <c r="I29" s="170"/>
      <c r="J29" s="172"/>
      <c r="K29" s="170"/>
      <c r="L29" s="171"/>
      <c r="M29" s="169"/>
      <c r="N29" s="171"/>
      <c r="O29" s="171"/>
      <c r="P29" s="173"/>
      <c r="Q29" s="169">
        <f t="shared" si="8"/>
        <v>0</v>
      </c>
      <c r="R29" s="174" t="str">
        <f t="shared" si="1"/>
        <v>C</v>
      </c>
      <c r="S29" s="170">
        <f t="shared" si="9"/>
        <v>0</v>
      </c>
      <c r="T29" s="175" t="str">
        <f t="shared" si="2"/>
        <v>C</v>
      </c>
      <c r="U29" s="169">
        <f t="shared" si="3"/>
        <v>0</v>
      </c>
      <c r="V29" s="170">
        <f t="shared" si="4"/>
        <v>0</v>
      </c>
      <c r="W29" s="170">
        <f t="shared" si="5"/>
        <v>0</v>
      </c>
      <c r="X29" s="171">
        <f t="shared" si="6"/>
        <v>0</v>
      </c>
      <c r="Y29" s="176">
        <f t="shared" si="10"/>
        <v>0</v>
      </c>
      <c r="Z29" s="177">
        <f t="shared" si="7"/>
        <v>15.310492505353317</v>
      </c>
      <c r="AL29" s="82">
        <v>3</v>
      </c>
      <c r="AM29" s="94">
        <f t="shared" ref="AM29" si="13">B26</f>
        <v>0</v>
      </c>
      <c r="AN29" s="4">
        <f>Y26</f>
        <v>0</v>
      </c>
      <c r="AO29" s="86">
        <f>Z26</f>
        <v>15.310492505353317</v>
      </c>
      <c r="AP29" s="96"/>
    </row>
    <row r="30" spans="1:43" ht="14.25" customHeight="1" x14ac:dyDescent="0.2">
      <c r="A30" s="91"/>
      <c r="B30" s="77"/>
      <c r="C30" s="92"/>
      <c r="D30" s="40" t="str">
        <f t="shared" si="0"/>
        <v>C</v>
      </c>
      <c r="E30" s="97"/>
      <c r="F30" s="98"/>
      <c r="G30" s="98"/>
      <c r="H30" s="99"/>
      <c r="I30" s="98"/>
      <c r="J30" s="100"/>
      <c r="K30" s="98"/>
      <c r="L30" s="99"/>
      <c r="M30" s="97"/>
      <c r="N30" s="99"/>
      <c r="O30" s="99"/>
      <c r="P30" s="101"/>
      <c r="Q30" s="97">
        <f t="shared" si="8"/>
        <v>0</v>
      </c>
      <c r="R30" s="102" t="str">
        <f t="shared" si="1"/>
        <v>C</v>
      </c>
      <c r="S30" s="98">
        <f t="shared" si="9"/>
        <v>0</v>
      </c>
      <c r="T30" s="103" t="str">
        <f t="shared" si="2"/>
        <v>C</v>
      </c>
      <c r="U30" s="97">
        <f t="shared" si="3"/>
        <v>0</v>
      </c>
      <c r="V30" s="98">
        <f t="shared" si="4"/>
        <v>0</v>
      </c>
      <c r="W30" s="98">
        <f t="shared" si="5"/>
        <v>0</v>
      </c>
      <c r="X30" s="99">
        <f t="shared" si="6"/>
        <v>0</v>
      </c>
      <c r="Y30" s="104">
        <f t="shared" si="10"/>
        <v>0</v>
      </c>
      <c r="Z30" s="71">
        <f t="shared" si="7"/>
        <v>15.310492505353317</v>
      </c>
      <c r="AL30" s="82">
        <v>4</v>
      </c>
      <c r="AM30" s="94">
        <f t="shared" ref="AM30" si="14">B27</f>
        <v>0</v>
      </c>
      <c r="AN30" s="4">
        <f t="shared" ref="AN30:AO30" si="15">Y27</f>
        <v>0</v>
      </c>
      <c r="AO30" s="86">
        <f t="shared" si="15"/>
        <v>15.310492505353317</v>
      </c>
      <c r="AP30" s="96"/>
    </row>
    <row r="31" spans="1:43" ht="14.25" customHeight="1" x14ac:dyDescent="0.2">
      <c r="A31" s="165"/>
      <c r="B31" s="166"/>
      <c r="C31" s="167"/>
      <c r="D31" s="168" t="str">
        <f t="shared" si="0"/>
        <v>C</v>
      </c>
      <c r="E31" s="169"/>
      <c r="F31" s="170"/>
      <c r="G31" s="170"/>
      <c r="H31" s="171"/>
      <c r="I31" s="170"/>
      <c r="J31" s="172"/>
      <c r="K31" s="170"/>
      <c r="L31" s="171"/>
      <c r="M31" s="169"/>
      <c r="N31" s="171"/>
      <c r="O31" s="171"/>
      <c r="P31" s="173"/>
      <c r="Q31" s="169">
        <f t="shared" si="8"/>
        <v>0</v>
      </c>
      <c r="R31" s="174" t="str">
        <f t="shared" si="1"/>
        <v>C</v>
      </c>
      <c r="S31" s="170">
        <f t="shared" si="9"/>
        <v>0</v>
      </c>
      <c r="T31" s="175" t="str">
        <f t="shared" si="2"/>
        <v>C</v>
      </c>
      <c r="U31" s="169">
        <f t="shared" si="3"/>
        <v>0</v>
      </c>
      <c r="V31" s="170">
        <f t="shared" si="4"/>
        <v>0</v>
      </c>
      <c r="W31" s="170">
        <f t="shared" si="5"/>
        <v>0</v>
      </c>
      <c r="X31" s="171">
        <f t="shared" si="6"/>
        <v>0</v>
      </c>
      <c r="Y31" s="176">
        <f t="shared" si="10"/>
        <v>0</v>
      </c>
      <c r="Z31" s="177">
        <f t="shared" si="7"/>
        <v>15.310492505353317</v>
      </c>
      <c r="AL31" s="82">
        <v>5</v>
      </c>
      <c r="AM31" s="94">
        <f t="shared" ref="AM31" si="16">B28</f>
        <v>0</v>
      </c>
      <c r="AN31" s="4">
        <f t="shared" ref="AN31:AO31" si="17">Y28</f>
        <v>0</v>
      </c>
      <c r="AO31" s="86">
        <f t="shared" si="17"/>
        <v>15.310492505353317</v>
      </c>
      <c r="AP31" s="96"/>
    </row>
    <row r="32" spans="1:43" ht="14.25" customHeight="1" x14ac:dyDescent="0.2">
      <c r="A32" s="91"/>
      <c r="B32" s="77"/>
      <c r="C32" s="92"/>
      <c r="D32" s="40" t="str">
        <f t="shared" si="0"/>
        <v>C</v>
      </c>
      <c r="E32" s="97"/>
      <c r="F32" s="98"/>
      <c r="G32" s="98"/>
      <c r="H32" s="99"/>
      <c r="I32" s="98"/>
      <c r="J32" s="100"/>
      <c r="K32" s="98"/>
      <c r="L32" s="99"/>
      <c r="M32" s="97"/>
      <c r="N32" s="99"/>
      <c r="O32" s="99"/>
      <c r="P32" s="101"/>
      <c r="Q32" s="97">
        <f t="shared" si="8"/>
        <v>0</v>
      </c>
      <c r="R32" s="102" t="str">
        <f t="shared" si="1"/>
        <v>C</v>
      </c>
      <c r="S32" s="98">
        <f t="shared" si="9"/>
        <v>0</v>
      </c>
      <c r="T32" s="103" t="str">
        <f t="shared" si="2"/>
        <v>C</v>
      </c>
      <c r="U32" s="97">
        <f t="shared" si="3"/>
        <v>0</v>
      </c>
      <c r="V32" s="98">
        <f t="shared" si="4"/>
        <v>0</v>
      </c>
      <c r="W32" s="98">
        <f t="shared" si="5"/>
        <v>0</v>
      </c>
      <c r="X32" s="99">
        <f t="shared" si="6"/>
        <v>0</v>
      </c>
      <c r="Y32" s="104">
        <f t="shared" si="10"/>
        <v>0</v>
      </c>
      <c r="Z32" s="71">
        <f t="shared" si="7"/>
        <v>15.310492505353317</v>
      </c>
      <c r="AL32" s="82">
        <v>6</v>
      </c>
      <c r="AM32" s="94">
        <f t="shared" ref="AM32" si="18">B29</f>
        <v>0</v>
      </c>
      <c r="AN32" s="4">
        <f t="shared" ref="AN32:AO32" si="19">Y29</f>
        <v>0</v>
      </c>
      <c r="AO32" s="86">
        <f t="shared" si="19"/>
        <v>15.310492505353317</v>
      </c>
      <c r="AP32" s="96"/>
    </row>
    <row r="33" spans="1:42" ht="14.25" customHeight="1" x14ac:dyDescent="0.2">
      <c r="A33" s="165"/>
      <c r="B33" s="166"/>
      <c r="C33" s="167"/>
      <c r="D33" s="168" t="str">
        <f t="shared" si="0"/>
        <v>C</v>
      </c>
      <c r="E33" s="169"/>
      <c r="F33" s="170"/>
      <c r="G33" s="170"/>
      <c r="H33" s="171"/>
      <c r="I33" s="170"/>
      <c r="J33" s="172"/>
      <c r="K33" s="170"/>
      <c r="L33" s="171"/>
      <c r="M33" s="169"/>
      <c r="N33" s="171"/>
      <c r="O33" s="171"/>
      <c r="P33" s="173"/>
      <c r="Q33" s="169">
        <f t="shared" si="8"/>
        <v>0</v>
      </c>
      <c r="R33" s="174" t="str">
        <f t="shared" si="1"/>
        <v>C</v>
      </c>
      <c r="S33" s="170">
        <f t="shared" si="9"/>
        <v>0</v>
      </c>
      <c r="T33" s="175" t="str">
        <f t="shared" si="2"/>
        <v>C</v>
      </c>
      <c r="U33" s="169">
        <f t="shared" si="3"/>
        <v>0</v>
      </c>
      <c r="V33" s="170">
        <f t="shared" si="4"/>
        <v>0</v>
      </c>
      <c r="W33" s="170">
        <f t="shared" si="5"/>
        <v>0</v>
      </c>
      <c r="X33" s="171">
        <f t="shared" si="6"/>
        <v>0</v>
      </c>
      <c r="Y33" s="176">
        <f t="shared" si="10"/>
        <v>0</v>
      </c>
      <c r="Z33" s="177">
        <f t="shared" si="7"/>
        <v>15.310492505353317</v>
      </c>
      <c r="AL33" s="82">
        <v>7</v>
      </c>
      <c r="AM33" s="94">
        <f t="shared" ref="AM33" si="20">B30</f>
        <v>0</v>
      </c>
      <c r="AN33" s="4">
        <f t="shared" ref="AN33:AO33" si="21">Y30</f>
        <v>0</v>
      </c>
      <c r="AO33" s="86">
        <f t="shared" si="21"/>
        <v>15.310492505353317</v>
      </c>
      <c r="AP33" s="96"/>
    </row>
    <row r="34" spans="1:42" ht="14.25" customHeight="1" x14ac:dyDescent="0.2">
      <c r="A34" s="91"/>
      <c r="B34" s="77"/>
      <c r="C34" s="92"/>
      <c r="D34" s="40" t="str">
        <f t="shared" si="0"/>
        <v>C</v>
      </c>
      <c r="E34" s="97"/>
      <c r="F34" s="98"/>
      <c r="G34" s="98"/>
      <c r="H34" s="99"/>
      <c r="I34" s="98"/>
      <c r="J34" s="100"/>
      <c r="K34" s="98"/>
      <c r="L34" s="99"/>
      <c r="M34" s="97"/>
      <c r="N34" s="99"/>
      <c r="O34" s="99"/>
      <c r="P34" s="101"/>
      <c r="Q34" s="97">
        <f t="shared" si="8"/>
        <v>0</v>
      </c>
      <c r="R34" s="102" t="str">
        <f t="shared" si="1"/>
        <v>C</v>
      </c>
      <c r="S34" s="98">
        <f t="shared" si="9"/>
        <v>0</v>
      </c>
      <c r="T34" s="103" t="str">
        <f t="shared" si="2"/>
        <v>C</v>
      </c>
      <c r="U34" s="97">
        <f t="shared" si="3"/>
        <v>0</v>
      </c>
      <c r="V34" s="98">
        <f t="shared" si="4"/>
        <v>0</v>
      </c>
      <c r="W34" s="98">
        <f t="shared" si="5"/>
        <v>0</v>
      </c>
      <c r="X34" s="99">
        <f t="shared" si="6"/>
        <v>0</v>
      </c>
      <c r="Y34" s="104">
        <f t="shared" si="10"/>
        <v>0</v>
      </c>
      <c r="Z34" s="71">
        <f t="shared" si="7"/>
        <v>15.310492505353317</v>
      </c>
      <c r="AL34" s="82">
        <v>8</v>
      </c>
      <c r="AM34" s="94">
        <f t="shared" ref="AM34" si="22">B31</f>
        <v>0</v>
      </c>
      <c r="AN34" s="4">
        <f t="shared" ref="AN34:AO34" si="23">Y31</f>
        <v>0</v>
      </c>
      <c r="AO34" s="86">
        <f t="shared" si="23"/>
        <v>15.310492505353317</v>
      </c>
      <c r="AP34" s="96"/>
    </row>
    <row r="35" spans="1:42" ht="14.25" customHeight="1" x14ac:dyDescent="0.2">
      <c r="A35" s="165"/>
      <c r="B35" s="166"/>
      <c r="C35" s="167"/>
      <c r="D35" s="168" t="str">
        <f t="shared" si="0"/>
        <v>C</v>
      </c>
      <c r="E35" s="169"/>
      <c r="F35" s="170"/>
      <c r="G35" s="170"/>
      <c r="H35" s="171"/>
      <c r="I35" s="170"/>
      <c r="J35" s="172"/>
      <c r="K35" s="170"/>
      <c r="L35" s="171"/>
      <c r="M35" s="169"/>
      <c r="N35" s="171"/>
      <c r="O35" s="171"/>
      <c r="P35" s="173"/>
      <c r="Q35" s="169">
        <f t="shared" si="8"/>
        <v>0</v>
      </c>
      <c r="R35" s="174" t="str">
        <f t="shared" si="1"/>
        <v>C</v>
      </c>
      <c r="S35" s="170">
        <f t="shared" si="9"/>
        <v>0</v>
      </c>
      <c r="T35" s="175" t="str">
        <f t="shared" si="2"/>
        <v>C</v>
      </c>
      <c r="U35" s="169">
        <f t="shared" si="3"/>
        <v>0</v>
      </c>
      <c r="V35" s="170">
        <f t="shared" si="4"/>
        <v>0</v>
      </c>
      <c r="W35" s="170">
        <f t="shared" si="5"/>
        <v>0</v>
      </c>
      <c r="X35" s="171">
        <f t="shared" si="6"/>
        <v>0</v>
      </c>
      <c r="Y35" s="176">
        <f t="shared" si="10"/>
        <v>0</v>
      </c>
      <c r="Z35" s="177">
        <f t="shared" si="7"/>
        <v>15.310492505353317</v>
      </c>
      <c r="AL35" s="82">
        <v>9</v>
      </c>
      <c r="AM35" s="94">
        <f t="shared" ref="AM35" si="24">B32</f>
        <v>0</v>
      </c>
      <c r="AN35" s="4">
        <f t="shared" ref="AN35:AO35" si="25">Y32</f>
        <v>0</v>
      </c>
      <c r="AO35" s="86">
        <f t="shared" si="25"/>
        <v>15.310492505353317</v>
      </c>
      <c r="AP35" s="96"/>
    </row>
    <row r="36" spans="1:42" ht="14.25" customHeight="1" x14ac:dyDescent="0.2">
      <c r="A36" s="91"/>
      <c r="B36" s="77"/>
      <c r="C36" s="92"/>
      <c r="D36" s="40" t="str">
        <f t="shared" si="0"/>
        <v>C</v>
      </c>
      <c r="E36" s="97"/>
      <c r="F36" s="98"/>
      <c r="G36" s="98"/>
      <c r="H36" s="99"/>
      <c r="I36" s="98"/>
      <c r="J36" s="100"/>
      <c r="K36" s="98"/>
      <c r="L36" s="99"/>
      <c r="M36" s="97"/>
      <c r="N36" s="99"/>
      <c r="O36" s="99"/>
      <c r="P36" s="101"/>
      <c r="Q36" s="97">
        <f t="shared" si="8"/>
        <v>0</v>
      </c>
      <c r="R36" s="102" t="str">
        <f t="shared" si="1"/>
        <v>C</v>
      </c>
      <c r="S36" s="98">
        <f t="shared" si="9"/>
        <v>0</v>
      </c>
      <c r="T36" s="103" t="str">
        <f t="shared" si="2"/>
        <v>C</v>
      </c>
      <c r="U36" s="97">
        <f t="shared" si="3"/>
        <v>0</v>
      </c>
      <c r="V36" s="98">
        <f t="shared" si="4"/>
        <v>0</v>
      </c>
      <c r="W36" s="98">
        <f t="shared" si="5"/>
        <v>0</v>
      </c>
      <c r="X36" s="99">
        <f t="shared" si="6"/>
        <v>0</v>
      </c>
      <c r="Y36" s="104">
        <f t="shared" si="10"/>
        <v>0</v>
      </c>
      <c r="Z36" s="71">
        <f t="shared" si="7"/>
        <v>15.310492505353317</v>
      </c>
      <c r="AL36" s="82">
        <v>10</v>
      </c>
      <c r="AM36" s="94">
        <f t="shared" ref="AM36" si="26">B33</f>
        <v>0</v>
      </c>
      <c r="AN36" s="4">
        <f t="shared" ref="AN36:AO36" si="27">Y33</f>
        <v>0</v>
      </c>
      <c r="AO36" s="86">
        <f t="shared" si="27"/>
        <v>15.310492505353317</v>
      </c>
      <c r="AP36" s="96"/>
    </row>
    <row r="37" spans="1:42" ht="14.25" customHeight="1" x14ac:dyDescent="0.2">
      <c r="A37" s="165"/>
      <c r="B37" s="166"/>
      <c r="C37" s="167"/>
      <c r="D37" s="168" t="str">
        <f t="shared" si="0"/>
        <v>C</v>
      </c>
      <c r="E37" s="169"/>
      <c r="F37" s="170"/>
      <c r="G37" s="170"/>
      <c r="H37" s="171"/>
      <c r="I37" s="170"/>
      <c r="J37" s="172"/>
      <c r="K37" s="170"/>
      <c r="L37" s="171"/>
      <c r="M37" s="169"/>
      <c r="N37" s="171"/>
      <c r="O37" s="171"/>
      <c r="P37" s="173"/>
      <c r="Q37" s="169">
        <f t="shared" si="8"/>
        <v>0</v>
      </c>
      <c r="R37" s="174" t="str">
        <f t="shared" si="1"/>
        <v>C</v>
      </c>
      <c r="S37" s="170">
        <f t="shared" si="9"/>
        <v>0</v>
      </c>
      <c r="T37" s="175" t="str">
        <f t="shared" si="2"/>
        <v>C</v>
      </c>
      <c r="U37" s="169">
        <f t="shared" si="3"/>
        <v>0</v>
      </c>
      <c r="V37" s="170">
        <f t="shared" si="4"/>
        <v>0</v>
      </c>
      <c r="W37" s="170">
        <f t="shared" si="5"/>
        <v>0</v>
      </c>
      <c r="X37" s="171">
        <f t="shared" si="6"/>
        <v>0</v>
      </c>
      <c r="Y37" s="176">
        <f t="shared" si="10"/>
        <v>0</v>
      </c>
      <c r="Z37" s="177">
        <f t="shared" si="7"/>
        <v>15.310492505353317</v>
      </c>
      <c r="AL37" s="82">
        <v>11</v>
      </c>
      <c r="AM37" s="94">
        <f t="shared" ref="AM37" si="28">B34</f>
        <v>0</v>
      </c>
      <c r="AN37" s="4">
        <f t="shared" ref="AN37:AO37" si="29">Y34</f>
        <v>0</v>
      </c>
      <c r="AO37" s="86">
        <f t="shared" si="29"/>
        <v>15.310492505353317</v>
      </c>
      <c r="AP37" s="96"/>
    </row>
    <row r="38" spans="1:42" ht="14.25" customHeight="1" x14ac:dyDescent="0.2">
      <c r="A38" s="91"/>
      <c r="B38" s="77"/>
      <c r="C38" s="92"/>
      <c r="D38" s="40" t="str">
        <f t="shared" si="0"/>
        <v>C</v>
      </c>
      <c r="E38" s="97"/>
      <c r="F38" s="98"/>
      <c r="G38" s="98"/>
      <c r="H38" s="99"/>
      <c r="I38" s="98"/>
      <c r="J38" s="100"/>
      <c r="K38" s="98"/>
      <c r="L38" s="99"/>
      <c r="M38" s="97"/>
      <c r="N38" s="99"/>
      <c r="O38" s="99"/>
      <c r="P38" s="101"/>
      <c r="Q38" s="97">
        <f t="shared" si="8"/>
        <v>0</v>
      </c>
      <c r="R38" s="102" t="str">
        <f t="shared" si="1"/>
        <v>C</v>
      </c>
      <c r="S38" s="98">
        <f t="shared" si="9"/>
        <v>0</v>
      </c>
      <c r="T38" s="103" t="str">
        <f t="shared" si="2"/>
        <v>C</v>
      </c>
      <c r="U38" s="97">
        <f t="shared" si="3"/>
        <v>0</v>
      </c>
      <c r="V38" s="98">
        <f t="shared" si="4"/>
        <v>0</v>
      </c>
      <c r="W38" s="98">
        <f t="shared" si="5"/>
        <v>0</v>
      </c>
      <c r="X38" s="99">
        <f t="shared" si="6"/>
        <v>0</v>
      </c>
      <c r="Y38" s="104">
        <f t="shared" si="10"/>
        <v>0</v>
      </c>
      <c r="Z38" s="71">
        <f t="shared" si="7"/>
        <v>15.310492505353317</v>
      </c>
      <c r="AL38" s="82">
        <v>12</v>
      </c>
      <c r="AM38" s="94">
        <f t="shared" ref="AM38" si="30">B35</f>
        <v>0</v>
      </c>
      <c r="AN38" s="4">
        <f t="shared" ref="AN38:AO38" si="31">Y35</f>
        <v>0</v>
      </c>
      <c r="AO38" s="86">
        <f t="shared" si="31"/>
        <v>15.310492505353317</v>
      </c>
      <c r="AP38" s="96"/>
    </row>
    <row r="39" spans="1:42" ht="14.25" customHeight="1" x14ac:dyDescent="0.2">
      <c r="A39" s="165"/>
      <c r="B39" s="166"/>
      <c r="C39" s="167"/>
      <c r="D39" s="168" t="str">
        <f t="shared" si="0"/>
        <v>C</v>
      </c>
      <c r="E39" s="169"/>
      <c r="F39" s="170"/>
      <c r="G39" s="170"/>
      <c r="H39" s="171"/>
      <c r="I39" s="170"/>
      <c r="J39" s="172"/>
      <c r="K39" s="170"/>
      <c r="L39" s="171"/>
      <c r="M39" s="169"/>
      <c r="N39" s="171"/>
      <c r="O39" s="171"/>
      <c r="P39" s="173"/>
      <c r="Q39" s="169">
        <f t="shared" si="8"/>
        <v>0</v>
      </c>
      <c r="R39" s="174" t="str">
        <f t="shared" si="1"/>
        <v>C</v>
      </c>
      <c r="S39" s="170">
        <f t="shared" si="9"/>
        <v>0</v>
      </c>
      <c r="T39" s="175" t="str">
        <f t="shared" si="2"/>
        <v>C</v>
      </c>
      <c r="U39" s="169">
        <f t="shared" si="3"/>
        <v>0</v>
      </c>
      <c r="V39" s="170">
        <f t="shared" si="4"/>
        <v>0</v>
      </c>
      <c r="W39" s="170">
        <f t="shared" si="5"/>
        <v>0</v>
      </c>
      <c r="X39" s="171">
        <f t="shared" si="6"/>
        <v>0</v>
      </c>
      <c r="Y39" s="176">
        <f t="shared" si="10"/>
        <v>0</v>
      </c>
      <c r="Z39" s="177">
        <f t="shared" si="7"/>
        <v>15.310492505353317</v>
      </c>
      <c r="AL39" s="82">
        <v>13</v>
      </c>
      <c r="AM39" s="94">
        <f t="shared" ref="AM39" si="32">B36</f>
        <v>0</v>
      </c>
      <c r="AN39" s="4">
        <f t="shared" ref="AN39:AO39" si="33">Y36</f>
        <v>0</v>
      </c>
      <c r="AO39" s="86">
        <f t="shared" si="33"/>
        <v>15.310492505353317</v>
      </c>
      <c r="AP39" s="96"/>
    </row>
    <row r="40" spans="1:42" ht="14.25" customHeight="1" x14ac:dyDescent="0.2">
      <c r="A40" s="91"/>
      <c r="B40" s="77"/>
      <c r="C40" s="92"/>
      <c r="D40" s="40" t="str">
        <f t="shared" si="0"/>
        <v>C</v>
      </c>
      <c r="E40" s="97"/>
      <c r="F40" s="98"/>
      <c r="G40" s="98"/>
      <c r="H40" s="99"/>
      <c r="I40" s="98"/>
      <c r="J40" s="100"/>
      <c r="K40" s="98"/>
      <c r="L40" s="99"/>
      <c r="M40" s="97"/>
      <c r="N40" s="99"/>
      <c r="O40" s="99"/>
      <c r="P40" s="101"/>
      <c r="Q40" s="97">
        <f t="shared" si="8"/>
        <v>0</v>
      </c>
      <c r="R40" s="102" t="str">
        <f t="shared" si="1"/>
        <v>C</v>
      </c>
      <c r="S40" s="98">
        <f t="shared" si="9"/>
        <v>0</v>
      </c>
      <c r="T40" s="103" t="str">
        <f t="shared" si="2"/>
        <v>C</v>
      </c>
      <c r="U40" s="97">
        <f t="shared" si="3"/>
        <v>0</v>
      </c>
      <c r="V40" s="98">
        <f t="shared" si="4"/>
        <v>0</v>
      </c>
      <c r="W40" s="98">
        <f t="shared" si="5"/>
        <v>0</v>
      </c>
      <c r="X40" s="99">
        <f t="shared" si="6"/>
        <v>0</v>
      </c>
      <c r="Y40" s="104">
        <f t="shared" si="10"/>
        <v>0</v>
      </c>
      <c r="Z40" s="71">
        <f t="shared" si="7"/>
        <v>15.310492505353317</v>
      </c>
      <c r="AL40" s="82">
        <v>14</v>
      </c>
      <c r="AM40" s="94">
        <f t="shared" ref="AM40" si="34">B37</f>
        <v>0</v>
      </c>
      <c r="AN40" s="4">
        <f t="shared" ref="AN40:AO40" si="35">Y37</f>
        <v>0</v>
      </c>
      <c r="AO40" s="86">
        <f t="shared" si="35"/>
        <v>15.310492505353317</v>
      </c>
      <c r="AP40" s="96"/>
    </row>
    <row r="41" spans="1:42" ht="14.25" customHeight="1" x14ac:dyDescent="0.2">
      <c r="A41" s="165"/>
      <c r="B41" s="166"/>
      <c r="C41" s="167"/>
      <c r="D41" s="168" t="str">
        <f t="shared" si="0"/>
        <v>C</v>
      </c>
      <c r="E41" s="169"/>
      <c r="F41" s="170"/>
      <c r="G41" s="170"/>
      <c r="H41" s="171"/>
      <c r="I41" s="170"/>
      <c r="J41" s="172"/>
      <c r="K41" s="170"/>
      <c r="L41" s="171"/>
      <c r="M41" s="169"/>
      <c r="N41" s="171"/>
      <c r="O41" s="171"/>
      <c r="P41" s="173"/>
      <c r="Q41" s="169">
        <f t="shared" si="8"/>
        <v>0</v>
      </c>
      <c r="R41" s="174" t="str">
        <f t="shared" si="1"/>
        <v>C</v>
      </c>
      <c r="S41" s="170">
        <f t="shared" si="9"/>
        <v>0</v>
      </c>
      <c r="T41" s="175" t="str">
        <f t="shared" si="2"/>
        <v>C</v>
      </c>
      <c r="U41" s="169">
        <f t="shared" si="3"/>
        <v>0</v>
      </c>
      <c r="V41" s="170">
        <f t="shared" si="4"/>
        <v>0</v>
      </c>
      <c r="W41" s="170">
        <f t="shared" si="5"/>
        <v>0</v>
      </c>
      <c r="X41" s="171">
        <f t="shared" si="6"/>
        <v>0</v>
      </c>
      <c r="Y41" s="176">
        <f t="shared" si="10"/>
        <v>0</v>
      </c>
      <c r="Z41" s="177">
        <f t="shared" si="7"/>
        <v>15.310492505353317</v>
      </c>
      <c r="AL41" s="82">
        <v>15</v>
      </c>
      <c r="AM41" s="94">
        <f t="shared" ref="AM41" si="36">B38</f>
        <v>0</v>
      </c>
      <c r="AN41" s="4">
        <f t="shared" ref="AN41:AO41" si="37">Y38</f>
        <v>0</v>
      </c>
      <c r="AO41" s="86">
        <f t="shared" si="37"/>
        <v>15.310492505353317</v>
      </c>
      <c r="AP41" s="96"/>
    </row>
    <row r="42" spans="1:42" ht="14.25" customHeight="1" x14ac:dyDescent="0.2">
      <c r="A42" s="91"/>
      <c r="B42" s="77"/>
      <c r="C42" s="92"/>
      <c r="D42" s="40" t="str">
        <f t="shared" si="0"/>
        <v>C</v>
      </c>
      <c r="E42" s="97"/>
      <c r="F42" s="98"/>
      <c r="G42" s="98"/>
      <c r="H42" s="99"/>
      <c r="I42" s="98"/>
      <c r="J42" s="100"/>
      <c r="K42" s="98"/>
      <c r="L42" s="99"/>
      <c r="M42" s="97"/>
      <c r="N42" s="99"/>
      <c r="O42" s="99"/>
      <c r="P42" s="101"/>
      <c r="Q42" s="97">
        <f t="shared" si="8"/>
        <v>0</v>
      </c>
      <c r="R42" s="102" t="str">
        <f t="shared" si="1"/>
        <v>C</v>
      </c>
      <c r="S42" s="98">
        <f t="shared" si="9"/>
        <v>0</v>
      </c>
      <c r="T42" s="103" t="str">
        <f t="shared" si="2"/>
        <v>C</v>
      </c>
      <c r="U42" s="97">
        <f t="shared" si="3"/>
        <v>0</v>
      </c>
      <c r="V42" s="98">
        <f t="shared" si="4"/>
        <v>0</v>
      </c>
      <c r="W42" s="98">
        <f t="shared" si="5"/>
        <v>0</v>
      </c>
      <c r="X42" s="99">
        <f t="shared" si="6"/>
        <v>0</v>
      </c>
      <c r="Y42" s="104">
        <f t="shared" si="10"/>
        <v>0</v>
      </c>
      <c r="Z42" s="71">
        <f t="shared" si="7"/>
        <v>15.310492505353317</v>
      </c>
      <c r="AL42" s="82">
        <v>16</v>
      </c>
      <c r="AM42" s="94">
        <f t="shared" ref="AM42" si="38">B39</f>
        <v>0</v>
      </c>
      <c r="AN42" s="4">
        <f t="shared" ref="AN42:AO42" si="39">Y39</f>
        <v>0</v>
      </c>
      <c r="AO42" s="86">
        <f t="shared" si="39"/>
        <v>15.310492505353317</v>
      </c>
      <c r="AP42" s="96"/>
    </row>
    <row r="43" spans="1:42" ht="14.25" customHeight="1" x14ac:dyDescent="0.2">
      <c r="A43" s="165"/>
      <c r="B43" s="166"/>
      <c r="C43" s="167"/>
      <c r="D43" s="168" t="str">
        <f t="shared" si="0"/>
        <v>C</v>
      </c>
      <c r="E43" s="169"/>
      <c r="F43" s="170"/>
      <c r="G43" s="170"/>
      <c r="H43" s="171"/>
      <c r="I43" s="170"/>
      <c r="J43" s="172"/>
      <c r="K43" s="170"/>
      <c r="L43" s="171"/>
      <c r="M43" s="169"/>
      <c r="N43" s="171"/>
      <c r="O43" s="171"/>
      <c r="P43" s="173"/>
      <c r="Q43" s="169">
        <f t="shared" si="8"/>
        <v>0</v>
      </c>
      <c r="R43" s="174" t="str">
        <f t="shared" si="1"/>
        <v>C</v>
      </c>
      <c r="S43" s="170">
        <f t="shared" si="9"/>
        <v>0</v>
      </c>
      <c r="T43" s="175" t="str">
        <f t="shared" si="2"/>
        <v>C</v>
      </c>
      <c r="U43" s="169">
        <f t="shared" si="3"/>
        <v>0</v>
      </c>
      <c r="V43" s="170">
        <f t="shared" si="4"/>
        <v>0</v>
      </c>
      <c r="W43" s="170">
        <f t="shared" si="5"/>
        <v>0</v>
      </c>
      <c r="X43" s="171">
        <f t="shared" si="6"/>
        <v>0</v>
      </c>
      <c r="Y43" s="176">
        <f t="shared" si="10"/>
        <v>0</v>
      </c>
      <c r="Z43" s="177">
        <f t="shared" si="7"/>
        <v>15.310492505353317</v>
      </c>
      <c r="AL43" s="82">
        <v>17</v>
      </c>
      <c r="AM43" s="94">
        <f t="shared" ref="AM43" si="40">B40</f>
        <v>0</v>
      </c>
      <c r="AN43" s="4">
        <f t="shared" ref="AN43:AO43" si="41">Y40</f>
        <v>0</v>
      </c>
      <c r="AO43" s="86">
        <f t="shared" si="41"/>
        <v>15.310492505353317</v>
      </c>
      <c r="AP43" s="96"/>
    </row>
    <row r="44" spans="1:42" ht="14.25" customHeight="1" x14ac:dyDescent="0.2">
      <c r="A44" s="91"/>
      <c r="B44" s="77"/>
      <c r="C44" s="92"/>
      <c r="D44" s="40" t="str">
        <f t="shared" si="0"/>
        <v>C</v>
      </c>
      <c r="E44" s="97"/>
      <c r="F44" s="98"/>
      <c r="G44" s="98"/>
      <c r="H44" s="99"/>
      <c r="I44" s="98"/>
      <c r="J44" s="100"/>
      <c r="K44" s="98"/>
      <c r="L44" s="99"/>
      <c r="M44" s="97"/>
      <c r="N44" s="99"/>
      <c r="O44" s="99"/>
      <c r="P44" s="101"/>
      <c r="Q44" s="97">
        <f t="shared" si="8"/>
        <v>0</v>
      </c>
      <c r="R44" s="102" t="str">
        <f t="shared" si="1"/>
        <v>C</v>
      </c>
      <c r="S44" s="98">
        <f t="shared" si="9"/>
        <v>0</v>
      </c>
      <c r="T44" s="103" t="str">
        <f t="shared" si="2"/>
        <v>C</v>
      </c>
      <c r="U44" s="97">
        <f t="shared" si="3"/>
        <v>0</v>
      </c>
      <c r="V44" s="98">
        <f t="shared" si="4"/>
        <v>0</v>
      </c>
      <c r="W44" s="98">
        <f t="shared" si="5"/>
        <v>0</v>
      </c>
      <c r="X44" s="99">
        <f t="shared" si="6"/>
        <v>0</v>
      </c>
      <c r="Y44" s="104">
        <f t="shared" si="10"/>
        <v>0</v>
      </c>
      <c r="Z44" s="71">
        <f t="shared" si="7"/>
        <v>15.310492505353317</v>
      </c>
      <c r="AL44" s="82">
        <v>18</v>
      </c>
      <c r="AM44" s="94">
        <f t="shared" ref="AM44" si="42">B41</f>
        <v>0</v>
      </c>
      <c r="AN44" s="4">
        <f t="shared" ref="AN44:AO44" si="43">Y41</f>
        <v>0</v>
      </c>
      <c r="AO44" s="86">
        <f t="shared" si="43"/>
        <v>15.310492505353317</v>
      </c>
      <c r="AP44" s="96"/>
    </row>
    <row r="45" spans="1:42" ht="14.25" customHeight="1" x14ac:dyDescent="0.2">
      <c r="A45" s="165"/>
      <c r="B45" s="166"/>
      <c r="C45" s="167"/>
      <c r="D45" s="168" t="str">
        <f t="shared" si="0"/>
        <v>C</v>
      </c>
      <c r="E45" s="169"/>
      <c r="F45" s="170"/>
      <c r="G45" s="170"/>
      <c r="H45" s="171"/>
      <c r="I45" s="170"/>
      <c r="J45" s="172"/>
      <c r="K45" s="170"/>
      <c r="L45" s="171"/>
      <c r="M45" s="169"/>
      <c r="N45" s="171"/>
      <c r="O45" s="171"/>
      <c r="P45" s="173"/>
      <c r="Q45" s="169">
        <f t="shared" si="8"/>
        <v>0</v>
      </c>
      <c r="R45" s="174" t="str">
        <f t="shared" si="1"/>
        <v>C</v>
      </c>
      <c r="S45" s="170">
        <f t="shared" si="9"/>
        <v>0</v>
      </c>
      <c r="T45" s="175" t="str">
        <f t="shared" si="2"/>
        <v>C</v>
      </c>
      <c r="U45" s="169">
        <f t="shared" si="3"/>
        <v>0</v>
      </c>
      <c r="V45" s="170">
        <f t="shared" si="4"/>
        <v>0</v>
      </c>
      <c r="W45" s="170">
        <f t="shared" si="5"/>
        <v>0</v>
      </c>
      <c r="X45" s="171">
        <f t="shared" si="6"/>
        <v>0</v>
      </c>
      <c r="Y45" s="176">
        <f t="shared" si="10"/>
        <v>0</v>
      </c>
      <c r="Z45" s="177">
        <f t="shared" si="7"/>
        <v>15.310492505353317</v>
      </c>
      <c r="AL45" s="82">
        <v>19</v>
      </c>
      <c r="AM45" s="94">
        <f t="shared" ref="AM45" si="44">B42</f>
        <v>0</v>
      </c>
      <c r="AN45" s="4">
        <f t="shared" ref="AN45:AO45" si="45">Y42</f>
        <v>0</v>
      </c>
      <c r="AO45" s="86">
        <f t="shared" si="45"/>
        <v>15.310492505353317</v>
      </c>
      <c r="AP45" s="96"/>
    </row>
    <row r="46" spans="1:42" ht="14.25" customHeight="1" x14ac:dyDescent="0.2">
      <c r="A46" s="91"/>
      <c r="B46" s="77"/>
      <c r="C46" s="92"/>
      <c r="D46" s="40" t="str">
        <f t="shared" si="0"/>
        <v>C</v>
      </c>
      <c r="E46" s="97"/>
      <c r="F46" s="98"/>
      <c r="G46" s="98"/>
      <c r="H46" s="99"/>
      <c r="I46" s="98"/>
      <c r="J46" s="100"/>
      <c r="K46" s="98"/>
      <c r="L46" s="99"/>
      <c r="M46" s="97"/>
      <c r="N46" s="99"/>
      <c r="O46" s="99"/>
      <c r="P46" s="101"/>
      <c r="Q46" s="97">
        <f t="shared" si="8"/>
        <v>0</v>
      </c>
      <c r="R46" s="102" t="str">
        <f t="shared" si="1"/>
        <v>C</v>
      </c>
      <c r="S46" s="98">
        <f t="shared" si="9"/>
        <v>0</v>
      </c>
      <c r="T46" s="103" t="str">
        <f t="shared" si="2"/>
        <v>C</v>
      </c>
      <c r="U46" s="97">
        <f t="shared" si="3"/>
        <v>0</v>
      </c>
      <c r="V46" s="98">
        <f t="shared" si="4"/>
        <v>0</v>
      </c>
      <c r="W46" s="98">
        <f t="shared" si="5"/>
        <v>0</v>
      </c>
      <c r="X46" s="99">
        <f t="shared" si="6"/>
        <v>0</v>
      </c>
      <c r="Y46" s="104">
        <f t="shared" si="10"/>
        <v>0</v>
      </c>
      <c r="Z46" s="71">
        <f t="shared" si="7"/>
        <v>15.310492505353317</v>
      </c>
      <c r="AL46" s="82">
        <v>20</v>
      </c>
      <c r="AM46" s="94">
        <f t="shared" ref="AM46" si="46">B43</f>
        <v>0</v>
      </c>
      <c r="AN46" s="4">
        <f t="shared" ref="AN46:AO46" si="47">Y43</f>
        <v>0</v>
      </c>
      <c r="AO46" s="86">
        <f t="shared" si="47"/>
        <v>15.310492505353317</v>
      </c>
      <c r="AP46" s="96"/>
    </row>
    <row r="47" spans="1:42" ht="14.25" customHeight="1" x14ac:dyDescent="0.2">
      <c r="A47" s="165"/>
      <c r="B47" s="166"/>
      <c r="C47" s="167"/>
      <c r="D47" s="168" t="str">
        <f t="shared" si="0"/>
        <v>C</v>
      </c>
      <c r="E47" s="169"/>
      <c r="F47" s="170"/>
      <c r="G47" s="170"/>
      <c r="H47" s="171"/>
      <c r="I47" s="170"/>
      <c r="J47" s="172"/>
      <c r="K47" s="170"/>
      <c r="L47" s="171"/>
      <c r="M47" s="169"/>
      <c r="N47" s="171"/>
      <c r="O47" s="171"/>
      <c r="P47" s="173"/>
      <c r="Q47" s="169">
        <f t="shared" si="8"/>
        <v>0</v>
      </c>
      <c r="R47" s="174" t="str">
        <f t="shared" si="1"/>
        <v>C</v>
      </c>
      <c r="S47" s="170">
        <f t="shared" si="9"/>
        <v>0</v>
      </c>
      <c r="T47" s="175" t="str">
        <f t="shared" si="2"/>
        <v>C</v>
      </c>
      <c r="U47" s="169">
        <f t="shared" si="3"/>
        <v>0</v>
      </c>
      <c r="V47" s="170">
        <f t="shared" si="4"/>
        <v>0</v>
      </c>
      <c r="W47" s="170">
        <f t="shared" si="5"/>
        <v>0</v>
      </c>
      <c r="X47" s="171">
        <f t="shared" si="6"/>
        <v>0</v>
      </c>
      <c r="Y47" s="176">
        <f t="shared" si="10"/>
        <v>0</v>
      </c>
      <c r="Z47" s="177">
        <f t="shared" si="7"/>
        <v>15.310492505353317</v>
      </c>
      <c r="AL47" s="82">
        <v>21</v>
      </c>
      <c r="AM47" s="94">
        <f t="shared" ref="AM47" si="48">B44</f>
        <v>0</v>
      </c>
      <c r="AN47" s="4">
        <f t="shared" ref="AN47:AO47" si="49">Y44</f>
        <v>0</v>
      </c>
      <c r="AO47" s="86">
        <f t="shared" si="49"/>
        <v>15.310492505353317</v>
      </c>
      <c r="AP47" s="96"/>
    </row>
    <row r="48" spans="1:42" ht="14.25" customHeight="1" x14ac:dyDescent="0.2">
      <c r="A48" s="91"/>
      <c r="B48" s="77"/>
      <c r="C48" s="92"/>
      <c r="D48" s="40" t="str">
        <f t="shared" si="0"/>
        <v>C</v>
      </c>
      <c r="E48" s="97"/>
      <c r="F48" s="98"/>
      <c r="G48" s="98"/>
      <c r="H48" s="99"/>
      <c r="I48" s="98"/>
      <c r="J48" s="100"/>
      <c r="K48" s="98"/>
      <c r="L48" s="99"/>
      <c r="M48" s="97"/>
      <c r="N48" s="99"/>
      <c r="O48" s="99"/>
      <c r="P48" s="101"/>
      <c r="Q48" s="97">
        <f t="shared" si="8"/>
        <v>0</v>
      </c>
      <c r="R48" s="102" t="str">
        <f t="shared" si="1"/>
        <v>C</v>
      </c>
      <c r="S48" s="98">
        <f t="shared" si="9"/>
        <v>0</v>
      </c>
      <c r="T48" s="103" t="str">
        <f t="shared" si="2"/>
        <v>C</v>
      </c>
      <c r="U48" s="97">
        <f t="shared" si="3"/>
        <v>0</v>
      </c>
      <c r="V48" s="98">
        <f t="shared" si="4"/>
        <v>0</v>
      </c>
      <c r="W48" s="98">
        <f t="shared" si="5"/>
        <v>0</v>
      </c>
      <c r="X48" s="99">
        <f t="shared" si="6"/>
        <v>0</v>
      </c>
      <c r="Y48" s="104">
        <f t="shared" si="10"/>
        <v>0</v>
      </c>
      <c r="Z48" s="71">
        <f t="shared" si="7"/>
        <v>15.310492505353317</v>
      </c>
      <c r="AL48" s="82">
        <v>22</v>
      </c>
      <c r="AM48" s="94">
        <f t="shared" ref="AM48" si="50">B45</f>
        <v>0</v>
      </c>
      <c r="AN48" s="4">
        <f t="shared" ref="AN48:AO48" si="51">Y45</f>
        <v>0</v>
      </c>
      <c r="AO48" s="86">
        <f t="shared" si="51"/>
        <v>15.310492505353317</v>
      </c>
      <c r="AP48" s="96"/>
    </row>
    <row r="49" spans="1:42" ht="14.25" customHeight="1" x14ac:dyDescent="0.2">
      <c r="A49" s="165"/>
      <c r="B49" s="166"/>
      <c r="C49" s="167"/>
      <c r="D49" s="168" t="str">
        <f t="shared" si="0"/>
        <v>C</v>
      </c>
      <c r="E49" s="169"/>
      <c r="F49" s="170"/>
      <c r="G49" s="170"/>
      <c r="H49" s="171"/>
      <c r="I49" s="170"/>
      <c r="J49" s="172"/>
      <c r="K49" s="170"/>
      <c r="L49" s="171"/>
      <c r="M49" s="169"/>
      <c r="N49" s="171"/>
      <c r="O49" s="171"/>
      <c r="P49" s="173"/>
      <c r="Q49" s="169">
        <f t="shared" si="8"/>
        <v>0</v>
      </c>
      <c r="R49" s="174" t="str">
        <f t="shared" si="1"/>
        <v>C</v>
      </c>
      <c r="S49" s="170">
        <f t="shared" si="9"/>
        <v>0</v>
      </c>
      <c r="T49" s="175" t="str">
        <f t="shared" si="2"/>
        <v>C</v>
      </c>
      <c r="U49" s="169">
        <f t="shared" si="3"/>
        <v>0</v>
      </c>
      <c r="V49" s="170">
        <f t="shared" si="4"/>
        <v>0</v>
      </c>
      <c r="W49" s="170">
        <f t="shared" si="5"/>
        <v>0</v>
      </c>
      <c r="X49" s="171">
        <f t="shared" si="6"/>
        <v>0</v>
      </c>
      <c r="Y49" s="176">
        <f t="shared" si="10"/>
        <v>0</v>
      </c>
      <c r="Z49" s="177">
        <f t="shared" si="7"/>
        <v>15.310492505353317</v>
      </c>
      <c r="AL49" s="82">
        <v>23</v>
      </c>
      <c r="AM49" s="94">
        <f t="shared" ref="AM49" si="52">B46</f>
        <v>0</v>
      </c>
      <c r="AN49" s="4">
        <f t="shared" ref="AN49:AO49" si="53">Y46</f>
        <v>0</v>
      </c>
      <c r="AO49" s="86">
        <f t="shared" si="53"/>
        <v>15.310492505353317</v>
      </c>
      <c r="AP49" s="96"/>
    </row>
    <row r="50" spans="1:42" ht="14.25" customHeight="1" x14ac:dyDescent="0.2">
      <c r="A50" s="91"/>
      <c r="B50" s="77"/>
      <c r="C50" s="92"/>
      <c r="D50" s="40" t="str">
        <f t="shared" si="0"/>
        <v>C</v>
      </c>
      <c r="E50" s="97"/>
      <c r="F50" s="98"/>
      <c r="G50" s="98"/>
      <c r="H50" s="99"/>
      <c r="I50" s="98"/>
      <c r="J50" s="100"/>
      <c r="K50" s="98"/>
      <c r="L50" s="99"/>
      <c r="M50" s="97"/>
      <c r="N50" s="99"/>
      <c r="O50" s="99"/>
      <c r="P50" s="101"/>
      <c r="Q50" s="97">
        <f t="shared" si="8"/>
        <v>0</v>
      </c>
      <c r="R50" s="102" t="str">
        <f t="shared" si="1"/>
        <v>C</v>
      </c>
      <c r="S50" s="98">
        <f t="shared" si="9"/>
        <v>0</v>
      </c>
      <c r="T50" s="103" t="str">
        <f t="shared" si="2"/>
        <v>C</v>
      </c>
      <c r="U50" s="97">
        <f t="shared" si="3"/>
        <v>0</v>
      </c>
      <c r="V50" s="98">
        <f t="shared" si="4"/>
        <v>0</v>
      </c>
      <c r="W50" s="98">
        <f t="shared" si="5"/>
        <v>0</v>
      </c>
      <c r="X50" s="99">
        <f t="shared" si="6"/>
        <v>0</v>
      </c>
      <c r="Y50" s="104">
        <f t="shared" si="10"/>
        <v>0</v>
      </c>
      <c r="Z50" s="71">
        <f t="shared" si="7"/>
        <v>15.310492505353317</v>
      </c>
      <c r="AL50" s="82">
        <v>24</v>
      </c>
      <c r="AM50" s="94">
        <f t="shared" ref="AM50" si="54">B47</f>
        <v>0</v>
      </c>
      <c r="AN50" s="4">
        <f t="shared" ref="AN50:AO50" si="55">Y47</f>
        <v>0</v>
      </c>
      <c r="AO50" s="86">
        <f t="shared" si="55"/>
        <v>15.310492505353317</v>
      </c>
      <c r="AP50" s="96"/>
    </row>
    <row r="51" spans="1:42" ht="14.25" customHeight="1" x14ac:dyDescent="0.2">
      <c r="A51" s="165"/>
      <c r="B51" s="166"/>
      <c r="C51" s="167"/>
      <c r="D51" s="168" t="str">
        <f t="shared" si="0"/>
        <v>C</v>
      </c>
      <c r="E51" s="169"/>
      <c r="F51" s="170"/>
      <c r="G51" s="170"/>
      <c r="H51" s="171"/>
      <c r="I51" s="170"/>
      <c r="J51" s="172"/>
      <c r="K51" s="170"/>
      <c r="L51" s="171"/>
      <c r="M51" s="169"/>
      <c r="N51" s="171"/>
      <c r="O51" s="171"/>
      <c r="P51" s="173"/>
      <c r="Q51" s="169">
        <f t="shared" si="8"/>
        <v>0</v>
      </c>
      <c r="R51" s="174" t="str">
        <f t="shared" si="1"/>
        <v>C</v>
      </c>
      <c r="S51" s="170">
        <f t="shared" si="9"/>
        <v>0</v>
      </c>
      <c r="T51" s="175" t="str">
        <f t="shared" si="2"/>
        <v>C</v>
      </c>
      <c r="U51" s="169">
        <f t="shared" si="3"/>
        <v>0</v>
      </c>
      <c r="V51" s="170">
        <f t="shared" si="4"/>
        <v>0</v>
      </c>
      <c r="W51" s="170">
        <f t="shared" si="5"/>
        <v>0</v>
      </c>
      <c r="X51" s="171">
        <f t="shared" si="6"/>
        <v>0</v>
      </c>
      <c r="Y51" s="176">
        <f t="shared" si="10"/>
        <v>0</v>
      </c>
      <c r="Z51" s="177">
        <f t="shared" si="7"/>
        <v>15.310492505353317</v>
      </c>
      <c r="AL51" s="82">
        <v>25</v>
      </c>
      <c r="AM51" s="94">
        <f t="shared" ref="AM51" si="56">B48</f>
        <v>0</v>
      </c>
      <c r="AN51" s="4">
        <f t="shared" ref="AN51:AO51" si="57">Y48</f>
        <v>0</v>
      </c>
      <c r="AO51" s="86">
        <f t="shared" si="57"/>
        <v>15.310492505353317</v>
      </c>
      <c r="AP51" s="96"/>
    </row>
    <row r="52" spans="1:42" ht="14.25" customHeight="1" x14ac:dyDescent="0.2">
      <c r="A52" s="91"/>
      <c r="B52" s="77"/>
      <c r="C52" s="92"/>
      <c r="D52" s="40" t="str">
        <f t="shared" si="0"/>
        <v>C</v>
      </c>
      <c r="E52" s="97"/>
      <c r="F52" s="98"/>
      <c r="G52" s="98"/>
      <c r="H52" s="99"/>
      <c r="I52" s="98"/>
      <c r="J52" s="100"/>
      <c r="K52" s="98"/>
      <c r="L52" s="99"/>
      <c r="M52" s="97"/>
      <c r="N52" s="99"/>
      <c r="O52" s="99"/>
      <c r="P52" s="101"/>
      <c r="Q52" s="97">
        <f t="shared" si="8"/>
        <v>0</v>
      </c>
      <c r="R52" s="102" t="str">
        <f t="shared" si="1"/>
        <v>C</v>
      </c>
      <c r="S52" s="98">
        <f t="shared" si="9"/>
        <v>0</v>
      </c>
      <c r="T52" s="103" t="str">
        <f t="shared" si="2"/>
        <v>C</v>
      </c>
      <c r="U52" s="97">
        <f t="shared" si="3"/>
        <v>0</v>
      </c>
      <c r="V52" s="98">
        <f t="shared" si="4"/>
        <v>0</v>
      </c>
      <c r="W52" s="98">
        <f t="shared" si="5"/>
        <v>0</v>
      </c>
      <c r="X52" s="99">
        <f t="shared" si="6"/>
        <v>0</v>
      </c>
      <c r="Y52" s="104">
        <f t="shared" si="10"/>
        <v>0</v>
      </c>
      <c r="Z52" s="71">
        <f t="shared" si="7"/>
        <v>15.310492505353317</v>
      </c>
      <c r="AL52" s="82">
        <v>26</v>
      </c>
      <c r="AM52" s="94">
        <f t="shared" ref="AM52" si="58">B49</f>
        <v>0</v>
      </c>
      <c r="AN52" s="4">
        <f t="shared" ref="AN52:AO52" si="59">Y49</f>
        <v>0</v>
      </c>
      <c r="AO52" s="86">
        <f t="shared" si="59"/>
        <v>15.310492505353317</v>
      </c>
      <c r="AP52" s="96"/>
    </row>
    <row r="53" spans="1:42" ht="14.25" customHeight="1" x14ac:dyDescent="0.2">
      <c r="A53" s="165"/>
      <c r="B53" s="166"/>
      <c r="C53" s="167"/>
      <c r="D53" s="168" t="str">
        <f t="shared" si="0"/>
        <v>C</v>
      </c>
      <c r="E53" s="169"/>
      <c r="F53" s="170"/>
      <c r="G53" s="170"/>
      <c r="H53" s="171"/>
      <c r="I53" s="170"/>
      <c r="J53" s="172"/>
      <c r="K53" s="170"/>
      <c r="L53" s="171"/>
      <c r="M53" s="169"/>
      <c r="N53" s="171"/>
      <c r="O53" s="171"/>
      <c r="P53" s="173"/>
      <c r="Q53" s="169">
        <f t="shared" si="8"/>
        <v>0</v>
      </c>
      <c r="R53" s="174" t="str">
        <f t="shared" si="1"/>
        <v>C</v>
      </c>
      <c r="S53" s="170">
        <f t="shared" si="9"/>
        <v>0</v>
      </c>
      <c r="T53" s="175" t="str">
        <f t="shared" si="2"/>
        <v>C</v>
      </c>
      <c r="U53" s="169">
        <f t="shared" si="3"/>
        <v>0</v>
      </c>
      <c r="V53" s="170">
        <f t="shared" si="4"/>
        <v>0</v>
      </c>
      <c r="W53" s="170">
        <f t="shared" si="5"/>
        <v>0</v>
      </c>
      <c r="X53" s="171">
        <f t="shared" si="6"/>
        <v>0</v>
      </c>
      <c r="Y53" s="176">
        <f t="shared" si="10"/>
        <v>0</v>
      </c>
      <c r="Z53" s="177">
        <f t="shared" si="7"/>
        <v>15.310492505353317</v>
      </c>
      <c r="AL53" s="82">
        <v>27</v>
      </c>
      <c r="AM53" s="94">
        <f t="shared" ref="AM53" si="60">B50</f>
        <v>0</v>
      </c>
      <c r="AN53" s="4">
        <f t="shared" ref="AN53:AO53" si="61">Y50</f>
        <v>0</v>
      </c>
      <c r="AO53" s="86">
        <f t="shared" si="61"/>
        <v>15.310492505353317</v>
      </c>
      <c r="AP53" s="96"/>
    </row>
    <row r="54" spans="1:42" ht="14.25" customHeight="1" x14ac:dyDescent="0.2">
      <c r="A54" s="91"/>
      <c r="B54" s="77"/>
      <c r="C54" s="92"/>
      <c r="D54" s="40" t="str">
        <f t="shared" si="0"/>
        <v>C</v>
      </c>
      <c r="E54" s="97"/>
      <c r="F54" s="98"/>
      <c r="G54" s="98"/>
      <c r="H54" s="99"/>
      <c r="I54" s="98"/>
      <c r="J54" s="100"/>
      <c r="K54" s="98"/>
      <c r="L54" s="99"/>
      <c r="M54" s="97"/>
      <c r="N54" s="99"/>
      <c r="O54" s="99"/>
      <c r="P54" s="101"/>
      <c r="Q54" s="97">
        <f t="shared" si="8"/>
        <v>0</v>
      </c>
      <c r="R54" s="102" t="str">
        <f t="shared" si="1"/>
        <v>C</v>
      </c>
      <c r="S54" s="98">
        <f t="shared" si="9"/>
        <v>0</v>
      </c>
      <c r="T54" s="103" t="str">
        <f t="shared" si="2"/>
        <v>C</v>
      </c>
      <c r="U54" s="97">
        <f t="shared" si="3"/>
        <v>0</v>
      </c>
      <c r="V54" s="98">
        <f t="shared" si="4"/>
        <v>0</v>
      </c>
      <c r="W54" s="98">
        <f t="shared" si="5"/>
        <v>0</v>
      </c>
      <c r="X54" s="99">
        <f t="shared" si="6"/>
        <v>0</v>
      </c>
      <c r="Y54" s="104">
        <f t="shared" si="10"/>
        <v>0</v>
      </c>
      <c r="Z54" s="71">
        <f t="shared" si="7"/>
        <v>15.310492505353317</v>
      </c>
      <c r="AL54" s="82">
        <v>28</v>
      </c>
      <c r="AM54" s="94">
        <f t="shared" ref="AM54" si="62">B51</f>
        <v>0</v>
      </c>
      <c r="AN54" s="4">
        <f t="shared" ref="AN54:AO54" si="63">Y51</f>
        <v>0</v>
      </c>
      <c r="AO54" s="86">
        <f t="shared" si="63"/>
        <v>15.310492505353317</v>
      </c>
      <c r="AP54" s="96"/>
    </row>
    <row r="55" spans="1:42" ht="14.25" customHeight="1" x14ac:dyDescent="0.2">
      <c r="A55" s="165"/>
      <c r="B55" s="166"/>
      <c r="C55" s="167"/>
      <c r="D55" s="168" t="str">
        <f t="shared" si="0"/>
        <v>C</v>
      </c>
      <c r="E55" s="169"/>
      <c r="F55" s="170"/>
      <c r="G55" s="170"/>
      <c r="H55" s="171"/>
      <c r="I55" s="170"/>
      <c r="J55" s="172"/>
      <c r="K55" s="170"/>
      <c r="L55" s="171"/>
      <c r="M55" s="169"/>
      <c r="N55" s="171"/>
      <c r="O55" s="171"/>
      <c r="P55" s="173"/>
      <c r="Q55" s="169">
        <f t="shared" si="8"/>
        <v>0</v>
      </c>
      <c r="R55" s="174" t="str">
        <f t="shared" si="1"/>
        <v>C</v>
      </c>
      <c r="S55" s="170">
        <f t="shared" si="9"/>
        <v>0</v>
      </c>
      <c r="T55" s="175" t="str">
        <f t="shared" si="2"/>
        <v>C</v>
      </c>
      <c r="U55" s="169">
        <f t="shared" si="3"/>
        <v>0</v>
      </c>
      <c r="V55" s="170">
        <f t="shared" si="4"/>
        <v>0</v>
      </c>
      <c r="W55" s="170">
        <f t="shared" si="5"/>
        <v>0</v>
      </c>
      <c r="X55" s="171">
        <f t="shared" si="6"/>
        <v>0</v>
      </c>
      <c r="Y55" s="176">
        <f t="shared" si="10"/>
        <v>0</v>
      </c>
      <c r="Z55" s="177">
        <f t="shared" si="7"/>
        <v>15.310492505353317</v>
      </c>
      <c r="AL55" s="82">
        <v>29</v>
      </c>
      <c r="AM55" s="94">
        <f t="shared" ref="AM55" si="64">B52</f>
        <v>0</v>
      </c>
      <c r="AN55" s="4">
        <f t="shared" ref="AN55:AO55" si="65">Y52</f>
        <v>0</v>
      </c>
      <c r="AO55" s="86">
        <f t="shared" si="65"/>
        <v>15.310492505353317</v>
      </c>
      <c r="AP55" s="96"/>
    </row>
    <row r="56" spans="1:42" ht="14.25" customHeight="1" x14ac:dyDescent="0.2">
      <c r="A56" s="91"/>
      <c r="B56" s="77"/>
      <c r="C56" s="92"/>
      <c r="D56" s="40" t="str">
        <f t="shared" si="0"/>
        <v>C</v>
      </c>
      <c r="E56" s="97"/>
      <c r="F56" s="98"/>
      <c r="G56" s="98"/>
      <c r="H56" s="99"/>
      <c r="I56" s="98"/>
      <c r="J56" s="100"/>
      <c r="K56" s="98"/>
      <c r="L56" s="99"/>
      <c r="M56" s="97"/>
      <c r="N56" s="99"/>
      <c r="O56" s="99"/>
      <c r="P56" s="101"/>
      <c r="Q56" s="97">
        <f t="shared" si="8"/>
        <v>0</v>
      </c>
      <c r="R56" s="102" t="str">
        <f t="shared" si="1"/>
        <v>C</v>
      </c>
      <c r="S56" s="98">
        <f t="shared" si="9"/>
        <v>0</v>
      </c>
      <c r="T56" s="103" t="str">
        <f t="shared" si="2"/>
        <v>C</v>
      </c>
      <c r="U56" s="97">
        <f t="shared" si="3"/>
        <v>0</v>
      </c>
      <c r="V56" s="98">
        <f t="shared" si="4"/>
        <v>0</v>
      </c>
      <c r="W56" s="98">
        <f t="shared" si="5"/>
        <v>0</v>
      </c>
      <c r="X56" s="99">
        <f t="shared" si="6"/>
        <v>0</v>
      </c>
      <c r="Y56" s="104">
        <f t="shared" si="10"/>
        <v>0</v>
      </c>
      <c r="Z56" s="71">
        <f t="shared" si="7"/>
        <v>15.310492505353317</v>
      </c>
      <c r="AL56" s="82">
        <v>30</v>
      </c>
      <c r="AM56" s="94">
        <f t="shared" ref="AM56" si="66">B53</f>
        <v>0</v>
      </c>
      <c r="AN56" s="4">
        <f t="shared" ref="AN56:AO56" si="67">Y53</f>
        <v>0</v>
      </c>
      <c r="AO56" s="86">
        <f t="shared" si="67"/>
        <v>15.310492505353317</v>
      </c>
      <c r="AP56" s="96"/>
    </row>
    <row r="57" spans="1:42" ht="14.25" customHeight="1" x14ac:dyDescent="0.2">
      <c r="A57" s="165"/>
      <c r="B57" s="166"/>
      <c r="C57" s="167"/>
      <c r="D57" s="168" t="str">
        <f t="shared" si="0"/>
        <v>C</v>
      </c>
      <c r="E57" s="169"/>
      <c r="F57" s="170"/>
      <c r="G57" s="170"/>
      <c r="H57" s="171"/>
      <c r="I57" s="170"/>
      <c r="J57" s="172"/>
      <c r="K57" s="170"/>
      <c r="L57" s="171"/>
      <c r="M57" s="169"/>
      <c r="N57" s="171"/>
      <c r="O57" s="171"/>
      <c r="P57" s="173"/>
      <c r="Q57" s="169">
        <f t="shared" si="8"/>
        <v>0</v>
      </c>
      <c r="R57" s="174" t="str">
        <f t="shared" si="1"/>
        <v>C</v>
      </c>
      <c r="S57" s="170">
        <f t="shared" si="9"/>
        <v>0</v>
      </c>
      <c r="T57" s="175" t="str">
        <f t="shared" si="2"/>
        <v>C</v>
      </c>
      <c r="U57" s="169">
        <f t="shared" si="3"/>
        <v>0</v>
      </c>
      <c r="V57" s="170">
        <f t="shared" si="4"/>
        <v>0</v>
      </c>
      <c r="W57" s="170">
        <f t="shared" si="5"/>
        <v>0</v>
      </c>
      <c r="X57" s="171">
        <f t="shared" si="6"/>
        <v>0</v>
      </c>
      <c r="Y57" s="176">
        <f t="shared" si="10"/>
        <v>0</v>
      </c>
      <c r="Z57" s="177">
        <f t="shared" si="7"/>
        <v>15.310492505353317</v>
      </c>
      <c r="AL57" s="82">
        <v>31</v>
      </c>
      <c r="AM57" s="94">
        <f t="shared" ref="AM57" si="68">B54</f>
        <v>0</v>
      </c>
      <c r="AN57" s="4">
        <f t="shared" ref="AN57:AO57" si="69">Y54</f>
        <v>0</v>
      </c>
      <c r="AO57" s="86">
        <f t="shared" si="69"/>
        <v>15.310492505353317</v>
      </c>
      <c r="AP57" s="96"/>
    </row>
    <row r="58" spans="1:42" ht="14.25" customHeight="1" x14ac:dyDescent="0.2">
      <c r="A58" s="91"/>
      <c r="B58" s="77"/>
      <c r="C58" s="92"/>
      <c r="D58" s="40" t="str">
        <f t="shared" si="0"/>
        <v>C</v>
      </c>
      <c r="E58" s="97"/>
      <c r="F58" s="98"/>
      <c r="G58" s="98"/>
      <c r="H58" s="99"/>
      <c r="I58" s="98"/>
      <c r="J58" s="100"/>
      <c r="K58" s="98"/>
      <c r="L58" s="99"/>
      <c r="M58" s="97"/>
      <c r="N58" s="99"/>
      <c r="O58" s="99"/>
      <c r="P58" s="101"/>
      <c r="Q58" s="97">
        <f t="shared" si="8"/>
        <v>0</v>
      </c>
      <c r="R58" s="102" t="str">
        <f t="shared" si="1"/>
        <v>C</v>
      </c>
      <c r="S58" s="98">
        <f t="shared" si="9"/>
        <v>0</v>
      </c>
      <c r="T58" s="103" t="str">
        <f t="shared" si="2"/>
        <v>C</v>
      </c>
      <c r="U58" s="97">
        <f t="shared" si="3"/>
        <v>0</v>
      </c>
      <c r="V58" s="98">
        <f t="shared" si="4"/>
        <v>0</v>
      </c>
      <c r="W58" s="98">
        <f t="shared" si="5"/>
        <v>0</v>
      </c>
      <c r="X58" s="99">
        <f t="shared" si="6"/>
        <v>0</v>
      </c>
      <c r="Y58" s="104">
        <f t="shared" si="10"/>
        <v>0</v>
      </c>
      <c r="Z58" s="71">
        <f t="shared" si="7"/>
        <v>15.310492505353317</v>
      </c>
      <c r="AL58" s="82">
        <v>32</v>
      </c>
      <c r="AM58" s="94">
        <f t="shared" ref="AM58" si="70">B55</f>
        <v>0</v>
      </c>
      <c r="AN58" s="4">
        <f t="shared" ref="AN58:AO58" si="71">Y55</f>
        <v>0</v>
      </c>
      <c r="AO58" s="86">
        <f t="shared" si="71"/>
        <v>15.310492505353317</v>
      </c>
      <c r="AP58" s="96"/>
    </row>
    <row r="59" spans="1:42" ht="14.25" customHeight="1" x14ac:dyDescent="0.2">
      <c r="A59" s="165"/>
      <c r="B59" s="166"/>
      <c r="C59" s="167"/>
      <c r="D59" s="168" t="str">
        <f t="shared" si="0"/>
        <v>C</v>
      </c>
      <c r="E59" s="169"/>
      <c r="F59" s="170"/>
      <c r="G59" s="170"/>
      <c r="H59" s="171"/>
      <c r="I59" s="170"/>
      <c r="J59" s="172"/>
      <c r="K59" s="170"/>
      <c r="L59" s="171"/>
      <c r="M59" s="169"/>
      <c r="N59" s="171"/>
      <c r="O59" s="171"/>
      <c r="P59" s="173"/>
      <c r="Q59" s="169">
        <f t="shared" si="8"/>
        <v>0</v>
      </c>
      <c r="R59" s="174" t="str">
        <f t="shared" si="1"/>
        <v>C</v>
      </c>
      <c r="S59" s="170">
        <f t="shared" si="9"/>
        <v>0</v>
      </c>
      <c r="T59" s="175" t="str">
        <f t="shared" si="2"/>
        <v>C</v>
      </c>
      <c r="U59" s="169">
        <f t="shared" si="3"/>
        <v>0</v>
      </c>
      <c r="V59" s="170">
        <f t="shared" si="4"/>
        <v>0</v>
      </c>
      <c r="W59" s="170">
        <f t="shared" si="5"/>
        <v>0</v>
      </c>
      <c r="X59" s="171">
        <f t="shared" si="6"/>
        <v>0</v>
      </c>
      <c r="Y59" s="176">
        <f t="shared" si="10"/>
        <v>0</v>
      </c>
      <c r="Z59" s="177">
        <f t="shared" si="7"/>
        <v>15.310492505353317</v>
      </c>
      <c r="AL59" s="82">
        <v>33</v>
      </c>
      <c r="AM59" s="94">
        <f t="shared" ref="AM59" si="72">B56</f>
        <v>0</v>
      </c>
      <c r="AN59" s="4">
        <f t="shared" ref="AN59:AO59" si="73">Y56</f>
        <v>0</v>
      </c>
      <c r="AO59" s="86">
        <f t="shared" si="73"/>
        <v>15.310492505353317</v>
      </c>
      <c r="AP59" s="96"/>
    </row>
    <row r="60" spans="1:42" ht="14.25" customHeight="1" x14ac:dyDescent="0.2">
      <c r="A60" s="91"/>
      <c r="B60" s="77"/>
      <c r="C60" s="92"/>
      <c r="D60" s="40" t="str">
        <f t="shared" si="0"/>
        <v>C</v>
      </c>
      <c r="E60" s="97"/>
      <c r="F60" s="98"/>
      <c r="G60" s="98"/>
      <c r="H60" s="99"/>
      <c r="I60" s="98"/>
      <c r="J60" s="100"/>
      <c r="K60" s="98"/>
      <c r="L60" s="99"/>
      <c r="M60" s="97"/>
      <c r="N60" s="99"/>
      <c r="O60" s="99"/>
      <c r="P60" s="101"/>
      <c r="Q60" s="97">
        <f t="shared" si="8"/>
        <v>0</v>
      </c>
      <c r="R60" s="102" t="str">
        <f t="shared" si="1"/>
        <v>C</v>
      </c>
      <c r="S60" s="98">
        <f t="shared" si="9"/>
        <v>0</v>
      </c>
      <c r="T60" s="103" t="str">
        <f t="shared" si="2"/>
        <v>C</v>
      </c>
      <c r="U60" s="97">
        <f t="shared" si="3"/>
        <v>0</v>
      </c>
      <c r="V60" s="98">
        <f t="shared" si="4"/>
        <v>0</v>
      </c>
      <c r="W60" s="98">
        <f t="shared" si="5"/>
        <v>0</v>
      </c>
      <c r="X60" s="99">
        <f t="shared" si="6"/>
        <v>0</v>
      </c>
      <c r="Y60" s="104">
        <f t="shared" si="10"/>
        <v>0</v>
      </c>
      <c r="Z60" s="71">
        <f t="shared" si="7"/>
        <v>15.310492505353317</v>
      </c>
      <c r="AL60" s="82">
        <v>34</v>
      </c>
      <c r="AM60" s="94">
        <f t="shared" ref="AM60" si="74">B57</f>
        <v>0</v>
      </c>
      <c r="AN60" s="4">
        <f t="shared" ref="AN60:AO60" si="75">Y57</f>
        <v>0</v>
      </c>
      <c r="AO60" s="86">
        <f t="shared" si="75"/>
        <v>15.310492505353317</v>
      </c>
      <c r="AP60" s="96"/>
    </row>
    <row r="61" spans="1:42" ht="14.25" customHeight="1" x14ac:dyDescent="0.2">
      <c r="A61" s="165"/>
      <c r="B61" s="166"/>
      <c r="C61" s="167"/>
      <c r="D61" s="168" t="str">
        <f t="shared" si="0"/>
        <v>C</v>
      </c>
      <c r="E61" s="169"/>
      <c r="F61" s="170"/>
      <c r="G61" s="170"/>
      <c r="H61" s="171"/>
      <c r="I61" s="170"/>
      <c r="J61" s="172"/>
      <c r="K61" s="170"/>
      <c r="L61" s="171"/>
      <c r="M61" s="169"/>
      <c r="N61" s="171"/>
      <c r="O61" s="171"/>
      <c r="P61" s="173"/>
      <c r="Q61" s="169">
        <f t="shared" si="8"/>
        <v>0</v>
      </c>
      <c r="R61" s="174" t="str">
        <f t="shared" si="1"/>
        <v>C</v>
      </c>
      <c r="S61" s="170">
        <f t="shared" si="9"/>
        <v>0</v>
      </c>
      <c r="T61" s="175" t="str">
        <f t="shared" si="2"/>
        <v>C</v>
      </c>
      <c r="U61" s="169">
        <f t="shared" si="3"/>
        <v>0</v>
      </c>
      <c r="V61" s="170">
        <f t="shared" si="4"/>
        <v>0</v>
      </c>
      <c r="W61" s="170">
        <f t="shared" si="5"/>
        <v>0</v>
      </c>
      <c r="X61" s="171">
        <f t="shared" si="6"/>
        <v>0</v>
      </c>
      <c r="Y61" s="176">
        <f t="shared" si="10"/>
        <v>0</v>
      </c>
      <c r="Z61" s="177">
        <f t="shared" si="7"/>
        <v>15.310492505353317</v>
      </c>
      <c r="AL61" s="82">
        <v>35</v>
      </c>
      <c r="AM61" s="94">
        <f t="shared" ref="AM61" si="76">B58</f>
        <v>0</v>
      </c>
      <c r="AN61" s="4">
        <f t="shared" ref="AN61:AO61" si="77">Y58</f>
        <v>0</v>
      </c>
      <c r="AO61" s="86">
        <f t="shared" si="77"/>
        <v>15.310492505353317</v>
      </c>
      <c r="AP61" s="96"/>
    </row>
    <row r="62" spans="1:42" ht="14.25" customHeight="1" x14ac:dyDescent="0.2">
      <c r="A62" s="91"/>
      <c r="B62" s="77"/>
      <c r="C62" s="92"/>
      <c r="D62" s="40" t="str">
        <f t="shared" si="0"/>
        <v>C</v>
      </c>
      <c r="E62" s="97"/>
      <c r="F62" s="98"/>
      <c r="G62" s="98"/>
      <c r="H62" s="99"/>
      <c r="I62" s="98"/>
      <c r="J62" s="100"/>
      <c r="K62" s="98"/>
      <c r="L62" s="99"/>
      <c r="M62" s="97"/>
      <c r="N62" s="99"/>
      <c r="O62" s="99"/>
      <c r="P62" s="101"/>
      <c r="Q62" s="97">
        <f t="shared" si="8"/>
        <v>0</v>
      </c>
      <c r="R62" s="102" t="str">
        <f t="shared" si="1"/>
        <v>C</v>
      </c>
      <c r="S62" s="98">
        <f t="shared" si="9"/>
        <v>0</v>
      </c>
      <c r="T62" s="103" t="str">
        <f t="shared" si="2"/>
        <v>C</v>
      </c>
      <c r="U62" s="97">
        <f t="shared" si="3"/>
        <v>0</v>
      </c>
      <c r="V62" s="98">
        <f t="shared" si="4"/>
        <v>0</v>
      </c>
      <c r="W62" s="98">
        <f t="shared" si="5"/>
        <v>0</v>
      </c>
      <c r="X62" s="99">
        <f t="shared" si="6"/>
        <v>0</v>
      </c>
      <c r="Y62" s="104">
        <f t="shared" si="10"/>
        <v>0</v>
      </c>
      <c r="Z62" s="71">
        <f t="shared" si="7"/>
        <v>15.310492505353317</v>
      </c>
      <c r="AL62" s="82">
        <v>36</v>
      </c>
      <c r="AM62" s="94">
        <f t="shared" ref="AM62" si="78">B59</f>
        <v>0</v>
      </c>
      <c r="AN62" s="4">
        <f t="shared" ref="AN62:AO62" si="79">Y59</f>
        <v>0</v>
      </c>
      <c r="AO62" s="86">
        <f t="shared" si="79"/>
        <v>15.310492505353317</v>
      </c>
      <c r="AP62" s="96"/>
    </row>
    <row r="63" spans="1:42" ht="14.25" customHeight="1" thickBot="1" x14ac:dyDescent="0.25">
      <c r="A63" s="178"/>
      <c r="B63" s="179"/>
      <c r="C63" s="180"/>
      <c r="D63" s="168" t="str">
        <f t="shared" si="0"/>
        <v>C</v>
      </c>
      <c r="E63" s="181"/>
      <c r="F63" s="182"/>
      <c r="G63" s="182"/>
      <c r="H63" s="183"/>
      <c r="I63" s="182"/>
      <c r="J63" s="184"/>
      <c r="K63" s="182"/>
      <c r="L63" s="183"/>
      <c r="M63" s="181"/>
      <c r="N63" s="183"/>
      <c r="O63" s="183"/>
      <c r="P63" s="185"/>
      <c r="Q63" s="169">
        <f t="shared" si="8"/>
        <v>0</v>
      </c>
      <c r="R63" s="174" t="str">
        <f t="shared" si="1"/>
        <v>C</v>
      </c>
      <c r="S63" s="182">
        <f t="shared" si="9"/>
        <v>0</v>
      </c>
      <c r="T63" s="175" t="str">
        <f t="shared" si="2"/>
        <v>C</v>
      </c>
      <c r="U63" s="169">
        <f t="shared" si="3"/>
        <v>0</v>
      </c>
      <c r="V63" s="170">
        <f t="shared" si="4"/>
        <v>0</v>
      </c>
      <c r="W63" s="170">
        <f t="shared" si="5"/>
        <v>0</v>
      </c>
      <c r="X63" s="171">
        <f t="shared" si="6"/>
        <v>0</v>
      </c>
      <c r="Y63" s="176">
        <f t="shared" si="10"/>
        <v>0</v>
      </c>
      <c r="Z63" s="186">
        <f t="shared" si="7"/>
        <v>15.310492505353317</v>
      </c>
      <c r="AL63" s="82">
        <v>37</v>
      </c>
      <c r="AM63" s="94">
        <f t="shared" ref="AM63" si="80">B60</f>
        <v>0</v>
      </c>
      <c r="AN63" s="4">
        <f t="shared" ref="AN63:AO63" si="81">Y60</f>
        <v>0</v>
      </c>
      <c r="AO63" s="86">
        <f t="shared" si="81"/>
        <v>15.310492505353317</v>
      </c>
      <c r="AP63" s="96"/>
    </row>
    <row r="64" spans="1:42" ht="14.25" customHeight="1" x14ac:dyDescent="0.2">
      <c r="A64" s="287" t="s">
        <v>0</v>
      </c>
      <c r="B64" s="288"/>
      <c r="C64" s="22"/>
      <c r="D64" s="23"/>
      <c r="E64" s="105">
        <f>SUM(E24:E63)</f>
        <v>0</v>
      </c>
      <c r="F64" s="106">
        <f>SUM(F24:F63)</f>
        <v>0</v>
      </c>
      <c r="G64" s="107">
        <f>SUM(G24:G63)</f>
        <v>0</v>
      </c>
      <c r="H64" s="106">
        <f t="shared" ref="H64:P64" si="82">SUM(H24:H63)</f>
        <v>0</v>
      </c>
      <c r="I64" s="106">
        <f t="shared" si="82"/>
        <v>0</v>
      </c>
      <c r="J64" s="106">
        <f t="shared" si="82"/>
        <v>0</v>
      </c>
      <c r="K64" s="108">
        <f t="shared" si="82"/>
        <v>0</v>
      </c>
      <c r="L64" s="107">
        <f t="shared" si="82"/>
        <v>0</v>
      </c>
      <c r="M64" s="105">
        <f t="shared" si="82"/>
        <v>0</v>
      </c>
      <c r="N64" s="108">
        <f t="shared" si="82"/>
        <v>0</v>
      </c>
      <c r="O64" s="106">
        <f t="shared" si="82"/>
        <v>0</v>
      </c>
      <c r="P64" s="106">
        <f t="shared" si="82"/>
        <v>0</v>
      </c>
      <c r="Q64" s="105">
        <f>SUM(Q24:Q63)</f>
        <v>0</v>
      </c>
      <c r="R64" s="106"/>
      <c r="S64" s="106">
        <f>SUM(S24:S63)</f>
        <v>0</v>
      </c>
      <c r="T64" s="109"/>
      <c r="U64" s="105">
        <f>SUM(U24:U63)</f>
        <v>0</v>
      </c>
      <c r="V64" s="106">
        <f>SUM(V24:V63)</f>
        <v>0</v>
      </c>
      <c r="W64" s="106">
        <f>SUM(W24:W63)</f>
        <v>0</v>
      </c>
      <c r="X64" s="107">
        <f>SUM(X24:X63)</f>
        <v>0</v>
      </c>
      <c r="Y64" s="110">
        <f>SUM(Y24:Y63)</f>
        <v>0</v>
      </c>
      <c r="Z64" s="260"/>
      <c r="AL64" s="82">
        <v>38</v>
      </c>
      <c r="AM64" s="94">
        <f t="shared" ref="AM64" si="83">B61</f>
        <v>0</v>
      </c>
      <c r="AN64" s="4">
        <f t="shared" ref="AN64:AO64" si="84">Y61</f>
        <v>0</v>
      </c>
      <c r="AO64" s="86">
        <f t="shared" si="84"/>
        <v>15.310492505353317</v>
      </c>
      <c r="AP64" s="96"/>
    </row>
    <row r="65" spans="1:42" ht="14.25" customHeight="1" x14ac:dyDescent="0.2">
      <c r="A65" s="289" t="s">
        <v>1</v>
      </c>
      <c r="B65" s="290"/>
      <c r="C65" s="43" t="s">
        <v>35</v>
      </c>
      <c r="D65" s="31"/>
      <c r="E65" s="97">
        <f>E23*$D$65</f>
        <v>0</v>
      </c>
      <c r="F65" s="98">
        <f t="shared" ref="F65:Y65" si="85">F23*$D$65</f>
        <v>0</v>
      </c>
      <c r="G65" s="98">
        <f t="shared" si="85"/>
        <v>0</v>
      </c>
      <c r="H65" s="98">
        <f t="shared" si="85"/>
        <v>0</v>
      </c>
      <c r="I65" s="98">
        <f t="shared" si="85"/>
        <v>0</v>
      </c>
      <c r="J65" s="98">
        <f t="shared" si="85"/>
        <v>0</v>
      </c>
      <c r="K65" s="98">
        <f t="shared" si="85"/>
        <v>0</v>
      </c>
      <c r="L65" s="101">
        <f t="shared" si="85"/>
        <v>0</v>
      </c>
      <c r="M65" s="97">
        <f t="shared" si="85"/>
        <v>0</v>
      </c>
      <c r="N65" s="98">
        <f t="shared" si="85"/>
        <v>0</v>
      </c>
      <c r="O65" s="98">
        <f t="shared" si="85"/>
        <v>0</v>
      </c>
      <c r="P65" s="101">
        <f t="shared" si="85"/>
        <v>0</v>
      </c>
      <c r="Q65" s="97">
        <f t="shared" si="85"/>
        <v>0</v>
      </c>
      <c r="R65" s="98"/>
      <c r="S65" s="98">
        <f t="shared" si="85"/>
        <v>0</v>
      </c>
      <c r="T65" s="101"/>
      <c r="U65" s="97">
        <f t="shared" si="85"/>
        <v>0</v>
      </c>
      <c r="V65" s="98">
        <f t="shared" si="85"/>
        <v>0</v>
      </c>
      <c r="W65" s="98">
        <f t="shared" si="85"/>
        <v>0</v>
      </c>
      <c r="X65" s="101">
        <f t="shared" si="85"/>
        <v>0</v>
      </c>
      <c r="Y65" s="104">
        <f t="shared" si="85"/>
        <v>0</v>
      </c>
      <c r="Z65" s="261"/>
      <c r="AL65" s="82">
        <v>39</v>
      </c>
      <c r="AM65" s="94">
        <f t="shared" ref="AM65" si="86">B62</f>
        <v>0</v>
      </c>
      <c r="AN65" s="4">
        <f t="shared" ref="AN65:AO65" si="87">Y62</f>
        <v>0</v>
      </c>
      <c r="AO65" s="86">
        <f t="shared" si="87"/>
        <v>15.310492505353317</v>
      </c>
      <c r="AP65" s="96"/>
    </row>
    <row r="66" spans="1:42" ht="14.25" customHeight="1" thickBot="1" x14ac:dyDescent="0.25">
      <c r="A66" s="291" t="s">
        <v>6</v>
      </c>
      <c r="B66" s="292"/>
      <c r="C66" s="33" t="s">
        <v>40</v>
      </c>
      <c r="D66" s="32"/>
      <c r="E66" s="119" t="e">
        <f>E64/E65*100</f>
        <v>#DIV/0!</v>
      </c>
      <c r="F66" s="118" t="e">
        <f>F64/F65*100</f>
        <v>#DIV/0!</v>
      </c>
      <c r="G66" s="117" t="e">
        <f>G64/G65*100</f>
        <v>#DIV/0!</v>
      </c>
      <c r="H66" s="118" t="e">
        <f t="shared" ref="H66:P66" si="88">H64/H65*100</f>
        <v>#DIV/0!</v>
      </c>
      <c r="I66" s="118" t="e">
        <f t="shared" si="88"/>
        <v>#DIV/0!</v>
      </c>
      <c r="J66" s="118" t="e">
        <f t="shared" si="88"/>
        <v>#DIV/0!</v>
      </c>
      <c r="K66" s="116" t="e">
        <f t="shared" si="88"/>
        <v>#DIV/0!</v>
      </c>
      <c r="L66" s="117" t="e">
        <f t="shared" si="88"/>
        <v>#DIV/0!</v>
      </c>
      <c r="M66" s="119" t="e">
        <f t="shared" si="88"/>
        <v>#DIV/0!</v>
      </c>
      <c r="N66" s="116" t="e">
        <f t="shared" si="88"/>
        <v>#DIV/0!</v>
      </c>
      <c r="O66" s="118" t="e">
        <f t="shared" si="88"/>
        <v>#DIV/0!</v>
      </c>
      <c r="P66" s="118" t="e">
        <f t="shared" si="88"/>
        <v>#DIV/0!</v>
      </c>
      <c r="Q66" s="119" t="e">
        <f>Q64/Q65*100</f>
        <v>#DIV/0!</v>
      </c>
      <c r="R66" s="118"/>
      <c r="S66" s="118" t="e">
        <f>S64/S65*100</f>
        <v>#DIV/0!</v>
      </c>
      <c r="T66" s="158"/>
      <c r="U66" s="119" t="e">
        <f>U64/U65*100</f>
        <v>#DIV/0!</v>
      </c>
      <c r="V66" s="118" t="e">
        <f>V64/V65*100</f>
        <v>#DIV/0!</v>
      </c>
      <c r="W66" s="118" t="e">
        <f>W64/W65*100</f>
        <v>#DIV/0!</v>
      </c>
      <c r="X66" s="117" t="e">
        <f>X64/X65*100</f>
        <v>#DIV/0!</v>
      </c>
      <c r="Y66" s="120" t="e">
        <f>Y64/Y65*100</f>
        <v>#DIV/0!</v>
      </c>
      <c r="Z66" s="261"/>
      <c r="AL66" s="83">
        <v>40</v>
      </c>
      <c r="AM66" s="95">
        <f t="shared" ref="AM66" si="89">B63</f>
        <v>0</v>
      </c>
      <c r="AN66" s="87">
        <f t="shared" ref="AN66:AO66" si="90">Y63</f>
        <v>0</v>
      </c>
      <c r="AO66" s="88">
        <f t="shared" si="90"/>
        <v>15.310492505353317</v>
      </c>
      <c r="AP66" s="96"/>
    </row>
    <row r="67" spans="1:42" ht="13.8" thickBot="1" x14ac:dyDescent="0.25">
      <c r="A67" s="231" t="s">
        <v>89</v>
      </c>
      <c r="B67" s="319"/>
      <c r="C67" s="64" t="s">
        <v>38</v>
      </c>
      <c r="D67" s="63"/>
      <c r="E67" s="121">
        <v>75.3</v>
      </c>
      <c r="F67" s="122">
        <v>55.9</v>
      </c>
      <c r="G67" s="122">
        <v>68.2</v>
      </c>
      <c r="H67" s="122">
        <v>79.8</v>
      </c>
      <c r="I67" s="122">
        <v>56.3</v>
      </c>
      <c r="J67" s="122">
        <v>69.8</v>
      </c>
      <c r="K67" s="122">
        <v>53.5</v>
      </c>
      <c r="L67" s="123">
        <v>65.3</v>
      </c>
      <c r="M67" s="124">
        <v>69.099999999999994</v>
      </c>
      <c r="N67" s="122">
        <v>62</v>
      </c>
      <c r="O67" s="122">
        <v>59.9</v>
      </c>
      <c r="P67" s="123">
        <v>51.8</v>
      </c>
      <c r="Q67" s="124">
        <v>66.400000000000006</v>
      </c>
      <c r="R67" s="122"/>
      <c r="S67" s="122">
        <v>61.1</v>
      </c>
      <c r="T67" s="123"/>
      <c r="U67" s="124">
        <v>63.6</v>
      </c>
      <c r="V67" s="122">
        <v>60.7</v>
      </c>
      <c r="W67" s="122">
        <v>65.099999999999994</v>
      </c>
      <c r="X67" s="123">
        <v>74.599999999999994</v>
      </c>
      <c r="Y67" s="125">
        <v>64.8</v>
      </c>
      <c r="Z67" s="262"/>
    </row>
    <row r="68" spans="1:42" x14ac:dyDescent="0.2">
      <c r="C68" s="42" t="s">
        <v>91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70"/>
      <c r="Z68" s="70"/>
    </row>
    <row r="69" spans="1:42" ht="7.5" customHeight="1" x14ac:dyDescent="0.2"/>
    <row r="70" spans="1:42" ht="7.5" customHeight="1" x14ac:dyDescent="0.2">
      <c r="B70" s="24" t="s">
        <v>9</v>
      </c>
      <c r="C70" s="293" t="s">
        <v>10</v>
      </c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24"/>
      <c r="Q70" s="24"/>
    </row>
    <row r="71" spans="1:42" ht="7.5" customHeight="1" x14ac:dyDescent="0.2">
      <c r="B71" s="24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4"/>
      <c r="Q71" s="24"/>
    </row>
    <row r="72" spans="1:42" ht="7.5" customHeight="1" x14ac:dyDescent="0.2">
      <c r="B72" s="24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4"/>
      <c r="Q72" s="24"/>
    </row>
    <row r="73" spans="1:42" ht="7.5" customHeight="1" x14ac:dyDescent="0.2"/>
    <row r="74" spans="1:42" ht="7.5" customHeight="1" x14ac:dyDescent="0.2">
      <c r="P74" s="10"/>
      <c r="S74" s="294" t="s">
        <v>15</v>
      </c>
      <c r="T74" s="294"/>
      <c r="U74" s="294"/>
      <c r="V74" s="294"/>
      <c r="W74" s="294"/>
      <c r="X74" s="294"/>
      <c r="Y74" s="294"/>
      <c r="Z74" s="66"/>
    </row>
    <row r="75" spans="1:42" ht="7.5" customHeight="1" x14ac:dyDescent="0.2">
      <c r="S75" s="294"/>
      <c r="T75" s="294"/>
      <c r="U75" s="294"/>
      <c r="V75" s="294"/>
      <c r="W75" s="294"/>
      <c r="X75" s="294"/>
      <c r="Y75" s="294"/>
      <c r="Z75" s="66"/>
    </row>
    <row r="76" spans="1:42" ht="8.25" customHeight="1" x14ac:dyDescent="0.15">
      <c r="C76" s="330" t="s">
        <v>65</v>
      </c>
      <c r="D76" s="330"/>
      <c r="E76" s="330"/>
      <c r="F76" s="330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229" t="s">
        <v>64</v>
      </c>
      <c r="T76" s="229"/>
      <c r="U76" s="229"/>
      <c r="V76" s="229"/>
      <c r="W76" s="229"/>
      <c r="X76" s="229"/>
      <c r="Y76" s="229"/>
      <c r="Z76" s="67"/>
    </row>
    <row r="77" spans="1:42" ht="8.25" customHeight="1" x14ac:dyDescent="0.15">
      <c r="C77" s="330"/>
      <c r="D77" s="330"/>
      <c r="E77" s="330"/>
      <c r="F77" s="330"/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0"/>
      <c r="R77" s="330"/>
      <c r="S77" s="229"/>
      <c r="T77" s="229"/>
      <c r="U77" s="229"/>
      <c r="V77" s="229"/>
      <c r="W77" s="229"/>
      <c r="X77" s="229"/>
      <c r="Y77" s="229"/>
      <c r="Z77" s="67"/>
    </row>
    <row r="78" spans="1:42" ht="8.25" customHeight="1" x14ac:dyDescent="0.15">
      <c r="C78" s="330"/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229" t="s">
        <v>7</v>
      </c>
      <c r="T78" s="230"/>
      <c r="U78" s="230"/>
      <c r="V78" s="230"/>
      <c r="W78" s="230"/>
      <c r="X78" s="230"/>
      <c r="Y78" s="230"/>
      <c r="Z78" s="68"/>
    </row>
    <row r="79" spans="1:42" ht="8.25" customHeight="1" x14ac:dyDescent="0.2">
      <c r="P79" s="11"/>
      <c r="Q79" s="11"/>
      <c r="R79" s="11"/>
      <c r="S79" s="230"/>
      <c r="T79" s="230"/>
      <c r="U79" s="230"/>
      <c r="V79" s="230"/>
      <c r="W79" s="230"/>
      <c r="X79" s="230"/>
      <c r="Y79" s="230"/>
      <c r="Z79" s="68"/>
    </row>
    <row r="80" spans="1:42" ht="8.25" customHeight="1" thickBot="1" x14ac:dyDescent="0.25">
      <c r="B80" s="1"/>
    </row>
    <row r="81" spans="1:35" ht="10.5" customHeight="1" x14ac:dyDescent="0.2">
      <c r="A81" s="274" t="s">
        <v>4</v>
      </c>
      <c r="B81" s="276" t="s">
        <v>42</v>
      </c>
      <c r="C81" s="14">
        <v>1</v>
      </c>
      <c r="D81" s="279" t="s">
        <v>44</v>
      </c>
      <c r="E81" s="281" t="s">
        <v>8</v>
      </c>
      <c r="F81" s="282"/>
      <c r="G81" s="282"/>
      <c r="H81" s="282"/>
      <c r="I81" s="282"/>
      <c r="J81" s="282"/>
      <c r="K81" s="282"/>
      <c r="L81" s="283"/>
      <c r="M81" s="281" t="s">
        <v>3</v>
      </c>
      <c r="N81" s="282"/>
      <c r="O81" s="282"/>
      <c r="P81" s="282"/>
      <c r="Q81" s="13">
        <v>2</v>
      </c>
      <c r="R81" s="297" t="s">
        <v>46</v>
      </c>
      <c r="S81" s="12">
        <v>3</v>
      </c>
      <c r="T81" s="233" t="s">
        <v>46</v>
      </c>
      <c r="U81" s="327" t="s">
        <v>63</v>
      </c>
      <c r="V81" s="268" t="s">
        <v>60</v>
      </c>
      <c r="W81" s="268" t="s">
        <v>61</v>
      </c>
      <c r="X81" s="237" t="s">
        <v>62</v>
      </c>
      <c r="Y81" s="240" t="s">
        <v>11</v>
      </c>
      <c r="Z81" s="60"/>
      <c r="AB81" s="74"/>
      <c r="AC81" s="74"/>
      <c r="AD81" s="74"/>
      <c r="AE81" s="74"/>
      <c r="AF81" s="74"/>
      <c r="AG81" s="74"/>
      <c r="AH81" s="74"/>
      <c r="AI81" s="74"/>
    </row>
    <row r="82" spans="1:35" ht="10.5" customHeight="1" x14ac:dyDescent="0.2">
      <c r="A82" s="275"/>
      <c r="B82" s="277"/>
      <c r="C82" s="243" t="s">
        <v>43</v>
      </c>
      <c r="D82" s="280"/>
      <c r="E82" s="284"/>
      <c r="F82" s="285"/>
      <c r="G82" s="285"/>
      <c r="H82" s="285"/>
      <c r="I82" s="285"/>
      <c r="J82" s="285"/>
      <c r="K82" s="285"/>
      <c r="L82" s="286"/>
      <c r="M82" s="284"/>
      <c r="N82" s="285"/>
      <c r="O82" s="285"/>
      <c r="P82" s="286"/>
      <c r="Q82" s="246" t="s">
        <v>45</v>
      </c>
      <c r="R82" s="298"/>
      <c r="S82" s="248" t="s">
        <v>47</v>
      </c>
      <c r="T82" s="234"/>
      <c r="U82" s="328"/>
      <c r="V82" s="310"/>
      <c r="W82" s="310"/>
      <c r="X82" s="325"/>
      <c r="Y82" s="241"/>
      <c r="Z82" s="60"/>
      <c r="AB82" s="74"/>
      <c r="AC82" s="74"/>
      <c r="AD82" s="74"/>
      <c r="AE82" s="74"/>
      <c r="AF82" s="74"/>
      <c r="AG82" s="74"/>
      <c r="AH82" s="74"/>
      <c r="AI82" s="74"/>
    </row>
    <row r="83" spans="1:35" ht="10.5" customHeight="1" x14ac:dyDescent="0.2">
      <c r="A83" s="275"/>
      <c r="B83" s="277"/>
      <c r="C83" s="244"/>
      <c r="D83" s="280"/>
      <c r="E83" s="251"/>
      <c r="F83" s="254"/>
      <c r="G83" s="254"/>
      <c r="H83" s="257"/>
      <c r="I83" s="254"/>
      <c r="J83" s="255"/>
      <c r="K83" s="255"/>
      <c r="L83" s="258"/>
      <c r="M83" s="251">
        <v>9</v>
      </c>
      <c r="N83" s="255">
        <v>10</v>
      </c>
      <c r="O83" s="255">
        <v>11</v>
      </c>
      <c r="P83" s="295">
        <v>12</v>
      </c>
      <c r="Q83" s="247"/>
      <c r="R83" s="298"/>
      <c r="S83" s="249"/>
      <c r="T83" s="234"/>
      <c r="U83" s="328"/>
      <c r="V83" s="310"/>
      <c r="W83" s="310"/>
      <c r="X83" s="325"/>
      <c r="Y83" s="241"/>
      <c r="Z83" s="60"/>
      <c r="AB83" s="74"/>
      <c r="AC83" s="74"/>
      <c r="AD83" s="74"/>
      <c r="AE83" s="74"/>
      <c r="AF83" s="74"/>
      <c r="AG83" s="74"/>
      <c r="AH83" s="74"/>
      <c r="AI83" s="74"/>
    </row>
    <row r="84" spans="1:35" ht="10.5" customHeight="1" x14ac:dyDescent="0.2">
      <c r="A84" s="275"/>
      <c r="B84" s="277"/>
      <c r="C84" s="244"/>
      <c r="D84" s="280"/>
      <c r="E84" s="252"/>
      <c r="F84" s="255"/>
      <c r="G84" s="255"/>
      <c r="H84" s="258"/>
      <c r="I84" s="255"/>
      <c r="J84" s="255"/>
      <c r="K84" s="255"/>
      <c r="L84" s="258"/>
      <c r="M84" s="252"/>
      <c r="N84" s="255"/>
      <c r="O84" s="255"/>
      <c r="P84" s="295"/>
      <c r="Q84" s="247"/>
      <c r="R84" s="298"/>
      <c r="S84" s="249"/>
      <c r="T84" s="234"/>
      <c r="U84" s="328"/>
      <c r="V84" s="310"/>
      <c r="W84" s="310"/>
      <c r="X84" s="325"/>
      <c r="Y84" s="241"/>
      <c r="Z84" s="60"/>
      <c r="AB84" s="74"/>
      <c r="AC84" s="74"/>
      <c r="AD84" s="74"/>
      <c r="AE84" s="74"/>
      <c r="AF84" s="74"/>
      <c r="AG84" s="74"/>
      <c r="AH84" s="74"/>
      <c r="AI84" s="74"/>
    </row>
    <row r="85" spans="1:35" ht="10.5" customHeight="1" x14ac:dyDescent="0.2">
      <c r="A85" s="275"/>
      <c r="B85" s="277"/>
      <c r="C85" s="244"/>
      <c r="D85" s="280"/>
      <c r="E85" s="252"/>
      <c r="F85" s="255"/>
      <c r="G85" s="255"/>
      <c r="H85" s="258"/>
      <c r="I85" s="255"/>
      <c r="J85" s="255"/>
      <c r="K85" s="255"/>
      <c r="L85" s="258"/>
      <c r="M85" s="252"/>
      <c r="N85" s="255"/>
      <c r="O85" s="255"/>
      <c r="P85" s="295"/>
      <c r="Q85" s="247"/>
      <c r="R85" s="298"/>
      <c r="S85" s="249"/>
      <c r="T85" s="234"/>
      <c r="U85" s="328"/>
      <c r="V85" s="310"/>
      <c r="W85" s="310"/>
      <c r="X85" s="325"/>
      <c r="Y85" s="241"/>
      <c r="Z85" s="60"/>
      <c r="AB85" s="74"/>
      <c r="AC85" s="74"/>
      <c r="AD85" s="74"/>
      <c r="AE85" s="74"/>
      <c r="AF85" s="74"/>
      <c r="AG85" s="74"/>
      <c r="AH85" s="74"/>
      <c r="AI85" s="74"/>
    </row>
    <row r="86" spans="1:35" ht="10.5" customHeight="1" x14ac:dyDescent="0.2">
      <c r="A86" s="275"/>
      <c r="B86" s="277"/>
      <c r="C86" s="244"/>
      <c r="D86" s="280"/>
      <c r="E86" s="252"/>
      <c r="F86" s="255"/>
      <c r="G86" s="255"/>
      <c r="H86" s="258"/>
      <c r="I86" s="255"/>
      <c r="J86" s="255"/>
      <c r="K86" s="255"/>
      <c r="L86" s="258"/>
      <c r="M86" s="252"/>
      <c r="N86" s="255"/>
      <c r="O86" s="255"/>
      <c r="P86" s="295"/>
      <c r="Q86" s="247"/>
      <c r="R86" s="298"/>
      <c r="S86" s="249"/>
      <c r="T86" s="234"/>
      <c r="U86" s="328"/>
      <c r="V86" s="310"/>
      <c r="W86" s="310"/>
      <c r="X86" s="325"/>
      <c r="Y86" s="241"/>
      <c r="Z86" s="60"/>
      <c r="AB86" s="74"/>
      <c r="AC86" s="74"/>
      <c r="AD86" s="74"/>
      <c r="AE86" s="74"/>
      <c r="AF86" s="74"/>
      <c r="AG86" s="74"/>
      <c r="AH86" s="74"/>
      <c r="AI86" s="74"/>
    </row>
    <row r="87" spans="1:35" ht="10.5" customHeight="1" x14ac:dyDescent="0.2">
      <c r="A87" s="275"/>
      <c r="B87" s="277"/>
      <c r="C87" s="244"/>
      <c r="D87" s="280"/>
      <c r="E87" s="252"/>
      <c r="F87" s="255"/>
      <c r="G87" s="255"/>
      <c r="H87" s="258"/>
      <c r="I87" s="255"/>
      <c r="J87" s="255"/>
      <c r="K87" s="255"/>
      <c r="L87" s="258"/>
      <c r="M87" s="252"/>
      <c r="N87" s="255"/>
      <c r="O87" s="255"/>
      <c r="P87" s="295"/>
      <c r="Q87" s="247"/>
      <c r="R87" s="298"/>
      <c r="S87" s="249"/>
      <c r="T87" s="234"/>
      <c r="U87" s="328"/>
      <c r="V87" s="310"/>
      <c r="W87" s="310"/>
      <c r="X87" s="325"/>
      <c r="Y87" s="241"/>
      <c r="Z87" s="60"/>
      <c r="AB87" s="74"/>
      <c r="AC87" s="74"/>
      <c r="AD87" s="74"/>
      <c r="AE87" s="74"/>
      <c r="AF87" s="74"/>
      <c r="AG87" s="74"/>
      <c r="AH87" s="74"/>
      <c r="AI87" s="74"/>
    </row>
    <row r="88" spans="1:35" ht="10.5" customHeight="1" x14ac:dyDescent="0.2">
      <c r="A88" s="275"/>
      <c r="B88" s="277"/>
      <c r="C88" s="244"/>
      <c r="D88" s="280"/>
      <c r="E88" s="252"/>
      <c r="F88" s="255"/>
      <c r="G88" s="255"/>
      <c r="H88" s="258"/>
      <c r="I88" s="255"/>
      <c r="J88" s="255"/>
      <c r="K88" s="255"/>
      <c r="L88" s="258"/>
      <c r="M88" s="252"/>
      <c r="N88" s="255"/>
      <c r="O88" s="255"/>
      <c r="P88" s="295"/>
      <c r="Q88" s="247"/>
      <c r="R88" s="298"/>
      <c r="S88" s="249"/>
      <c r="T88" s="234"/>
      <c r="U88" s="328"/>
      <c r="V88" s="310"/>
      <c r="W88" s="310"/>
      <c r="X88" s="325"/>
      <c r="Y88" s="241"/>
      <c r="Z88" s="60"/>
      <c r="AB88" s="74"/>
      <c r="AC88" s="74"/>
      <c r="AD88" s="74"/>
      <c r="AE88" s="74"/>
      <c r="AF88" s="74"/>
      <c r="AG88" s="74"/>
      <c r="AH88" s="74"/>
      <c r="AI88" s="74"/>
    </row>
    <row r="89" spans="1:35" ht="10.5" customHeight="1" x14ac:dyDescent="0.2">
      <c r="A89" s="275"/>
      <c r="B89" s="277"/>
      <c r="C89" s="244"/>
      <c r="D89" s="280"/>
      <c r="E89" s="252"/>
      <c r="F89" s="255"/>
      <c r="G89" s="255"/>
      <c r="H89" s="258"/>
      <c r="I89" s="255"/>
      <c r="J89" s="255"/>
      <c r="K89" s="255"/>
      <c r="L89" s="258"/>
      <c r="M89" s="252"/>
      <c r="N89" s="255"/>
      <c r="O89" s="255"/>
      <c r="P89" s="295"/>
      <c r="Q89" s="247"/>
      <c r="R89" s="298"/>
      <c r="S89" s="249"/>
      <c r="T89" s="234"/>
      <c r="U89" s="328"/>
      <c r="V89" s="310"/>
      <c r="W89" s="310"/>
      <c r="X89" s="325"/>
      <c r="Y89" s="241"/>
      <c r="Z89" s="60"/>
      <c r="AB89" s="74"/>
      <c r="AC89" s="74"/>
      <c r="AD89" s="74"/>
      <c r="AE89" s="74"/>
      <c r="AF89" s="74"/>
      <c r="AG89" s="74"/>
      <c r="AH89" s="74"/>
      <c r="AI89" s="74"/>
    </row>
    <row r="90" spans="1:35" ht="10.5" customHeight="1" x14ac:dyDescent="0.2">
      <c r="A90" s="275"/>
      <c r="B90" s="277"/>
      <c r="C90" s="245"/>
      <c r="D90" s="280"/>
      <c r="E90" s="253"/>
      <c r="F90" s="256"/>
      <c r="G90" s="256"/>
      <c r="H90" s="259"/>
      <c r="I90" s="256"/>
      <c r="J90" s="256"/>
      <c r="K90" s="256"/>
      <c r="L90" s="259"/>
      <c r="M90" s="253"/>
      <c r="N90" s="256"/>
      <c r="O90" s="256"/>
      <c r="P90" s="296"/>
      <c r="Q90" s="247"/>
      <c r="R90" s="299"/>
      <c r="S90" s="250"/>
      <c r="T90" s="235"/>
      <c r="U90" s="329"/>
      <c r="V90" s="311"/>
      <c r="W90" s="311"/>
      <c r="X90" s="326"/>
      <c r="Y90" s="242"/>
      <c r="Z90" s="60"/>
      <c r="AB90" s="74"/>
      <c r="AC90" s="74"/>
      <c r="AD90" s="74"/>
      <c r="AE90" s="74"/>
      <c r="AF90" s="74"/>
      <c r="AG90" s="74"/>
      <c r="AH90" s="74"/>
      <c r="AI90" s="74"/>
    </row>
    <row r="91" spans="1:35" ht="10.5" customHeight="1" x14ac:dyDescent="0.2">
      <c r="A91" s="275"/>
      <c r="B91" s="278"/>
      <c r="C91" s="15">
        <v>10</v>
      </c>
      <c r="D91" s="3"/>
      <c r="E91" s="4">
        <v>10</v>
      </c>
      <c r="F91" s="2">
        <v>10</v>
      </c>
      <c r="G91" s="2">
        <v>10</v>
      </c>
      <c r="H91" s="7">
        <v>10</v>
      </c>
      <c r="I91" s="2">
        <v>6</v>
      </c>
      <c r="J91" s="9">
        <v>10</v>
      </c>
      <c r="K91" s="2">
        <v>8</v>
      </c>
      <c r="L91" s="7">
        <v>6</v>
      </c>
      <c r="M91" s="39">
        <v>8</v>
      </c>
      <c r="N91" s="2">
        <v>6</v>
      </c>
      <c r="O91" s="2">
        <v>10</v>
      </c>
      <c r="P91" s="3">
        <v>6</v>
      </c>
      <c r="Q91" s="6">
        <v>70</v>
      </c>
      <c r="R91" s="2"/>
      <c r="S91" s="5">
        <v>30</v>
      </c>
      <c r="T91" s="3"/>
      <c r="U91" s="4">
        <v>28</v>
      </c>
      <c r="V91" s="2">
        <v>30</v>
      </c>
      <c r="W91" s="2">
        <v>26</v>
      </c>
      <c r="X91" s="7">
        <v>16</v>
      </c>
      <c r="Y91" s="8">
        <v>100</v>
      </c>
      <c r="Z91" s="61"/>
      <c r="AB91" s="74"/>
      <c r="AC91" s="74"/>
      <c r="AD91" s="74"/>
      <c r="AE91" s="74"/>
      <c r="AF91" s="74"/>
      <c r="AG91" s="74"/>
      <c r="AH91" s="74"/>
      <c r="AI91" s="74"/>
    </row>
    <row r="92" spans="1:35" ht="14.25" customHeight="1" x14ac:dyDescent="0.2">
      <c r="A92" s="37">
        <f>A24</f>
        <v>0</v>
      </c>
      <c r="B92" s="77">
        <f>B24</f>
        <v>0</v>
      </c>
      <c r="C92" s="92">
        <f>C24</f>
        <v>0</v>
      </c>
      <c r="D92" s="40" t="str">
        <f>D24</f>
        <v>C</v>
      </c>
      <c r="E92" s="126">
        <f>E24/$E$23*100</f>
        <v>0</v>
      </c>
      <c r="F92" s="127">
        <f>F24/$F$23*100</f>
        <v>0</v>
      </c>
      <c r="G92" s="127">
        <f>G24/$G$23*100</f>
        <v>0</v>
      </c>
      <c r="H92" s="128">
        <f>H24/$H$23*100</f>
        <v>0</v>
      </c>
      <c r="I92" s="127">
        <f>I24/$I$23*100</f>
        <v>0</v>
      </c>
      <c r="J92" s="129">
        <f>J24/$J$23*100</f>
        <v>0</v>
      </c>
      <c r="K92" s="127">
        <f>K24/$K$23*100</f>
        <v>0</v>
      </c>
      <c r="L92" s="128">
        <f>L24/$L$23*100</f>
        <v>0</v>
      </c>
      <c r="M92" s="126">
        <f>M24/$M$23*100</f>
        <v>0</v>
      </c>
      <c r="N92" s="129">
        <f>N24/$N$23*100</f>
        <v>0</v>
      </c>
      <c r="O92" s="128">
        <f>O24/$O$23*100</f>
        <v>0</v>
      </c>
      <c r="P92" s="128">
        <f>P24/$P$23*100</f>
        <v>0</v>
      </c>
      <c r="Q92" s="159">
        <f>Q24/$Q$23*100</f>
        <v>0</v>
      </c>
      <c r="R92" s="160" t="str">
        <f>R24</f>
        <v>C</v>
      </c>
      <c r="S92" s="161">
        <f>S24/$S$23*100</f>
        <v>0</v>
      </c>
      <c r="T92" s="162" t="str">
        <f>T24</f>
        <v>C</v>
      </c>
      <c r="U92" s="159">
        <f>U24/$U$23*100</f>
        <v>0</v>
      </c>
      <c r="V92" s="161">
        <f>V24/$V$23*100</f>
        <v>0</v>
      </c>
      <c r="W92" s="161">
        <f>W24/$W$23*100</f>
        <v>0</v>
      </c>
      <c r="X92" s="163">
        <f>X24/$X$23*100</f>
        <v>0</v>
      </c>
      <c r="Y92" s="164">
        <f>Y24</f>
        <v>0</v>
      </c>
      <c r="Z92" s="73"/>
      <c r="AB92" s="74"/>
      <c r="AC92" s="74"/>
      <c r="AD92" s="74"/>
      <c r="AE92" s="74"/>
      <c r="AF92" s="74"/>
      <c r="AG92" s="74"/>
      <c r="AH92" s="74"/>
      <c r="AI92" s="74"/>
    </row>
    <row r="93" spans="1:35" ht="14.25" customHeight="1" x14ac:dyDescent="0.2">
      <c r="A93" s="187">
        <f t="shared" ref="A93:D131" si="91">A25</f>
        <v>0</v>
      </c>
      <c r="B93" s="166">
        <f t="shared" si="91"/>
        <v>0</v>
      </c>
      <c r="C93" s="167">
        <f t="shared" si="91"/>
        <v>0</v>
      </c>
      <c r="D93" s="168" t="str">
        <f t="shared" si="91"/>
        <v>C</v>
      </c>
      <c r="E93" s="188">
        <f t="shared" ref="E93:E131" si="92">E25/$E$23*100</f>
        <v>0</v>
      </c>
      <c r="F93" s="189">
        <f t="shared" ref="F93:F131" si="93">F25/$F$23*100</f>
        <v>0</v>
      </c>
      <c r="G93" s="189">
        <f t="shared" ref="G93:G131" si="94">G25/$G$23*100</f>
        <v>0</v>
      </c>
      <c r="H93" s="190">
        <f t="shared" ref="H93:H131" si="95">H25/$H$23*100</f>
        <v>0</v>
      </c>
      <c r="I93" s="189">
        <f t="shared" ref="I93:I131" si="96">I25/$I$23*100</f>
        <v>0</v>
      </c>
      <c r="J93" s="191">
        <f t="shared" ref="J93:J131" si="97">J25/$J$23*100</f>
        <v>0</v>
      </c>
      <c r="K93" s="189">
        <f t="shared" ref="K93:K131" si="98">K25/$K$23*100</f>
        <v>0</v>
      </c>
      <c r="L93" s="190">
        <f t="shared" ref="L93:L131" si="99">L25/$L$23*100</f>
        <v>0</v>
      </c>
      <c r="M93" s="188">
        <f t="shared" ref="M93:M131" si="100">M25/$M$23*100</f>
        <v>0</v>
      </c>
      <c r="N93" s="191">
        <f t="shared" ref="N93:N131" si="101">N25/$N$23*100</f>
        <v>0</v>
      </c>
      <c r="O93" s="190">
        <f t="shared" ref="O93:O131" si="102">O25/$O$23*100</f>
        <v>0</v>
      </c>
      <c r="P93" s="190">
        <f t="shared" ref="P93:P131" si="103">P25/$P$23*100</f>
        <v>0</v>
      </c>
      <c r="Q93" s="192">
        <f t="shared" ref="Q93:Q131" si="104">Q25/$Q$23*100</f>
        <v>0</v>
      </c>
      <c r="R93" s="193" t="str">
        <f t="shared" ref="R93:R131" si="105">R25</f>
        <v>C</v>
      </c>
      <c r="S93" s="194">
        <f t="shared" ref="S93:S131" si="106">S25/$S$23*100</f>
        <v>0</v>
      </c>
      <c r="T93" s="195" t="str">
        <f t="shared" ref="T93:T131" si="107">T25</f>
        <v>C</v>
      </c>
      <c r="U93" s="192">
        <f t="shared" ref="U93:U131" si="108">U25/$U$23*100</f>
        <v>0</v>
      </c>
      <c r="V93" s="194">
        <f t="shared" ref="V93:V131" si="109">V25/$V$23*100</f>
        <v>0</v>
      </c>
      <c r="W93" s="194">
        <f t="shared" ref="W93:W131" si="110">W25/$W$23*100</f>
        <v>0</v>
      </c>
      <c r="X93" s="196">
        <f t="shared" ref="X93:X131" si="111">X25/$X$23*100</f>
        <v>0</v>
      </c>
      <c r="Y93" s="197">
        <f t="shared" ref="Y93:Y131" si="112">Y25</f>
        <v>0</v>
      </c>
      <c r="Z93" s="73"/>
      <c r="AB93" s="74"/>
      <c r="AC93" s="74"/>
      <c r="AD93" s="74"/>
      <c r="AE93" s="74"/>
      <c r="AF93" s="74"/>
      <c r="AG93" s="74"/>
      <c r="AH93" s="74"/>
      <c r="AI93" s="74"/>
    </row>
    <row r="94" spans="1:35" ht="14.25" customHeight="1" x14ac:dyDescent="0.2">
      <c r="A94" s="37">
        <f t="shared" si="91"/>
        <v>0</v>
      </c>
      <c r="B94" s="77">
        <f t="shared" si="91"/>
        <v>0</v>
      </c>
      <c r="C94" s="92">
        <f t="shared" si="91"/>
        <v>0</v>
      </c>
      <c r="D94" s="40" t="str">
        <f t="shared" si="91"/>
        <v>C</v>
      </c>
      <c r="E94" s="126">
        <f t="shared" si="92"/>
        <v>0</v>
      </c>
      <c r="F94" s="127">
        <f t="shared" si="93"/>
        <v>0</v>
      </c>
      <c r="G94" s="127">
        <f t="shared" si="94"/>
        <v>0</v>
      </c>
      <c r="H94" s="128">
        <f t="shared" si="95"/>
        <v>0</v>
      </c>
      <c r="I94" s="127">
        <f t="shared" si="96"/>
        <v>0</v>
      </c>
      <c r="J94" s="129">
        <f t="shared" si="97"/>
        <v>0</v>
      </c>
      <c r="K94" s="127">
        <f t="shared" si="98"/>
        <v>0</v>
      </c>
      <c r="L94" s="128">
        <f t="shared" si="99"/>
        <v>0</v>
      </c>
      <c r="M94" s="126">
        <f t="shared" si="100"/>
        <v>0</v>
      </c>
      <c r="N94" s="129">
        <f t="shared" si="101"/>
        <v>0</v>
      </c>
      <c r="O94" s="128">
        <f t="shared" si="102"/>
        <v>0</v>
      </c>
      <c r="P94" s="128">
        <f t="shared" si="103"/>
        <v>0</v>
      </c>
      <c r="Q94" s="159">
        <f t="shared" si="104"/>
        <v>0</v>
      </c>
      <c r="R94" s="160" t="str">
        <f t="shared" si="105"/>
        <v>C</v>
      </c>
      <c r="S94" s="161">
        <f t="shared" si="106"/>
        <v>0</v>
      </c>
      <c r="T94" s="162" t="str">
        <f t="shared" si="107"/>
        <v>C</v>
      </c>
      <c r="U94" s="159">
        <f t="shared" si="108"/>
        <v>0</v>
      </c>
      <c r="V94" s="161">
        <f t="shared" si="109"/>
        <v>0</v>
      </c>
      <c r="W94" s="161">
        <f t="shared" si="110"/>
        <v>0</v>
      </c>
      <c r="X94" s="163">
        <f t="shared" si="111"/>
        <v>0</v>
      </c>
      <c r="Y94" s="164">
        <f t="shared" si="112"/>
        <v>0</v>
      </c>
      <c r="Z94" s="73"/>
      <c r="AB94" s="74"/>
      <c r="AC94" s="74"/>
      <c r="AD94" s="74"/>
      <c r="AE94" s="74"/>
      <c r="AF94" s="74"/>
      <c r="AG94" s="74"/>
      <c r="AH94" s="74"/>
      <c r="AI94" s="74"/>
    </row>
    <row r="95" spans="1:35" ht="14.25" customHeight="1" x14ac:dyDescent="0.2">
      <c r="A95" s="187">
        <f t="shared" si="91"/>
        <v>0</v>
      </c>
      <c r="B95" s="166">
        <f t="shared" si="91"/>
        <v>0</v>
      </c>
      <c r="C95" s="167">
        <f t="shared" si="91"/>
        <v>0</v>
      </c>
      <c r="D95" s="168" t="str">
        <f t="shared" si="91"/>
        <v>C</v>
      </c>
      <c r="E95" s="188">
        <f t="shared" si="92"/>
        <v>0</v>
      </c>
      <c r="F95" s="189">
        <f t="shared" si="93"/>
        <v>0</v>
      </c>
      <c r="G95" s="189">
        <f t="shared" si="94"/>
        <v>0</v>
      </c>
      <c r="H95" s="190">
        <f t="shared" si="95"/>
        <v>0</v>
      </c>
      <c r="I95" s="189">
        <f t="shared" si="96"/>
        <v>0</v>
      </c>
      <c r="J95" s="191">
        <f t="shared" si="97"/>
        <v>0</v>
      </c>
      <c r="K95" s="189">
        <f t="shared" si="98"/>
        <v>0</v>
      </c>
      <c r="L95" s="190">
        <f t="shared" si="99"/>
        <v>0</v>
      </c>
      <c r="M95" s="188">
        <f t="shared" si="100"/>
        <v>0</v>
      </c>
      <c r="N95" s="191">
        <f t="shared" si="101"/>
        <v>0</v>
      </c>
      <c r="O95" s="190">
        <f t="shared" si="102"/>
        <v>0</v>
      </c>
      <c r="P95" s="190">
        <f t="shared" si="103"/>
        <v>0</v>
      </c>
      <c r="Q95" s="192">
        <f t="shared" si="104"/>
        <v>0</v>
      </c>
      <c r="R95" s="193" t="str">
        <f t="shared" si="105"/>
        <v>C</v>
      </c>
      <c r="S95" s="194">
        <f t="shared" si="106"/>
        <v>0</v>
      </c>
      <c r="T95" s="195" t="str">
        <f t="shared" si="107"/>
        <v>C</v>
      </c>
      <c r="U95" s="192">
        <f t="shared" si="108"/>
        <v>0</v>
      </c>
      <c r="V95" s="194">
        <f t="shared" si="109"/>
        <v>0</v>
      </c>
      <c r="W95" s="194">
        <f t="shared" si="110"/>
        <v>0</v>
      </c>
      <c r="X95" s="196">
        <f t="shared" si="111"/>
        <v>0</v>
      </c>
      <c r="Y95" s="197">
        <f t="shared" si="112"/>
        <v>0</v>
      </c>
      <c r="Z95" s="73"/>
      <c r="AB95" s="74"/>
      <c r="AC95" s="74"/>
      <c r="AD95" s="74"/>
      <c r="AE95" s="74"/>
      <c r="AF95" s="74"/>
      <c r="AG95" s="74"/>
      <c r="AH95" s="74"/>
      <c r="AI95" s="74"/>
    </row>
    <row r="96" spans="1:35" ht="14.25" customHeight="1" x14ac:dyDescent="0.2">
      <c r="A96" s="37">
        <f t="shared" si="91"/>
        <v>0</v>
      </c>
      <c r="B96" s="77">
        <f t="shared" si="91"/>
        <v>0</v>
      </c>
      <c r="C96" s="92">
        <f t="shared" si="91"/>
        <v>0</v>
      </c>
      <c r="D96" s="40" t="str">
        <f t="shared" si="91"/>
        <v>C</v>
      </c>
      <c r="E96" s="126">
        <f t="shared" si="92"/>
        <v>0</v>
      </c>
      <c r="F96" s="127">
        <f t="shared" si="93"/>
        <v>0</v>
      </c>
      <c r="G96" s="127">
        <f t="shared" si="94"/>
        <v>0</v>
      </c>
      <c r="H96" s="128">
        <f t="shared" si="95"/>
        <v>0</v>
      </c>
      <c r="I96" s="127">
        <f t="shared" si="96"/>
        <v>0</v>
      </c>
      <c r="J96" s="129">
        <f t="shared" si="97"/>
        <v>0</v>
      </c>
      <c r="K96" s="127">
        <f t="shared" si="98"/>
        <v>0</v>
      </c>
      <c r="L96" s="128">
        <f t="shared" si="99"/>
        <v>0</v>
      </c>
      <c r="M96" s="126">
        <f t="shared" si="100"/>
        <v>0</v>
      </c>
      <c r="N96" s="129">
        <f t="shared" si="101"/>
        <v>0</v>
      </c>
      <c r="O96" s="128">
        <f t="shared" si="102"/>
        <v>0</v>
      </c>
      <c r="P96" s="128">
        <f t="shared" si="103"/>
        <v>0</v>
      </c>
      <c r="Q96" s="159">
        <f t="shared" si="104"/>
        <v>0</v>
      </c>
      <c r="R96" s="160" t="str">
        <f t="shared" si="105"/>
        <v>C</v>
      </c>
      <c r="S96" s="161">
        <f t="shared" si="106"/>
        <v>0</v>
      </c>
      <c r="T96" s="162" t="str">
        <f t="shared" si="107"/>
        <v>C</v>
      </c>
      <c r="U96" s="159">
        <f t="shared" si="108"/>
        <v>0</v>
      </c>
      <c r="V96" s="161">
        <f t="shared" si="109"/>
        <v>0</v>
      </c>
      <c r="W96" s="161">
        <f t="shared" si="110"/>
        <v>0</v>
      </c>
      <c r="X96" s="163">
        <f t="shared" si="111"/>
        <v>0</v>
      </c>
      <c r="Y96" s="164">
        <f t="shared" si="112"/>
        <v>0</v>
      </c>
      <c r="Z96" s="73"/>
      <c r="AB96" s="74"/>
      <c r="AC96" s="74"/>
      <c r="AD96" s="74"/>
      <c r="AE96" s="74"/>
      <c r="AF96" s="74"/>
      <c r="AG96" s="74"/>
      <c r="AH96" s="74"/>
      <c r="AI96" s="74"/>
    </row>
    <row r="97" spans="1:35" ht="14.25" customHeight="1" x14ac:dyDescent="0.2">
      <c r="A97" s="187">
        <f t="shared" si="91"/>
        <v>0</v>
      </c>
      <c r="B97" s="166">
        <f t="shared" si="91"/>
        <v>0</v>
      </c>
      <c r="C97" s="167">
        <f t="shared" si="91"/>
        <v>0</v>
      </c>
      <c r="D97" s="168" t="str">
        <f t="shared" si="91"/>
        <v>C</v>
      </c>
      <c r="E97" s="188">
        <f t="shared" si="92"/>
        <v>0</v>
      </c>
      <c r="F97" s="189">
        <f t="shared" si="93"/>
        <v>0</v>
      </c>
      <c r="G97" s="189">
        <f t="shared" si="94"/>
        <v>0</v>
      </c>
      <c r="H97" s="190">
        <f t="shared" si="95"/>
        <v>0</v>
      </c>
      <c r="I97" s="189">
        <f t="shared" si="96"/>
        <v>0</v>
      </c>
      <c r="J97" s="191">
        <f t="shared" si="97"/>
        <v>0</v>
      </c>
      <c r="K97" s="189">
        <f t="shared" si="98"/>
        <v>0</v>
      </c>
      <c r="L97" s="190">
        <f t="shared" si="99"/>
        <v>0</v>
      </c>
      <c r="M97" s="188">
        <f t="shared" si="100"/>
        <v>0</v>
      </c>
      <c r="N97" s="191">
        <f t="shared" si="101"/>
        <v>0</v>
      </c>
      <c r="O97" s="190">
        <f t="shared" si="102"/>
        <v>0</v>
      </c>
      <c r="P97" s="190">
        <f t="shared" si="103"/>
        <v>0</v>
      </c>
      <c r="Q97" s="192">
        <f t="shared" si="104"/>
        <v>0</v>
      </c>
      <c r="R97" s="193" t="str">
        <f t="shared" si="105"/>
        <v>C</v>
      </c>
      <c r="S97" s="194">
        <f t="shared" si="106"/>
        <v>0</v>
      </c>
      <c r="T97" s="195" t="str">
        <f t="shared" si="107"/>
        <v>C</v>
      </c>
      <c r="U97" s="192">
        <f t="shared" si="108"/>
        <v>0</v>
      </c>
      <c r="V97" s="194">
        <f t="shared" si="109"/>
        <v>0</v>
      </c>
      <c r="W97" s="194">
        <f t="shared" si="110"/>
        <v>0</v>
      </c>
      <c r="X97" s="196">
        <f t="shared" si="111"/>
        <v>0</v>
      </c>
      <c r="Y97" s="197">
        <f t="shared" si="112"/>
        <v>0</v>
      </c>
      <c r="Z97" s="73"/>
      <c r="AB97" s="74"/>
      <c r="AC97" s="74"/>
      <c r="AD97" s="74"/>
      <c r="AE97" s="74"/>
      <c r="AF97" s="74"/>
      <c r="AG97" s="74"/>
      <c r="AH97" s="74"/>
      <c r="AI97" s="74"/>
    </row>
    <row r="98" spans="1:35" ht="14.25" customHeight="1" x14ac:dyDescent="0.2">
      <c r="A98" s="37">
        <f t="shared" si="91"/>
        <v>0</v>
      </c>
      <c r="B98" s="77">
        <f t="shared" si="91"/>
        <v>0</v>
      </c>
      <c r="C98" s="92">
        <f t="shared" si="91"/>
        <v>0</v>
      </c>
      <c r="D98" s="40" t="str">
        <f t="shared" si="91"/>
        <v>C</v>
      </c>
      <c r="E98" s="126">
        <f t="shared" si="92"/>
        <v>0</v>
      </c>
      <c r="F98" s="127">
        <f t="shared" si="93"/>
        <v>0</v>
      </c>
      <c r="G98" s="127">
        <f t="shared" si="94"/>
        <v>0</v>
      </c>
      <c r="H98" s="128">
        <f t="shared" si="95"/>
        <v>0</v>
      </c>
      <c r="I98" s="127">
        <f t="shared" si="96"/>
        <v>0</v>
      </c>
      <c r="J98" s="129">
        <f t="shared" si="97"/>
        <v>0</v>
      </c>
      <c r="K98" s="127">
        <f t="shared" si="98"/>
        <v>0</v>
      </c>
      <c r="L98" s="128">
        <f t="shared" si="99"/>
        <v>0</v>
      </c>
      <c r="M98" s="126">
        <f t="shared" si="100"/>
        <v>0</v>
      </c>
      <c r="N98" s="129">
        <f t="shared" si="101"/>
        <v>0</v>
      </c>
      <c r="O98" s="128">
        <f t="shared" si="102"/>
        <v>0</v>
      </c>
      <c r="P98" s="128">
        <f t="shared" si="103"/>
        <v>0</v>
      </c>
      <c r="Q98" s="159">
        <f t="shared" si="104"/>
        <v>0</v>
      </c>
      <c r="R98" s="160" t="str">
        <f t="shared" si="105"/>
        <v>C</v>
      </c>
      <c r="S98" s="161">
        <f t="shared" si="106"/>
        <v>0</v>
      </c>
      <c r="T98" s="162" t="str">
        <f t="shared" si="107"/>
        <v>C</v>
      </c>
      <c r="U98" s="159">
        <f t="shared" si="108"/>
        <v>0</v>
      </c>
      <c r="V98" s="161">
        <f t="shared" si="109"/>
        <v>0</v>
      </c>
      <c r="W98" s="161">
        <f t="shared" si="110"/>
        <v>0</v>
      </c>
      <c r="X98" s="163">
        <f t="shared" si="111"/>
        <v>0</v>
      </c>
      <c r="Y98" s="164">
        <f t="shared" si="112"/>
        <v>0</v>
      </c>
      <c r="Z98" s="73"/>
      <c r="AB98" s="74"/>
      <c r="AC98" s="74"/>
      <c r="AD98" s="74"/>
      <c r="AE98" s="74"/>
      <c r="AF98" s="74"/>
      <c r="AG98" s="74"/>
      <c r="AH98" s="74"/>
      <c r="AI98" s="74"/>
    </row>
    <row r="99" spans="1:35" ht="14.25" customHeight="1" x14ac:dyDescent="0.2">
      <c r="A99" s="187">
        <f t="shared" si="91"/>
        <v>0</v>
      </c>
      <c r="B99" s="166">
        <f t="shared" si="91"/>
        <v>0</v>
      </c>
      <c r="C99" s="167">
        <f t="shared" si="91"/>
        <v>0</v>
      </c>
      <c r="D99" s="168" t="str">
        <f t="shared" si="91"/>
        <v>C</v>
      </c>
      <c r="E99" s="188">
        <f t="shared" si="92"/>
        <v>0</v>
      </c>
      <c r="F99" s="189">
        <f t="shared" si="93"/>
        <v>0</v>
      </c>
      <c r="G99" s="189">
        <f t="shared" si="94"/>
        <v>0</v>
      </c>
      <c r="H99" s="190">
        <f t="shared" si="95"/>
        <v>0</v>
      </c>
      <c r="I99" s="189">
        <f t="shared" si="96"/>
        <v>0</v>
      </c>
      <c r="J99" s="191">
        <f t="shared" si="97"/>
        <v>0</v>
      </c>
      <c r="K99" s="189">
        <f t="shared" si="98"/>
        <v>0</v>
      </c>
      <c r="L99" s="190">
        <f t="shared" si="99"/>
        <v>0</v>
      </c>
      <c r="M99" s="188">
        <f t="shared" si="100"/>
        <v>0</v>
      </c>
      <c r="N99" s="191">
        <f t="shared" si="101"/>
        <v>0</v>
      </c>
      <c r="O99" s="190">
        <f t="shared" si="102"/>
        <v>0</v>
      </c>
      <c r="P99" s="190">
        <f t="shared" si="103"/>
        <v>0</v>
      </c>
      <c r="Q99" s="192">
        <f t="shared" si="104"/>
        <v>0</v>
      </c>
      <c r="R99" s="193" t="str">
        <f t="shared" si="105"/>
        <v>C</v>
      </c>
      <c r="S99" s="194">
        <f t="shared" si="106"/>
        <v>0</v>
      </c>
      <c r="T99" s="195" t="str">
        <f t="shared" si="107"/>
        <v>C</v>
      </c>
      <c r="U99" s="192">
        <f t="shared" si="108"/>
        <v>0</v>
      </c>
      <c r="V99" s="194">
        <f t="shared" si="109"/>
        <v>0</v>
      </c>
      <c r="W99" s="194">
        <f t="shared" si="110"/>
        <v>0</v>
      </c>
      <c r="X99" s="196">
        <f t="shared" si="111"/>
        <v>0</v>
      </c>
      <c r="Y99" s="197">
        <f t="shared" si="112"/>
        <v>0</v>
      </c>
      <c r="Z99" s="73"/>
      <c r="AB99" s="74"/>
      <c r="AC99" s="74"/>
      <c r="AD99" s="74"/>
      <c r="AE99" s="74"/>
      <c r="AF99" s="74"/>
      <c r="AG99" s="74"/>
      <c r="AH99" s="74"/>
      <c r="AI99" s="74"/>
    </row>
    <row r="100" spans="1:35" ht="14.25" customHeight="1" x14ac:dyDescent="0.2">
      <c r="A100" s="37">
        <f t="shared" si="91"/>
        <v>0</v>
      </c>
      <c r="B100" s="77">
        <f t="shared" si="91"/>
        <v>0</v>
      </c>
      <c r="C100" s="92">
        <f t="shared" si="91"/>
        <v>0</v>
      </c>
      <c r="D100" s="40" t="str">
        <f t="shared" si="91"/>
        <v>C</v>
      </c>
      <c r="E100" s="126">
        <f t="shared" si="92"/>
        <v>0</v>
      </c>
      <c r="F100" s="127">
        <f t="shared" si="93"/>
        <v>0</v>
      </c>
      <c r="G100" s="127">
        <f t="shared" si="94"/>
        <v>0</v>
      </c>
      <c r="H100" s="128">
        <f t="shared" si="95"/>
        <v>0</v>
      </c>
      <c r="I100" s="127">
        <f t="shared" si="96"/>
        <v>0</v>
      </c>
      <c r="J100" s="129">
        <f t="shared" si="97"/>
        <v>0</v>
      </c>
      <c r="K100" s="127">
        <f t="shared" si="98"/>
        <v>0</v>
      </c>
      <c r="L100" s="128">
        <f t="shared" si="99"/>
        <v>0</v>
      </c>
      <c r="M100" s="126">
        <f t="shared" si="100"/>
        <v>0</v>
      </c>
      <c r="N100" s="129">
        <f t="shared" si="101"/>
        <v>0</v>
      </c>
      <c r="O100" s="128">
        <f t="shared" si="102"/>
        <v>0</v>
      </c>
      <c r="P100" s="128">
        <f t="shared" si="103"/>
        <v>0</v>
      </c>
      <c r="Q100" s="159">
        <f t="shared" si="104"/>
        <v>0</v>
      </c>
      <c r="R100" s="160" t="str">
        <f t="shared" si="105"/>
        <v>C</v>
      </c>
      <c r="S100" s="161">
        <f t="shared" si="106"/>
        <v>0</v>
      </c>
      <c r="T100" s="162" t="str">
        <f t="shared" si="107"/>
        <v>C</v>
      </c>
      <c r="U100" s="159">
        <f t="shared" si="108"/>
        <v>0</v>
      </c>
      <c r="V100" s="161">
        <f t="shared" si="109"/>
        <v>0</v>
      </c>
      <c r="W100" s="161">
        <f t="shared" si="110"/>
        <v>0</v>
      </c>
      <c r="X100" s="163">
        <f t="shared" si="111"/>
        <v>0</v>
      </c>
      <c r="Y100" s="164">
        <f t="shared" si="112"/>
        <v>0</v>
      </c>
      <c r="Z100" s="73"/>
      <c r="AB100" s="74"/>
      <c r="AC100" s="74"/>
      <c r="AD100" s="74"/>
      <c r="AE100" s="74"/>
      <c r="AF100" s="74"/>
      <c r="AG100" s="74"/>
      <c r="AH100" s="74"/>
      <c r="AI100" s="74"/>
    </row>
    <row r="101" spans="1:35" ht="14.25" customHeight="1" x14ac:dyDescent="0.2">
      <c r="A101" s="187">
        <f t="shared" si="91"/>
        <v>0</v>
      </c>
      <c r="B101" s="166">
        <f t="shared" si="91"/>
        <v>0</v>
      </c>
      <c r="C101" s="167">
        <f t="shared" si="91"/>
        <v>0</v>
      </c>
      <c r="D101" s="168" t="str">
        <f t="shared" si="91"/>
        <v>C</v>
      </c>
      <c r="E101" s="188">
        <f t="shared" si="92"/>
        <v>0</v>
      </c>
      <c r="F101" s="189">
        <f t="shared" si="93"/>
        <v>0</v>
      </c>
      <c r="G101" s="189">
        <f t="shared" si="94"/>
        <v>0</v>
      </c>
      <c r="H101" s="190">
        <f t="shared" si="95"/>
        <v>0</v>
      </c>
      <c r="I101" s="189">
        <f t="shared" si="96"/>
        <v>0</v>
      </c>
      <c r="J101" s="191">
        <f t="shared" si="97"/>
        <v>0</v>
      </c>
      <c r="K101" s="189">
        <f t="shared" si="98"/>
        <v>0</v>
      </c>
      <c r="L101" s="190">
        <f t="shared" si="99"/>
        <v>0</v>
      </c>
      <c r="M101" s="188">
        <f t="shared" si="100"/>
        <v>0</v>
      </c>
      <c r="N101" s="191">
        <f t="shared" si="101"/>
        <v>0</v>
      </c>
      <c r="O101" s="190">
        <f t="shared" si="102"/>
        <v>0</v>
      </c>
      <c r="P101" s="190">
        <f t="shared" si="103"/>
        <v>0</v>
      </c>
      <c r="Q101" s="192">
        <f t="shared" si="104"/>
        <v>0</v>
      </c>
      <c r="R101" s="193" t="str">
        <f t="shared" si="105"/>
        <v>C</v>
      </c>
      <c r="S101" s="194">
        <f t="shared" si="106"/>
        <v>0</v>
      </c>
      <c r="T101" s="195" t="str">
        <f t="shared" si="107"/>
        <v>C</v>
      </c>
      <c r="U101" s="192">
        <f t="shared" si="108"/>
        <v>0</v>
      </c>
      <c r="V101" s="194">
        <f t="shared" si="109"/>
        <v>0</v>
      </c>
      <c r="W101" s="194">
        <f t="shared" si="110"/>
        <v>0</v>
      </c>
      <c r="X101" s="196">
        <f t="shared" si="111"/>
        <v>0</v>
      </c>
      <c r="Y101" s="197">
        <f t="shared" si="112"/>
        <v>0</v>
      </c>
      <c r="Z101" s="73"/>
      <c r="AB101" s="74"/>
      <c r="AC101" s="74"/>
      <c r="AD101" s="74"/>
      <c r="AE101" s="74"/>
      <c r="AF101" s="74"/>
      <c r="AG101" s="74"/>
      <c r="AH101" s="74"/>
      <c r="AI101" s="74"/>
    </row>
    <row r="102" spans="1:35" ht="14.25" customHeight="1" x14ac:dyDescent="0.2">
      <c r="A102" s="37">
        <f t="shared" si="91"/>
        <v>0</v>
      </c>
      <c r="B102" s="77">
        <f t="shared" si="91"/>
        <v>0</v>
      </c>
      <c r="C102" s="92">
        <f t="shared" si="91"/>
        <v>0</v>
      </c>
      <c r="D102" s="40" t="str">
        <f t="shared" si="91"/>
        <v>C</v>
      </c>
      <c r="E102" s="126">
        <f t="shared" si="92"/>
        <v>0</v>
      </c>
      <c r="F102" s="127">
        <f t="shared" si="93"/>
        <v>0</v>
      </c>
      <c r="G102" s="127">
        <f t="shared" si="94"/>
        <v>0</v>
      </c>
      <c r="H102" s="128">
        <f t="shared" si="95"/>
        <v>0</v>
      </c>
      <c r="I102" s="127">
        <f t="shared" si="96"/>
        <v>0</v>
      </c>
      <c r="J102" s="129">
        <f t="shared" si="97"/>
        <v>0</v>
      </c>
      <c r="K102" s="127">
        <f t="shared" si="98"/>
        <v>0</v>
      </c>
      <c r="L102" s="128">
        <f t="shared" si="99"/>
        <v>0</v>
      </c>
      <c r="M102" s="126">
        <f t="shared" si="100"/>
        <v>0</v>
      </c>
      <c r="N102" s="129">
        <f t="shared" si="101"/>
        <v>0</v>
      </c>
      <c r="O102" s="128">
        <f t="shared" si="102"/>
        <v>0</v>
      </c>
      <c r="P102" s="128">
        <f t="shared" si="103"/>
        <v>0</v>
      </c>
      <c r="Q102" s="159">
        <f t="shared" si="104"/>
        <v>0</v>
      </c>
      <c r="R102" s="160" t="str">
        <f t="shared" si="105"/>
        <v>C</v>
      </c>
      <c r="S102" s="161">
        <f t="shared" si="106"/>
        <v>0</v>
      </c>
      <c r="T102" s="162" t="str">
        <f t="shared" si="107"/>
        <v>C</v>
      </c>
      <c r="U102" s="159">
        <f t="shared" si="108"/>
        <v>0</v>
      </c>
      <c r="V102" s="161">
        <f t="shared" si="109"/>
        <v>0</v>
      </c>
      <c r="W102" s="161">
        <f t="shared" si="110"/>
        <v>0</v>
      </c>
      <c r="X102" s="163">
        <f t="shared" si="111"/>
        <v>0</v>
      </c>
      <c r="Y102" s="164">
        <f t="shared" si="112"/>
        <v>0</v>
      </c>
      <c r="Z102" s="73"/>
      <c r="AB102" s="74"/>
      <c r="AC102" s="74"/>
      <c r="AD102" s="74"/>
      <c r="AE102" s="74"/>
      <c r="AF102" s="74"/>
      <c r="AG102" s="74"/>
      <c r="AH102" s="74"/>
      <c r="AI102" s="74"/>
    </row>
    <row r="103" spans="1:35" ht="14.25" customHeight="1" x14ac:dyDescent="0.2">
      <c r="A103" s="187">
        <f t="shared" si="91"/>
        <v>0</v>
      </c>
      <c r="B103" s="166">
        <f t="shared" si="91"/>
        <v>0</v>
      </c>
      <c r="C103" s="167">
        <f t="shared" si="91"/>
        <v>0</v>
      </c>
      <c r="D103" s="168" t="str">
        <f t="shared" si="91"/>
        <v>C</v>
      </c>
      <c r="E103" s="188">
        <f t="shared" si="92"/>
        <v>0</v>
      </c>
      <c r="F103" s="189">
        <f t="shared" si="93"/>
        <v>0</v>
      </c>
      <c r="G103" s="189">
        <f t="shared" si="94"/>
        <v>0</v>
      </c>
      <c r="H103" s="190">
        <f t="shared" si="95"/>
        <v>0</v>
      </c>
      <c r="I103" s="189">
        <f t="shared" si="96"/>
        <v>0</v>
      </c>
      <c r="J103" s="191">
        <f t="shared" si="97"/>
        <v>0</v>
      </c>
      <c r="K103" s="189">
        <f t="shared" si="98"/>
        <v>0</v>
      </c>
      <c r="L103" s="190">
        <f t="shared" si="99"/>
        <v>0</v>
      </c>
      <c r="M103" s="188">
        <f t="shared" si="100"/>
        <v>0</v>
      </c>
      <c r="N103" s="191">
        <f t="shared" si="101"/>
        <v>0</v>
      </c>
      <c r="O103" s="190">
        <f t="shared" si="102"/>
        <v>0</v>
      </c>
      <c r="P103" s="190">
        <f t="shared" si="103"/>
        <v>0</v>
      </c>
      <c r="Q103" s="192">
        <f t="shared" si="104"/>
        <v>0</v>
      </c>
      <c r="R103" s="193" t="str">
        <f t="shared" si="105"/>
        <v>C</v>
      </c>
      <c r="S103" s="194">
        <f t="shared" si="106"/>
        <v>0</v>
      </c>
      <c r="T103" s="195" t="str">
        <f t="shared" si="107"/>
        <v>C</v>
      </c>
      <c r="U103" s="192">
        <f t="shared" si="108"/>
        <v>0</v>
      </c>
      <c r="V103" s="194">
        <f t="shared" si="109"/>
        <v>0</v>
      </c>
      <c r="W103" s="194">
        <f t="shared" si="110"/>
        <v>0</v>
      </c>
      <c r="X103" s="196">
        <f t="shared" si="111"/>
        <v>0</v>
      </c>
      <c r="Y103" s="197">
        <f t="shared" si="112"/>
        <v>0</v>
      </c>
      <c r="Z103" s="73"/>
      <c r="AB103" s="74"/>
      <c r="AC103" s="74"/>
      <c r="AD103" s="74"/>
      <c r="AE103" s="74"/>
      <c r="AF103" s="74"/>
      <c r="AG103" s="74"/>
      <c r="AH103" s="74"/>
      <c r="AI103" s="74"/>
    </row>
    <row r="104" spans="1:35" ht="14.25" customHeight="1" x14ac:dyDescent="0.2">
      <c r="A104" s="37">
        <f t="shared" si="91"/>
        <v>0</v>
      </c>
      <c r="B104" s="77">
        <f t="shared" si="91"/>
        <v>0</v>
      </c>
      <c r="C104" s="92">
        <f t="shared" si="91"/>
        <v>0</v>
      </c>
      <c r="D104" s="40" t="str">
        <f t="shared" si="91"/>
        <v>C</v>
      </c>
      <c r="E104" s="126">
        <f t="shared" si="92"/>
        <v>0</v>
      </c>
      <c r="F104" s="127">
        <f t="shared" si="93"/>
        <v>0</v>
      </c>
      <c r="G104" s="127">
        <f t="shared" si="94"/>
        <v>0</v>
      </c>
      <c r="H104" s="128">
        <f t="shared" si="95"/>
        <v>0</v>
      </c>
      <c r="I104" s="127">
        <f t="shared" si="96"/>
        <v>0</v>
      </c>
      <c r="J104" s="129">
        <f t="shared" si="97"/>
        <v>0</v>
      </c>
      <c r="K104" s="127">
        <f t="shared" si="98"/>
        <v>0</v>
      </c>
      <c r="L104" s="128">
        <f t="shared" si="99"/>
        <v>0</v>
      </c>
      <c r="M104" s="126">
        <f t="shared" si="100"/>
        <v>0</v>
      </c>
      <c r="N104" s="129">
        <f t="shared" si="101"/>
        <v>0</v>
      </c>
      <c r="O104" s="128">
        <f t="shared" si="102"/>
        <v>0</v>
      </c>
      <c r="P104" s="128">
        <f t="shared" si="103"/>
        <v>0</v>
      </c>
      <c r="Q104" s="159">
        <f t="shared" si="104"/>
        <v>0</v>
      </c>
      <c r="R104" s="160" t="str">
        <f t="shared" si="105"/>
        <v>C</v>
      </c>
      <c r="S104" s="161">
        <f t="shared" si="106"/>
        <v>0</v>
      </c>
      <c r="T104" s="162" t="str">
        <f t="shared" si="107"/>
        <v>C</v>
      </c>
      <c r="U104" s="159">
        <f t="shared" si="108"/>
        <v>0</v>
      </c>
      <c r="V104" s="161">
        <f t="shared" si="109"/>
        <v>0</v>
      </c>
      <c r="W104" s="161">
        <f t="shared" si="110"/>
        <v>0</v>
      </c>
      <c r="X104" s="163">
        <f t="shared" si="111"/>
        <v>0</v>
      </c>
      <c r="Y104" s="164">
        <f t="shared" si="112"/>
        <v>0</v>
      </c>
      <c r="Z104" s="73"/>
      <c r="AB104" s="74"/>
      <c r="AC104" s="74"/>
      <c r="AD104" s="74"/>
      <c r="AE104" s="74"/>
      <c r="AF104" s="74"/>
      <c r="AG104" s="74"/>
      <c r="AH104" s="74"/>
      <c r="AI104" s="74"/>
    </row>
    <row r="105" spans="1:35" ht="14.25" customHeight="1" x14ac:dyDescent="0.2">
      <c r="A105" s="187">
        <f t="shared" si="91"/>
        <v>0</v>
      </c>
      <c r="B105" s="166">
        <f t="shared" si="91"/>
        <v>0</v>
      </c>
      <c r="C105" s="167">
        <f t="shared" si="91"/>
        <v>0</v>
      </c>
      <c r="D105" s="168" t="str">
        <f t="shared" si="91"/>
        <v>C</v>
      </c>
      <c r="E105" s="188">
        <f t="shared" si="92"/>
        <v>0</v>
      </c>
      <c r="F105" s="189">
        <f t="shared" si="93"/>
        <v>0</v>
      </c>
      <c r="G105" s="189">
        <f t="shared" si="94"/>
        <v>0</v>
      </c>
      <c r="H105" s="190">
        <f t="shared" si="95"/>
        <v>0</v>
      </c>
      <c r="I105" s="189">
        <f t="shared" si="96"/>
        <v>0</v>
      </c>
      <c r="J105" s="191">
        <f t="shared" si="97"/>
        <v>0</v>
      </c>
      <c r="K105" s="189">
        <f t="shared" si="98"/>
        <v>0</v>
      </c>
      <c r="L105" s="190">
        <f t="shared" si="99"/>
        <v>0</v>
      </c>
      <c r="M105" s="188">
        <f t="shared" si="100"/>
        <v>0</v>
      </c>
      <c r="N105" s="191">
        <f t="shared" si="101"/>
        <v>0</v>
      </c>
      <c r="O105" s="190">
        <f t="shared" si="102"/>
        <v>0</v>
      </c>
      <c r="P105" s="190">
        <f t="shared" si="103"/>
        <v>0</v>
      </c>
      <c r="Q105" s="192">
        <f t="shared" si="104"/>
        <v>0</v>
      </c>
      <c r="R105" s="193" t="str">
        <f t="shared" si="105"/>
        <v>C</v>
      </c>
      <c r="S105" s="194">
        <f t="shared" si="106"/>
        <v>0</v>
      </c>
      <c r="T105" s="195" t="str">
        <f t="shared" si="107"/>
        <v>C</v>
      </c>
      <c r="U105" s="192">
        <f t="shared" si="108"/>
        <v>0</v>
      </c>
      <c r="V105" s="194">
        <f t="shared" si="109"/>
        <v>0</v>
      </c>
      <c r="W105" s="194">
        <f t="shared" si="110"/>
        <v>0</v>
      </c>
      <c r="X105" s="196">
        <f t="shared" si="111"/>
        <v>0</v>
      </c>
      <c r="Y105" s="197">
        <f t="shared" si="112"/>
        <v>0</v>
      </c>
      <c r="Z105" s="73"/>
      <c r="AB105" s="74"/>
      <c r="AC105" s="74"/>
      <c r="AD105" s="74"/>
      <c r="AE105" s="74"/>
      <c r="AF105" s="74"/>
      <c r="AG105" s="74"/>
      <c r="AH105" s="74"/>
      <c r="AI105" s="74"/>
    </row>
    <row r="106" spans="1:35" ht="14.25" customHeight="1" x14ac:dyDescent="0.2">
      <c r="A106" s="37">
        <f t="shared" si="91"/>
        <v>0</v>
      </c>
      <c r="B106" s="77">
        <f t="shared" si="91"/>
        <v>0</v>
      </c>
      <c r="C106" s="92">
        <f t="shared" si="91"/>
        <v>0</v>
      </c>
      <c r="D106" s="40" t="str">
        <f t="shared" si="91"/>
        <v>C</v>
      </c>
      <c r="E106" s="126">
        <f t="shared" si="92"/>
        <v>0</v>
      </c>
      <c r="F106" s="127">
        <f t="shared" si="93"/>
        <v>0</v>
      </c>
      <c r="G106" s="127">
        <f t="shared" si="94"/>
        <v>0</v>
      </c>
      <c r="H106" s="128">
        <f t="shared" si="95"/>
        <v>0</v>
      </c>
      <c r="I106" s="127">
        <f t="shared" si="96"/>
        <v>0</v>
      </c>
      <c r="J106" s="129">
        <f t="shared" si="97"/>
        <v>0</v>
      </c>
      <c r="K106" s="127">
        <f t="shared" si="98"/>
        <v>0</v>
      </c>
      <c r="L106" s="128">
        <f t="shared" si="99"/>
        <v>0</v>
      </c>
      <c r="M106" s="126">
        <f t="shared" si="100"/>
        <v>0</v>
      </c>
      <c r="N106" s="129">
        <f t="shared" si="101"/>
        <v>0</v>
      </c>
      <c r="O106" s="128">
        <f t="shared" si="102"/>
        <v>0</v>
      </c>
      <c r="P106" s="128">
        <f t="shared" si="103"/>
        <v>0</v>
      </c>
      <c r="Q106" s="159">
        <f t="shared" si="104"/>
        <v>0</v>
      </c>
      <c r="R106" s="160" t="str">
        <f t="shared" si="105"/>
        <v>C</v>
      </c>
      <c r="S106" s="161">
        <f t="shared" si="106"/>
        <v>0</v>
      </c>
      <c r="T106" s="162" t="str">
        <f t="shared" si="107"/>
        <v>C</v>
      </c>
      <c r="U106" s="159">
        <f t="shared" si="108"/>
        <v>0</v>
      </c>
      <c r="V106" s="161">
        <f t="shared" si="109"/>
        <v>0</v>
      </c>
      <c r="W106" s="161">
        <f t="shared" si="110"/>
        <v>0</v>
      </c>
      <c r="X106" s="163">
        <f t="shared" si="111"/>
        <v>0</v>
      </c>
      <c r="Y106" s="164">
        <f t="shared" si="112"/>
        <v>0</v>
      </c>
      <c r="Z106" s="73"/>
      <c r="AB106" s="74"/>
      <c r="AC106" s="74"/>
      <c r="AD106" s="74"/>
      <c r="AE106" s="74"/>
      <c r="AF106" s="74"/>
      <c r="AG106" s="74"/>
      <c r="AH106" s="74"/>
      <c r="AI106" s="74"/>
    </row>
    <row r="107" spans="1:35" ht="14.25" customHeight="1" x14ac:dyDescent="0.2">
      <c r="A107" s="187">
        <f t="shared" si="91"/>
        <v>0</v>
      </c>
      <c r="B107" s="166">
        <f t="shared" si="91"/>
        <v>0</v>
      </c>
      <c r="C107" s="167">
        <f t="shared" si="91"/>
        <v>0</v>
      </c>
      <c r="D107" s="168" t="str">
        <f t="shared" si="91"/>
        <v>C</v>
      </c>
      <c r="E107" s="188">
        <f t="shared" si="92"/>
        <v>0</v>
      </c>
      <c r="F107" s="189">
        <f t="shared" si="93"/>
        <v>0</v>
      </c>
      <c r="G107" s="189">
        <f t="shared" si="94"/>
        <v>0</v>
      </c>
      <c r="H107" s="190">
        <f t="shared" si="95"/>
        <v>0</v>
      </c>
      <c r="I107" s="189">
        <f t="shared" si="96"/>
        <v>0</v>
      </c>
      <c r="J107" s="191">
        <f t="shared" si="97"/>
        <v>0</v>
      </c>
      <c r="K107" s="189">
        <f t="shared" si="98"/>
        <v>0</v>
      </c>
      <c r="L107" s="190">
        <f t="shared" si="99"/>
        <v>0</v>
      </c>
      <c r="M107" s="188">
        <f t="shared" si="100"/>
        <v>0</v>
      </c>
      <c r="N107" s="191">
        <f t="shared" si="101"/>
        <v>0</v>
      </c>
      <c r="O107" s="190">
        <f t="shared" si="102"/>
        <v>0</v>
      </c>
      <c r="P107" s="190">
        <f t="shared" si="103"/>
        <v>0</v>
      </c>
      <c r="Q107" s="192">
        <f t="shared" si="104"/>
        <v>0</v>
      </c>
      <c r="R107" s="193" t="str">
        <f t="shared" si="105"/>
        <v>C</v>
      </c>
      <c r="S107" s="194">
        <f t="shared" si="106"/>
        <v>0</v>
      </c>
      <c r="T107" s="195" t="str">
        <f t="shared" si="107"/>
        <v>C</v>
      </c>
      <c r="U107" s="192">
        <f t="shared" si="108"/>
        <v>0</v>
      </c>
      <c r="V107" s="194">
        <f t="shared" si="109"/>
        <v>0</v>
      </c>
      <c r="W107" s="194">
        <f t="shared" si="110"/>
        <v>0</v>
      </c>
      <c r="X107" s="196">
        <f t="shared" si="111"/>
        <v>0</v>
      </c>
      <c r="Y107" s="197">
        <f t="shared" si="112"/>
        <v>0</v>
      </c>
      <c r="Z107" s="73"/>
      <c r="AB107" s="74"/>
      <c r="AC107" s="74"/>
      <c r="AD107" s="74"/>
      <c r="AE107" s="74"/>
      <c r="AF107" s="74"/>
      <c r="AG107" s="74"/>
      <c r="AH107" s="74"/>
      <c r="AI107" s="74"/>
    </row>
    <row r="108" spans="1:35" ht="14.25" customHeight="1" x14ac:dyDescent="0.2">
      <c r="A108" s="37">
        <f t="shared" si="91"/>
        <v>0</v>
      </c>
      <c r="B108" s="77">
        <f t="shared" si="91"/>
        <v>0</v>
      </c>
      <c r="C108" s="92">
        <f t="shared" si="91"/>
        <v>0</v>
      </c>
      <c r="D108" s="40" t="str">
        <f t="shared" si="91"/>
        <v>C</v>
      </c>
      <c r="E108" s="126">
        <f t="shared" si="92"/>
        <v>0</v>
      </c>
      <c r="F108" s="127">
        <f t="shared" si="93"/>
        <v>0</v>
      </c>
      <c r="G108" s="127">
        <f t="shared" si="94"/>
        <v>0</v>
      </c>
      <c r="H108" s="128">
        <f t="shared" si="95"/>
        <v>0</v>
      </c>
      <c r="I108" s="127">
        <f t="shared" si="96"/>
        <v>0</v>
      </c>
      <c r="J108" s="129">
        <f t="shared" si="97"/>
        <v>0</v>
      </c>
      <c r="K108" s="127">
        <f t="shared" si="98"/>
        <v>0</v>
      </c>
      <c r="L108" s="128">
        <f t="shared" si="99"/>
        <v>0</v>
      </c>
      <c r="M108" s="126">
        <f t="shared" si="100"/>
        <v>0</v>
      </c>
      <c r="N108" s="129">
        <f t="shared" si="101"/>
        <v>0</v>
      </c>
      <c r="O108" s="128">
        <f t="shared" si="102"/>
        <v>0</v>
      </c>
      <c r="P108" s="128">
        <f t="shared" si="103"/>
        <v>0</v>
      </c>
      <c r="Q108" s="159">
        <f t="shared" si="104"/>
        <v>0</v>
      </c>
      <c r="R108" s="160" t="str">
        <f t="shared" si="105"/>
        <v>C</v>
      </c>
      <c r="S108" s="161">
        <f t="shared" si="106"/>
        <v>0</v>
      </c>
      <c r="T108" s="162" t="str">
        <f t="shared" si="107"/>
        <v>C</v>
      </c>
      <c r="U108" s="159">
        <f t="shared" si="108"/>
        <v>0</v>
      </c>
      <c r="V108" s="161">
        <f t="shared" si="109"/>
        <v>0</v>
      </c>
      <c r="W108" s="161">
        <f t="shared" si="110"/>
        <v>0</v>
      </c>
      <c r="X108" s="163">
        <f t="shared" si="111"/>
        <v>0</v>
      </c>
      <c r="Y108" s="164">
        <f t="shared" si="112"/>
        <v>0</v>
      </c>
      <c r="Z108" s="73"/>
      <c r="AB108" s="74"/>
      <c r="AC108" s="74"/>
      <c r="AD108" s="74"/>
      <c r="AE108" s="74"/>
      <c r="AF108" s="74"/>
      <c r="AG108" s="74"/>
      <c r="AH108" s="74"/>
      <c r="AI108" s="74"/>
    </row>
    <row r="109" spans="1:35" ht="14.25" customHeight="1" x14ac:dyDescent="0.2">
      <c r="A109" s="187">
        <f t="shared" si="91"/>
        <v>0</v>
      </c>
      <c r="B109" s="166">
        <f t="shared" si="91"/>
        <v>0</v>
      </c>
      <c r="C109" s="167">
        <f t="shared" si="91"/>
        <v>0</v>
      </c>
      <c r="D109" s="168" t="str">
        <f t="shared" si="91"/>
        <v>C</v>
      </c>
      <c r="E109" s="188">
        <f t="shared" si="92"/>
        <v>0</v>
      </c>
      <c r="F109" s="189">
        <f t="shared" si="93"/>
        <v>0</v>
      </c>
      <c r="G109" s="189">
        <f t="shared" si="94"/>
        <v>0</v>
      </c>
      <c r="H109" s="190">
        <f t="shared" si="95"/>
        <v>0</v>
      </c>
      <c r="I109" s="189">
        <f t="shared" si="96"/>
        <v>0</v>
      </c>
      <c r="J109" s="191">
        <f t="shared" si="97"/>
        <v>0</v>
      </c>
      <c r="K109" s="189">
        <f t="shared" si="98"/>
        <v>0</v>
      </c>
      <c r="L109" s="190">
        <f t="shared" si="99"/>
        <v>0</v>
      </c>
      <c r="M109" s="188">
        <f t="shared" si="100"/>
        <v>0</v>
      </c>
      <c r="N109" s="191">
        <f t="shared" si="101"/>
        <v>0</v>
      </c>
      <c r="O109" s="190">
        <f t="shared" si="102"/>
        <v>0</v>
      </c>
      <c r="P109" s="190">
        <f t="shared" si="103"/>
        <v>0</v>
      </c>
      <c r="Q109" s="192">
        <f t="shared" si="104"/>
        <v>0</v>
      </c>
      <c r="R109" s="193" t="str">
        <f t="shared" si="105"/>
        <v>C</v>
      </c>
      <c r="S109" s="194">
        <f t="shared" si="106"/>
        <v>0</v>
      </c>
      <c r="T109" s="195" t="str">
        <f t="shared" si="107"/>
        <v>C</v>
      </c>
      <c r="U109" s="192">
        <f t="shared" si="108"/>
        <v>0</v>
      </c>
      <c r="V109" s="194">
        <f t="shared" si="109"/>
        <v>0</v>
      </c>
      <c r="W109" s="194">
        <f t="shared" si="110"/>
        <v>0</v>
      </c>
      <c r="X109" s="196">
        <f t="shared" si="111"/>
        <v>0</v>
      </c>
      <c r="Y109" s="197">
        <f t="shared" si="112"/>
        <v>0</v>
      </c>
      <c r="Z109" s="73"/>
      <c r="AB109" s="74"/>
      <c r="AC109" s="74"/>
      <c r="AD109" s="74"/>
      <c r="AE109" s="74"/>
      <c r="AF109" s="74"/>
      <c r="AG109" s="74"/>
      <c r="AH109" s="74"/>
      <c r="AI109" s="74"/>
    </row>
    <row r="110" spans="1:35" ht="14.25" customHeight="1" x14ac:dyDescent="0.2">
      <c r="A110" s="37">
        <f t="shared" si="91"/>
        <v>0</v>
      </c>
      <c r="B110" s="77">
        <f t="shared" si="91"/>
        <v>0</v>
      </c>
      <c r="C110" s="92">
        <f t="shared" si="91"/>
        <v>0</v>
      </c>
      <c r="D110" s="40" t="str">
        <f t="shared" si="91"/>
        <v>C</v>
      </c>
      <c r="E110" s="126">
        <f t="shared" si="92"/>
        <v>0</v>
      </c>
      <c r="F110" s="127">
        <f t="shared" si="93"/>
        <v>0</v>
      </c>
      <c r="G110" s="127">
        <f t="shared" si="94"/>
        <v>0</v>
      </c>
      <c r="H110" s="128">
        <f t="shared" si="95"/>
        <v>0</v>
      </c>
      <c r="I110" s="127">
        <f t="shared" si="96"/>
        <v>0</v>
      </c>
      <c r="J110" s="129">
        <f t="shared" si="97"/>
        <v>0</v>
      </c>
      <c r="K110" s="127">
        <f t="shared" si="98"/>
        <v>0</v>
      </c>
      <c r="L110" s="128">
        <f t="shared" si="99"/>
        <v>0</v>
      </c>
      <c r="M110" s="126">
        <f t="shared" si="100"/>
        <v>0</v>
      </c>
      <c r="N110" s="129">
        <f t="shared" si="101"/>
        <v>0</v>
      </c>
      <c r="O110" s="128">
        <f t="shared" si="102"/>
        <v>0</v>
      </c>
      <c r="P110" s="128">
        <f t="shared" si="103"/>
        <v>0</v>
      </c>
      <c r="Q110" s="159">
        <f t="shared" si="104"/>
        <v>0</v>
      </c>
      <c r="R110" s="160" t="str">
        <f t="shared" si="105"/>
        <v>C</v>
      </c>
      <c r="S110" s="161">
        <f t="shared" si="106"/>
        <v>0</v>
      </c>
      <c r="T110" s="162" t="str">
        <f t="shared" si="107"/>
        <v>C</v>
      </c>
      <c r="U110" s="159">
        <f t="shared" si="108"/>
        <v>0</v>
      </c>
      <c r="V110" s="161">
        <f t="shared" si="109"/>
        <v>0</v>
      </c>
      <c r="W110" s="161">
        <f t="shared" si="110"/>
        <v>0</v>
      </c>
      <c r="X110" s="163">
        <f t="shared" si="111"/>
        <v>0</v>
      </c>
      <c r="Y110" s="164">
        <f t="shared" si="112"/>
        <v>0</v>
      </c>
      <c r="Z110" s="73"/>
      <c r="AB110" s="74"/>
      <c r="AC110" s="74"/>
      <c r="AD110" s="74"/>
      <c r="AE110" s="74"/>
      <c r="AF110" s="74"/>
      <c r="AG110" s="74"/>
      <c r="AH110" s="74"/>
      <c r="AI110" s="74"/>
    </row>
    <row r="111" spans="1:35" ht="14.25" customHeight="1" x14ac:dyDescent="0.2">
      <c r="A111" s="187">
        <f t="shared" si="91"/>
        <v>0</v>
      </c>
      <c r="B111" s="166">
        <f t="shared" si="91"/>
        <v>0</v>
      </c>
      <c r="C111" s="167">
        <f t="shared" si="91"/>
        <v>0</v>
      </c>
      <c r="D111" s="168" t="str">
        <f t="shared" si="91"/>
        <v>C</v>
      </c>
      <c r="E111" s="188">
        <f t="shared" si="92"/>
        <v>0</v>
      </c>
      <c r="F111" s="189">
        <f t="shared" si="93"/>
        <v>0</v>
      </c>
      <c r="G111" s="189">
        <f t="shared" si="94"/>
        <v>0</v>
      </c>
      <c r="H111" s="190">
        <f t="shared" si="95"/>
        <v>0</v>
      </c>
      <c r="I111" s="189">
        <f t="shared" si="96"/>
        <v>0</v>
      </c>
      <c r="J111" s="191">
        <f t="shared" si="97"/>
        <v>0</v>
      </c>
      <c r="K111" s="189">
        <f t="shared" si="98"/>
        <v>0</v>
      </c>
      <c r="L111" s="190">
        <f t="shared" si="99"/>
        <v>0</v>
      </c>
      <c r="M111" s="188">
        <f t="shared" si="100"/>
        <v>0</v>
      </c>
      <c r="N111" s="191">
        <f t="shared" si="101"/>
        <v>0</v>
      </c>
      <c r="O111" s="190">
        <f t="shared" si="102"/>
        <v>0</v>
      </c>
      <c r="P111" s="190">
        <f t="shared" si="103"/>
        <v>0</v>
      </c>
      <c r="Q111" s="192">
        <f t="shared" si="104"/>
        <v>0</v>
      </c>
      <c r="R111" s="193" t="str">
        <f t="shared" si="105"/>
        <v>C</v>
      </c>
      <c r="S111" s="194">
        <f t="shared" si="106"/>
        <v>0</v>
      </c>
      <c r="T111" s="195" t="str">
        <f t="shared" si="107"/>
        <v>C</v>
      </c>
      <c r="U111" s="192">
        <f t="shared" si="108"/>
        <v>0</v>
      </c>
      <c r="V111" s="194">
        <f t="shared" si="109"/>
        <v>0</v>
      </c>
      <c r="W111" s="194">
        <f t="shared" si="110"/>
        <v>0</v>
      </c>
      <c r="X111" s="196">
        <f t="shared" si="111"/>
        <v>0</v>
      </c>
      <c r="Y111" s="197">
        <f t="shared" si="112"/>
        <v>0</v>
      </c>
      <c r="Z111" s="73"/>
      <c r="AB111" s="74"/>
      <c r="AC111" s="74"/>
      <c r="AD111" s="74"/>
      <c r="AE111" s="74"/>
      <c r="AF111" s="74"/>
      <c r="AG111" s="74"/>
      <c r="AH111" s="74"/>
      <c r="AI111" s="74"/>
    </row>
    <row r="112" spans="1:35" ht="14.25" customHeight="1" x14ac:dyDescent="0.2">
      <c r="A112" s="37">
        <f t="shared" si="91"/>
        <v>0</v>
      </c>
      <c r="B112" s="77">
        <f t="shared" si="91"/>
        <v>0</v>
      </c>
      <c r="C112" s="92">
        <f t="shared" si="91"/>
        <v>0</v>
      </c>
      <c r="D112" s="40" t="str">
        <f t="shared" si="91"/>
        <v>C</v>
      </c>
      <c r="E112" s="126">
        <f t="shared" si="92"/>
        <v>0</v>
      </c>
      <c r="F112" s="127">
        <f t="shared" si="93"/>
        <v>0</v>
      </c>
      <c r="G112" s="127">
        <f t="shared" si="94"/>
        <v>0</v>
      </c>
      <c r="H112" s="128">
        <f t="shared" si="95"/>
        <v>0</v>
      </c>
      <c r="I112" s="127">
        <f t="shared" si="96"/>
        <v>0</v>
      </c>
      <c r="J112" s="129">
        <f t="shared" si="97"/>
        <v>0</v>
      </c>
      <c r="K112" s="127">
        <f t="shared" si="98"/>
        <v>0</v>
      </c>
      <c r="L112" s="128">
        <f t="shared" si="99"/>
        <v>0</v>
      </c>
      <c r="M112" s="126">
        <f t="shared" si="100"/>
        <v>0</v>
      </c>
      <c r="N112" s="129">
        <f t="shared" si="101"/>
        <v>0</v>
      </c>
      <c r="O112" s="128">
        <f t="shared" si="102"/>
        <v>0</v>
      </c>
      <c r="P112" s="128">
        <f t="shared" si="103"/>
        <v>0</v>
      </c>
      <c r="Q112" s="159">
        <f t="shared" si="104"/>
        <v>0</v>
      </c>
      <c r="R112" s="160" t="str">
        <f t="shared" si="105"/>
        <v>C</v>
      </c>
      <c r="S112" s="161">
        <f t="shared" si="106"/>
        <v>0</v>
      </c>
      <c r="T112" s="162" t="str">
        <f t="shared" si="107"/>
        <v>C</v>
      </c>
      <c r="U112" s="159">
        <f t="shared" si="108"/>
        <v>0</v>
      </c>
      <c r="V112" s="161">
        <f t="shared" si="109"/>
        <v>0</v>
      </c>
      <c r="W112" s="161">
        <f t="shared" si="110"/>
        <v>0</v>
      </c>
      <c r="X112" s="163">
        <f t="shared" si="111"/>
        <v>0</v>
      </c>
      <c r="Y112" s="164">
        <f t="shared" si="112"/>
        <v>0</v>
      </c>
      <c r="Z112" s="73"/>
      <c r="AB112" s="74"/>
      <c r="AC112" s="74"/>
      <c r="AD112" s="74"/>
      <c r="AE112" s="74"/>
      <c r="AF112" s="74"/>
      <c r="AG112" s="74"/>
      <c r="AH112" s="74"/>
      <c r="AI112" s="74"/>
    </row>
    <row r="113" spans="1:35" ht="14.25" customHeight="1" x14ac:dyDescent="0.2">
      <c r="A113" s="187">
        <f t="shared" si="91"/>
        <v>0</v>
      </c>
      <c r="B113" s="166">
        <f t="shared" si="91"/>
        <v>0</v>
      </c>
      <c r="C113" s="167">
        <f t="shared" si="91"/>
        <v>0</v>
      </c>
      <c r="D113" s="168" t="str">
        <f t="shared" si="91"/>
        <v>C</v>
      </c>
      <c r="E113" s="188">
        <f t="shared" si="92"/>
        <v>0</v>
      </c>
      <c r="F113" s="189">
        <f t="shared" si="93"/>
        <v>0</v>
      </c>
      <c r="G113" s="189">
        <f t="shared" si="94"/>
        <v>0</v>
      </c>
      <c r="H113" s="190">
        <f t="shared" si="95"/>
        <v>0</v>
      </c>
      <c r="I113" s="189">
        <f t="shared" si="96"/>
        <v>0</v>
      </c>
      <c r="J113" s="191">
        <f t="shared" si="97"/>
        <v>0</v>
      </c>
      <c r="K113" s="189">
        <f t="shared" si="98"/>
        <v>0</v>
      </c>
      <c r="L113" s="190">
        <f t="shared" si="99"/>
        <v>0</v>
      </c>
      <c r="M113" s="188">
        <f t="shared" si="100"/>
        <v>0</v>
      </c>
      <c r="N113" s="191">
        <f t="shared" si="101"/>
        <v>0</v>
      </c>
      <c r="O113" s="190">
        <f t="shared" si="102"/>
        <v>0</v>
      </c>
      <c r="P113" s="190">
        <f t="shared" si="103"/>
        <v>0</v>
      </c>
      <c r="Q113" s="192">
        <f t="shared" si="104"/>
        <v>0</v>
      </c>
      <c r="R113" s="193" t="str">
        <f t="shared" si="105"/>
        <v>C</v>
      </c>
      <c r="S113" s="194">
        <f t="shared" si="106"/>
        <v>0</v>
      </c>
      <c r="T113" s="195" t="str">
        <f t="shared" si="107"/>
        <v>C</v>
      </c>
      <c r="U113" s="192">
        <f t="shared" si="108"/>
        <v>0</v>
      </c>
      <c r="V113" s="194">
        <f t="shared" si="109"/>
        <v>0</v>
      </c>
      <c r="W113" s="194">
        <f t="shared" si="110"/>
        <v>0</v>
      </c>
      <c r="X113" s="196">
        <f t="shared" si="111"/>
        <v>0</v>
      </c>
      <c r="Y113" s="197">
        <f t="shared" si="112"/>
        <v>0</v>
      </c>
      <c r="Z113" s="73"/>
      <c r="AB113" s="74"/>
      <c r="AC113" s="74"/>
      <c r="AD113" s="74"/>
      <c r="AE113" s="74"/>
      <c r="AF113" s="74"/>
      <c r="AG113" s="74"/>
      <c r="AH113" s="74"/>
      <c r="AI113" s="74"/>
    </row>
    <row r="114" spans="1:35" ht="14.25" customHeight="1" x14ac:dyDescent="0.2">
      <c r="A114" s="37">
        <f t="shared" si="91"/>
        <v>0</v>
      </c>
      <c r="B114" s="77">
        <f t="shared" si="91"/>
        <v>0</v>
      </c>
      <c r="C114" s="92">
        <f t="shared" si="91"/>
        <v>0</v>
      </c>
      <c r="D114" s="40" t="str">
        <f t="shared" si="91"/>
        <v>C</v>
      </c>
      <c r="E114" s="126">
        <f t="shared" si="92"/>
        <v>0</v>
      </c>
      <c r="F114" s="127">
        <f t="shared" si="93"/>
        <v>0</v>
      </c>
      <c r="G114" s="127">
        <f t="shared" si="94"/>
        <v>0</v>
      </c>
      <c r="H114" s="128">
        <f t="shared" si="95"/>
        <v>0</v>
      </c>
      <c r="I114" s="127">
        <f t="shared" si="96"/>
        <v>0</v>
      </c>
      <c r="J114" s="129">
        <f t="shared" si="97"/>
        <v>0</v>
      </c>
      <c r="K114" s="127">
        <f t="shared" si="98"/>
        <v>0</v>
      </c>
      <c r="L114" s="128">
        <f t="shared" si="99"/>
        <v>0</v>
      </c>
      <c r="M114" s="126">
        <f t="shared" si="100"/>
        <v>0</v>
      </c>
      <c r="N114" s="129">
        <f t="shared" si="101"/>
        <v>0</v>
      </c>
      <c r="O114" s="128">
        <f t="shared" si="102"/>
        <v>0</v>
      </c>
      <c r="P114" s="128">
        <f t="shared" si="103"/>
        <v>0</v>
      </c>
      <c r="Q114" s="159">
        <f t="shared" si="104"/>
        <v>0</v>
      </c>
      <c r="R114" s="160" t="str">
        <f t="shared" si="105"/>
        <v>C</v>
      </c>
      <c r="S114" s="161">
        <f t="shared" si="106"/>
        <v>0</v>
      </c>
      <c r="T114" s="162" t="str">
        <f t="shared" si="107"/>
        <v>C</v>
      </c>
      <c r="U114" s="159">
        <f t="shared" si="108"/>
        <v>0</v>
      </c>
      <c r="V114" s="161">
        <f t="shared" si="109"/>
        <v>0</v>
      </c>
      <c r="W114" s="161">
        <f t="shared" si="110"/>
        <v>0</v>
      </c>
      <c r="X114" s="163">
        <f t="shared" si="111"/>
        <v>0</v>
      </c>
      <c r="Y114" s="164">
        <f t="shared" si="112"/>
        <v>0</v>
      </c>
      <c r="Z114" s="73"/>
      <c r="AB114" s="74"/>
      <c r="AC114" s="74"/>
      <c r="AD114" s="74"/>
      <c r="AE114" s="74"/>
      <c r="AF114" s="74"/>
      <c r="AG114" s="74"/>
      <c r="AH114" s="74"/>
      <c r="AI114" s="74"/>
    </row>
    <row r="115" spans="1:35" ht="14.25" customHeight="1" x14ac:dyDescent="0.2">
      <c r="A115" s="187">
        <f t="shared" si="91"/>
        <v>0</v>
      </c>
      <c r="B115" s="166">
        <f t="shared" si="91"/>
        <v>0</v>
      </c>
      <c r="C115" s="167">
        <f t="shared" si="91"/>
        <v>0</v>
      </c>
      <c r="D115" s="168" t="str">
        <f t="shared" si="91"/>
        <v>C</v>
      </c>
      <c r="E115" s="188">
        <f t="shared" si="92"/>
        <v>0</v>
      </c>
      <c r="F115" s="189">
        <f t="shared" si="93"/>
        <v>0</v>
      </c>
      <c r="G115" s="189">
        <f t="shared" si="94"/>
        <v>0</v>
      </c>
      <c r="H115" s="190">
        <f t="shared" si="95"/>
        <v>0</v>
      </c>
      <c r="I115" s="189">
        <f t="shared" si="96"/>
        <v>0</v>
      </c>
      <c r="J115" s="191">
        <f t="shared" si="97"/>
        <v>0</v>
      </c>
      <c r="K115" s="189">
        <f t="shared" si="98"/>
        <v>0</v>
      </c>
      <c r="L115" s="190">
        <f t="shared" si="99"/>
        <v>0</v>
      </c>
      <c r="M115" s="188">
        <f t="shared" si="100"/>
        <v>0</v>
      </c>
      <c r="N115" s="191">
        <f t="shared" si="101"/>
        <v>0</v>
      </c>
      <c r="O115" s="190">
        <f t="shared" si="102"/>
        <v>0</v>
      </c>
      <c r="P115" s="190">
        <f t="shared" si="103"/>
        <v>0</v>
      </c>
      <c r="Q115" s="192">
        <f t="shared" si="104"/>
        <v>0</v>
      </c>
      <c r="R115" s="193" t="str">
        <f t="shared" si="105"/>
        <v>C</v>
      </c>
      <c r="S115" s="194">
        <f t="shared" si="106"/>
        <v>0</v>
      </c>
      <c r="T115" s="195" t="str">
        <f t="shared" si="107"/>
        <v>C</v>
      </c>
      <c r="U115" s="192">
        <f t="shared" si="108"/>
        <v>0</v>
      </c>
      <c r="V115" s="194">
        <f t="shared" si="109"/>
        <v>0</v>
      </c>
      <c r="W115" s="194">
        <f t="shared" si="110"/>
        <v>0</v>
      </c>
      <c r="X115" s="196">
        <f t="shared" si="111"/>
        <v>0</v>
      </c>
      <c r="Y115" s="197">
        <f t="shared" si="112"/>
        <v>0</v>
      </c>
      <c r="Z115" s="73"/>
      <c r="AB115" s="74"/>
      <c r="AC115" s="74"/>
      <c r="AD115" s="74"/>
      <c r="AE115" s="74"/>
      <c r="AF115" s="74"/>
      <c r="AG115" s="74"/>
      <c r="AH115" s="74"/>
      <c r="AI115" s="74"/>
    </row>
    <row r="116" spans="1:35" ht="14.25" customHeight="1" x14ac:dyDescent="0.2">
      <c r="A116" s="37">
        <f t="shared" si="91"/>
        <v>0</v>
      </c>
      <c r="B116" s="77">
        <f t="shared" si="91"/>
        <v>0</v>
      </c>
      <c r="C116" s="92">
        <f t="shared" si="91"/>
        <v>0</v>
      </c>
      <c r="D116" s="40" t="str">
        <f t="shared" si="91"/>
        <v>C</v>
      </c>
      <c r="E116" s="126">
        <f t="shared" si="92"/>
        <v>0</v>
      </c>
      <c r="F116" s="127">
        <f t="shared" si="93"/>
        <v>0</v>
      </c>
      <c r="G116" s="127">
        <f t="shared" si="94"/>
        <v>0</v>
      </c>
      <c r="H116" s="128">
        <f t="shared" si="95"/>
        <v>0</v>
      </c>
      <c r="I116" s="127">
        <f t="shared" si="96"/>
        <v>0</v>
      </c>
      <c r="J116" s="129">
        <f t="shared" si="97"/>
        <v>0</v>
      </c>
      <c r="K116" s="127">
        <f t="shared" si="98"/>
        <v>0</v>
      </c>
      <c r="L116" s="128">
        <f t="shared" si="99"/>
        <v>0</v>
      </c>
      <c r="M116" s="126">
        <f t="shared" si="100"/>
        <v>0</v>
      </c>
      <c r="N116" s="129">
        <f t="shared" si="101"/>
        <v>0</v>
      </c>
      <c r="O116" s="128">
        <f t="shared" si="102"/>
        <v>0</v>
      </c>
      <c r="P116" s="128">
        <f t="shared" si="103"/>
        <v>0</v>
      </c>
      <c r="Q116" s="159">
        <f t="shared" si="104"/>
        <v>0</v>
      </c>
      <c r="R116" s="160" t="str">
        <f t="shared" si="105"/>
        <v>C</v>
      </c>
      <c r="S116" s="161">
        <f t="shared" si="106"/>
        <v>0</v>
      </c>
      <c r="T116" s="162" t="str">
        <f t="shared" si="107"/>
        <v>C</v>
      </c>
      <c r="U116" s="159">
        <f t="shared" si="108"/>
        <v>0</v>
      </c>
      <c r="V116" s="161">
        <f t="shared" si="109"/>
        <v>0</v>
      </c>
      <c r="W116" s="161">
        <f t="shared" si="110"/>
        <v>0</v>
      </c>
      <c r="X116" s="163">
        <f t="shared" si="111"/>
        <v>0</v>
      </c>
      <c r="Y116" s="164">
        <f t="shared" si="112"/>
        <v>0</v>
      </c>
      <c r="Z116" s="73"/>
      <c r="AB116" s="74"/>
      <c r="AC116" s="74"/>
      <c r="AD116" s="74"/>
      <c r="AE116" s="74"/>
      <c r="AF116" s="74"/>
      <c r="AG116" s="74"/>
      <c r="AH116" s="74"/>
      <c r="AI116" s="74"/>
    </row>
    <row r="117" spans="1:35" ht="14.25" customHeight="1" x14ac:dyDescent="0.2">
      <c r="A117" s="187">
        <f t="shared" si="91"/>
        <v>0</v>
      </c>
      <c r="B117" s="166">
        <f t="shared" si="91"/>
        <v>0</v>
      </c>
      <c r="C117" s="167">
        <f t="shared" si="91"/>
        <v>0</v>
      </c>
      <c r="D117" s="168" t="str">
        <f t="shared" si="91"/>
        <v>C</v>
      </c>
      <c r="E117" s="188">
        <f t="shared" si="92"/>
        <v>0</v>
      </c>
      <c r="F117" s="189">
        <f t="shared" si="93"/>
        <v>0</v>
      </c>
      <c r="G117" s="189">
        <f t="shared" si="94"/>
        <v>0</v>
      </c>
      <c r="H117" s="190">
        <f t="shared" si="95"/>
        <v>0</v>
      </c>
      <c r="I117" s="189">
        <f t="shared" si="96"/>
        <v>0</v>
      </c>
      <c r="J117" s="191">
        <f t="shared" si="97"/>
        <v>0</v>
      </c>
      <c r="K117" s="189">
        <f t="shared" si="98"/>
        <v>0</v>
      </c>
      <c r="L117" s="190">
        <f t="shared" si="99"/>
        <v>0</v>
      </c>
      <c r="M117" s="188">
        <f t="shared" si="100"/>
        <v>0</v>
      </c>
      <c r="N117" s="191">
        <f t="shared" si="101"/>
        <v>0</v>
      </c>
      <c r="O117" s="190">
        <f t="shared" si="102"/>
        <v>0</v>
      </c>
      <c r="P117" s="190">
        <f t="shared" si="103"/>
        <v>0</v>
      </c>
      <c r="Q117" s="192">
        <f t="shared" si="104"/>
        <v>0</v>
      </c>
      <c r="R117" s="193" t="str">
        <f t="shared" si="105"/>
        <v>C</v>
      </c>
      <c r="S117" s="194">
        <f t="shared" si="106"/>
        <v>0</v>
      </c>
      <c r="T117" s="195" t="str">
        <f t="shared" si="107"/>
        <v>C</v>
      </c>
      <c r="U117" s="192">
        <f t="shared" si="108"/>
        <v>0</v>
      </c>
      <c r="V117" s="194">
        <f t="shared" si="109"/>
        <v>0</v>
      </c>
      <c r="W117" s="194">
        <f t="shared" si="110"/>
        <v>0</v>
      </c>
      <c r="X117" s="196">
        <f t="shared" si="111"/>
        <v>0</v>
      </c>
      <c r="Y117" s="197">
        <f t="shared" si="112"/>
        <v>0</v>
      </c>
      <c r="Z117" s="73"/>
      <c r="AB117" s="74"/>
      <c r="AC117" s="74"/>
      <c r="AD117" s="74"/>
      <c r="AE117" s="74"/>
      <c r="AF117" s="74"/>
      <c r="AG117" s="74"/>
      <c r="AH117" s="74"/>
      <c r="AI117" s="74"/>
    </row>
    <row r="118" spans="1:35" ht="14.25" customHeight="1" x14ac:dyDescent="0.2">
      <c r="A118" s="37">
        <f t="shared" si="91"/>
        <v>0</v>
      </c>
      <c r="B118" s="77">
        <f t="shared" si="91"/>
        <v>0</v>
      </c>
      <c r="C118" s="92">
        <f t="shared" si="91"/>
        <v>0</v>
      </c>
      <c r="D118" s="40" t="str">
        <f t="shared" si="91"/>
        <v>C</v>
      </c>
      <c r="E118" s="126">
        <f t="shared" si="92"/>
        <v>0</v>
      </c>
      <c r="F118" s="127">
        <f t="shared" si="93"/>
        <v>0</v>
      </c>
      <c r="G118" s="127">
        <f t="shared" si="94"/>
        <v>0</v>
      </c>
      <c r="H118" s="128">
        <f t="shared" si="95"/>
        <v>0</v>
      </c>
      <c r="I118" s="127">
        <f t="shared" si="96"/>
        <v>0</v>
      </c>
      <c r="J118" s="129">
        <f t="shared" si="97"/>
        <v>0</v>
      </c>
      <c r="K118" s="127">
        <f t="shared" si="98"/>
        <v>0</v>
      </c>
      <c r="L118" s="128">
        <f t="shared" si="99"/>
        <v>0</v>
      </c>
      <c r="M118" s="126">
        <f t="shared" si="100"/>
        <v>0</v>
      </c>
      <c r="N118" s="129">
        <f t="shared" si="101"/>
        <v>0</v>
      </c>
      <c r="O118" s="128">
        <f t="shared" si="102"/>
        <v>0</v>
      </c>
      <c r="P118" s="128">
        <f t="shared" si="103"/>
        <v>0</v>
      </c>
      <c r="Q118" s="159">
        <f t="shared" si="104"/>
        <v>0</v>
      </c>
      <c r="R118" s="160" t="str">
        <f t="shared" si="105"/>
        <v>C</v>
      </c>
      <c r="S118" s="161">
        <f t="shared" si="106"/>
        <v>0</v>
      </c>
      <c r="T118" s="162" t="str">
        <f t="shared" si="107"/>
        <v>C</v>
      </c>
      <c r="U118" s="159">
        <f t="shared" si="108"/>
        <v>0</v>
      </c>
      <c r="V118" s="161">
        <f t="shared" si="109"/>
        <v>0</v>
      </c>
      <c r="W118" s="161">
        <f t="shared" si="110"/>
        <v>0</v>
      </c>
      <c r="X118" s="163">
        <f t="shared" si="111"/>
        <v>0</v>
      </c>
      <c r="Y118" s="164">
        <f t="shared" si="112"/>
        <v>0</v>
      </c>
      <c r="Z118" s="73"/>
      <c r="AB118" s="74"/>
      <c r="AC118" s="74"/>
      <c r="AD118" s="74"/>
      <c r="AE118" s="74"/>
      <c r="AF118" s="74"/>
      <c r="AG118" s="74"/>
      <c r="AH118" s="74"/>
      <c r="AI118" s="74"/>
    </row>
    <row r="119" spans="1:35" ht="14.25" customHeight="1" x14ac:dyDescent="0.2">
      <c r="A119" s="187">
        <f t="shared" si="91"/>
        <v>0</v>
      </c>
      <c r="B119" s="166">
        <f t="shared" si="91"/>
        <v>0</v>
      </c>
      <c r="C119" s="167">
        <f t="shared" si="91"/>
        <v>0</v>
      </c>
      <c r="D119" s="168" t="str">
        <f t="shared" si="91"/>
        <v>C</v>
      </c>
      <c r="E119" s="188">
        <f t="shared" si="92"/>
        <v>0</v>
      </c>
      <c r="F119" s="189">
        <f t="shared" si="93"/>
        <v>0</v>
      </c>
      <c r="G119" s="189">
        <f t="shared" si="94"/>
        <v>0</v>
      </c>
      <c r="H119" s="190">
        <f t="shared" si="95"/>
        <v>0</v>
      </c>
      <c r="I119" s="189">
        <f t="shared" si="96"/>
        <v>0</v>
      </c>
      <c r="J119" s="191">
        <f t="shared" si="97"/>
        <v>0</v>
      </c>
      <c r="K119" s="189">
        <f t="shared" si="98"/>
        <v>0</v>
      </c>
      <c r="L119" s="190">
        <f t="shared" si="99"/>
        <v>0</v>
      </c>
      <c r="M119" s="188">
        <f t="shared" si="100"/>
        <v>0</v>
      </c>
      <c r="N119" s="191">
        <f t="shared" si="101"/>
        <v>0</v>
      </c>
      <c r="O119" s="190">
        <f t="shared" si="102"/>
        <v>0</v>
      </c>
      <c r="P119" s="190">
        <f t="shared" si="103"/>
        <v>0</v>
      </c>
      <c r="Q119" s="192">
        <f t="shared" si="104"/>
        <v>0</v>
      </c>
      <c r="R119" s="193" t="str">
        <f t="shared" si="105"/>
        <v>C</v>
      </c>
      <c r="S119" s="194">
        <f t="shared" si="106"/>
        <v>0</v>
      </c>
      <c r="T119" s="195" t="str">
        <f t="shared" si="107"/>
        <v>C</v>
      </c>
      <c r="U119" s="192">
        <f t="shared" si="108"/>
        <v>0</v>
      </c>
      <c r="V119" s="194">
        <f t="shared" si="109"/>
        <v>0</v>
      </c>
      <c r="W119" s="194">
        <f t="shared" si="110"/>
        <v>0</v>
      </c>
      <c r="X119" s="196">
        <f t="shared" si="111"/>
        <v>0</v>
      </c>
      <c r="Y119" s="197">
        <f t="shared" si="112"/>
        <v>0</v>
      </c>
      <c r="Z119" s="73"/>
      <c r="AB119" s="74"/>
      <c r="AC119" s="74"/>
      <c r="AD119" s="74"/>
      <c r="AE119" s="74"/>
      <c r="AF119" s="74"/>
      <c r="AG119" s="74"/>
      <c r="AH119" s="74"/>
      <c r="AI119" s="74"/>
    </row>
    <row r="120" spans="1:35" ht="14.25" customHeight="1" x14ac:dyDescent="0.2">
      <c r="A120" s="37">
        <f t="shared" si="91"/>
        <v>0</v>
      </c>
      <c r="B120" s="77">
        <f t="shared" si="91"/>
        <v>0</v>
      </c>
      <c r="C120" s="92">
        <f t="shared" si="91"/>
        <v>0</v>
      </c>
      <c r="D120" s="40" t="str">
        <f t="shared" si="91"/>
        <v>C</v>
      </c>
      <c r="E120" s="126">
        <f t="shared" si="92"/>
        <v>0</v>
      </c>
      <c r="F120" s="127">
        <f t="shared" si="93"/>
        <v>0</v>
      </c>
      <c r="G120" s="127">
        <f t="shared" si="94"/>
        <v>0</v>
      </c>
      <c r="H120" s="128">
        <f t="shared" si="95"/>
        <v>0</v>
      </c>
      <c r="I120" s="127">
        <f t="shared" si="96"/>
        <v>0</v>
      </c>
      <c r="J120" s="129">
        <f t="shared" si="97"/>
        <v>0</v>
      </c>
      <c r="K120" s="127">
        <f t="shared" si="98"/>
        <v>0</v>
      </c>
      <c r="L120" s="128">
        <f t="shared" si="99"/>
        <v>0</v>
      </c>
      <c r="M120" s="126">
        <f t="shared" si="100"/>
        <v>0</v>
      </c>
      <c r="N120" s="129">
        <f t="shared" si="101"/>
        <v>0</v>
      </c>
      <c r="O120" s="128">
        <f t="shared" si="102"/>
        <v>0</v>
      </c>
      <c r="P120" s="128">
        <f t="shared" si="103"/>
        <v>0</v>
      </c>
      <c r="Q120" s="159">
        <f t="shared" si="104"/>
        <v>0</v>
      </c>
      <c r="R120" s="160" t="str">
        <f t="shared" si="105"/>
        <v>C</v>
      </c>
      <c r="S120" s="161">
        <f t="shared" si="106"/>
        <v>0</v>
      </c>
      <c r="T120" s="162" t="str">
        <f t="shared" si="107"/>
        <v>C</v>
      </c>
      <c r="U120" s="159">
        <f t="shared" si="108"/>
        <v>0</v>
      </c>
      <c r="V120" s="161">
        <f t="shared" si="109"/>
        <v>0</v>
      </c>
      <c r="W120" s="161">
        <f t="shared" si="110"/>
        <v>0</v>
      </c>
      <c r="X120" s="163">
        <f t="shared" si="111"/>
        <v>0</v>
      </c>
      <c r="Y120" s="164">
        <f t="shared" si="112"/>
        <v>0</v>
      </c>
      <c r="Z120" s="73"/>
      <c r="AB120" s="74"/>
      <c r="AC120" s="74"/>
      <c r="AD120" s="74"/>
      <c r="AE120" s="74"/>
      <c r="AF120" s="74"/>
      <c r="AG120" s="74"/>
      <c r="AH120" s="74"/>
      <c r="AI120" s="74"/>
    </row>
    <row r="121" spans="1:35" ht="14.25" customHeight="1" x14ac:dyDescent="0.2">
      <c r="A121" s="187">
        <f t="shared" si="91"/>
        <v>0</v>
      </c>
      <c r="B121" s="166">
        <f t="shared" si="91"/>
        <v>0</v>
      </c>
      <c r="C121" s="167">
        <f t="shared" si="91"/>
        <v>0</v>
      </c>
      <c r="D121" s="168" t="str">
        <f t="shared" si="91"/>
        <v>C</v>
      </c>
      <c r="E121" s="188">
        <f t="shared" si="92"/>
        <v>0</v>
      </c>
      <c r="F121" s="189">
        <f t="shared" si="93"/>
        <v>0</v>
      </c>
      <c r="G121" s="189">
        <f t="shared" si="94"/>
        <v>0</v>
      </c>
      <c r="H121" s="190">
        <f t="shared" si="95"/>
        <v>0</v>
      </c>
      <c r="I121" s="189">
        <f t="shared" si="96"/>
        <v>0</v>
      </c>
      <c r="J121" s="191">
        <f t="shared" si="97"/>
        <v>0</v>
      </c>
      <c r="K121" s="189">
        <f t="shared" si="98"/>
        <v>0</v>
      </c>
      <c r="L121" s="190">
        <f t="shared" si="99"/>
        <v>0</v>
      </c>
      <c r="M121" s="188">
        <f t="shared" si="100"/>
        <v>0</v>
      </c>
      <c r="N121" s="191">
        <f t="shared" si="101"/>
        <v>0</v>
      </c>
      <c r="O121" s="190">
        <f t="shared" si="102"/>
        <v>0</v>
      </c>
      <c r="P121" s="190">
        <f t="shared" si="103"/>
        <v>0</v>
      </c>
      <c r="Q121" s="192">
        <f t="shared" si="104"/>
        <v>0</v>
      </c>
      <c r="R121" s="193" t="str">
        <f t="shared" si="105"/>
        <v>C</v>
      </c>
      <c r="S121" s="194">
        <f t="shared" si="106"/>
        <v>0</v>
      </c>
      <c r="T121" s="195" t="str">
        <f t="shared" si="107"/>
        <v>C</v>
      </c>
      <c r="U121" s="192">
        <f t="shared" si="108"/>
        <v>0</v>
      </c>
      <c r="V121" s="194">
        <f t="shared" si="109"/>
        <v>0</v>
      </c>
      <c r="W121" s="194">
        <f t="shared" si="110"/>
        <v>0</v>
      </c>
      <c r="X121" s="196">
        <f t="shared" si="111"/>
        <v>0</v>
      </c>
      <c r="Y121" s="197">
        <f t="shared" si="112"/>
        <v>0</v>
      </c>
      <c r="Z121" s="73"/>
      <c r="AB121" s="74"/>
      <c r="AC121" s="74"/>
      <c r="AD121" s="74"/>
      <c r="AE121" s="74"/>
      <c r="AF121" s="74"/>
      <c r="AG121" s="74"/>
      <c r="AH121" s="74"/>
      <c r="AI121" s="74"/>
    </row>
    <row r="122" spans="1:35" ht="14.25" customHeight="1" x14ac:dyDescent="0.2">
      <c r="A122" s="37">
        <f t="shared" si="91"/>
        <v>0</v>
      </c>
      <c r="B122" s="77">
        <f t="shared" si="91"/>
        <v>0</v>
      </c>
      <c r="C122" s="92">
        <f t="shared" si="91"/>
        <v>0</v>
      </c>
      <c r="D122" s="40" t="str">
        <f t="shared" si="91"/>
        <v>C</v>
      </c>
      <c r="E122" s="126">
        <f t="shared" si="92"/>
        <v>0</v>
      </c>
      <c r="F122" s="127">
        <f t="shared" si="93"/>
        <v>0</v>
      </c>
      <c r="G122" s="127">
        <f t="shared" si="94"/>
        <v>0</v>
      </c>
      <c r="H122" s="128">
        <f t="shared" si="95"/>
        <v>0</v>
      </c>
      <c r="I122" s="127">
        <f t="shared" si="96"/>
        <v>0</v>
      </c>
      <c r="J122" s="129">
        <f t="shared" si="97"/>
        <v>0</v>
      </c>
      <c r="K122" s="127">
        <f t="shared" si="98"/>
        <v>0</v>
      </c>
      <c r="L122" s="128">
        <f t="shared" si="99"/>
        <v>0</v>
      </c>
      <c r="M122" s="126">
        <f t="shared" si="100"/>
        <v>0</v>
      </c>
      <c r="N122" s="129">
        <f t="shared" si="101"/>
        <v>0</v>
      </c>
      <c r="O122" s="128">
        <f t="shared" si="102"/>
        <v>0</v>
      </c>
      <c r="P122" s="128">
        <f t="shared" si="103"/>
        <v>0</v>
      </c>
      <c r="Q122" s="159">
        <f t="shared" si="104"/>
        <v>0</v>
      </c>
      <c r="R122" s="160" t="str">
        <f t="shared" si="105"/>
        <v>C</v>
      </c>
      <c r="S122" s="161">
        <f t="shared" si="106"/>
        <v>0</v>
      </c>
      <c r="T122" s="162" t="str">
        <f t="shared" si="107"/>
        <v>C</v>
      </c>
      <c r="U122" s="159">
        <f t="shared" si="108"/>
        <v>0</v>
      </c>
      <c r="V122" s="161">
        <f t="shared" si="109"/>
        <v>0</v>
      </c>
      <c r="W122" s="161">
        <f t="shared" si="110"/>
        <v>0</v>
      </c>
      <c r="X122" s="163">
        <f t="shared" si="111"/>
        <v>0</v>
      </c>
      <c r="Y122" s="164">
        <f t="shared" si="112"/>
        <v>0</v>
      </c>
      <c r="Z122" s="73"/>
    </row>
    <row r="123" spans="1:35" ht="14.25" customHeight="1" x14ac:dyDescent="0.2">
      <c r="A123" s="187">
        <f t="shared" si="91"/>
        <v>0</v>
      </c>
      <c r="B123" s="166">
        <f t="shared" si="91"/>
        <v>0</v>
      </c>
      <c r="C123" s="167">
        <f t="shared" si="91"/>
        <v>0</v>
      </c>
      <c r="D123" s="168" t="str">
        <f t="shared" si="91"/>
        <v>C</v>
      </c>
      <c r="E123" s="188">
        <f t="shared" si="92"/>
        <v>0</v>
      </c>
      <c r="F123" s="189">
        <f t="shared" si="93"/>
        <v>0</v>
      </c>
      <c r="G123" s="189">
        <f t="shared" si="94"/>
        <v>0</v>
      </c>
      <c r="H123" s="190">
        <f t="shared" si="95"/>
        <v>0</v>
      </c>
      <c r="I123" s="189">
        <f t="shared" si="96"/>
        <v>0</v>
      </c>
      <c r="J123" s="191">
        <f t="shared" si="97"/>
        <v>0</v>
      </c>
      <c r="K123" s="189">
        <f t="shared" si="98"/>
        <v>0</v>
      </c>
      <c r="L123" s="190">
        <f t="shared" si="99"/>
        <v>0</v>
      </c>
      <c r="M123" s="188">
        <f t="shared" si="100"/>
        <v>0</v>
      </c>
      <c r="N123" s="191">
        <f t="shared" si="101"/>
        <v>0</v>
      </c>
      <c r="O123" s="190">
        <f t="shared" si="102"/>
        <v>0</v>
      </c>
      <c r="P123" s="190">
        <f t="shared" si="103"/>
        <v>0</v>
      </c>
      <c r="Q123" s="192">
        <f t="shared" si="104"/>
        <v>0</v>
      </c>
      <c r="R123" s="193" t="str">
        <f t="shared" si="105"/>
        <v>C</v>
      </c>
      <c r="S123" s="194">
        <f t="shared" si="106"/>
        <v>0</v>
      </c>
      <c r="T123" s="195" t="str">
        <f t="shared" si="107"/>
        <v>C</v>
      </c>
      <c r="U123" s="192">
        <f t="shared" si="108"/>
        <v>0</v>
      </c>
      <c r="V123" s="194">
        <f t="shared" si="109"/>
        <v>0</v>
      </c>
      <c r="W123" s="194">
        <f t="shared" si="110"/>
        <v>0</v>
      </c>
      <c r="X123" s="196">
        <f t="shared" si="111"/>
        <v>0</v>
      </c>
      <c r="Y123" s="197">
        <f t="shared" si="112"/>
        <v>0</v>
      </c>
      <c r="Z123" s="73"/>
    </row>
    <row r="124" spans="1:35" ht="14.25" customHeight="1" x14ac:dyDescent="0.2">
      <c r="A124" s="37">
        <f t="shared" si="91"/>
        <v>0</v>
      </c>
      <c r="B124" s="77">
        <f t="shared" si="91"/>
        <v>0</v>
      </c>
      <c r="C124" s="92">
        <f t="shared" si="91"/>
        <v>0</v>
      </c>
      <c r="D124" s="40" t="str">
        <f t="shared" si="91"/>
        <v>C</v>
      </c>
      <c r="E124" s="126">
        <f t="shared" si="92"/>
        <v>0</v>
      </c>
      <c r="F124" s="127">
        <f t="shared" si="93"/>
        <v>0</v>
      </c>
      <c r="G124" s="127">
        <f t="shared" si="94"/>
        <v>0</v>
      </c>
      <c r="H124" s="128">
        <f t="shared" si="95"/>
        <v>0</v>
      </c>
      <c r="I124" s="127">
        <f t="shared" si="96"/>
        <v>0</v>
      </c>
      <c r="J124" s="129">
        <f t="shared" si="97"/>
        <v>0</v>
      </c>
      <c r="K124" s="127">
        <f t="shared" si="98"/>
        <v>0</v>
      </c>
      <c r="L124" s="128">
        <f t="shared" si="99"/>
        <v>0</v>
      </c>
      <c r="M124" s="126">
        <f t="shared" si="100"/>
        <v>0</v>
      </c>
      <c r="N124" s="129">
        <f t="shared" si="101"/>
        <v>0</v>
      </c>
      <c r="O124" s="128">
        <f t="shared" si="102"/>
        <v>0</v>
      </c>
      <c r="P124" s="128">
        <f t="shared" si="103"/>
        <v>0</v>
      </c>
      <c r="Q124" s="159">
        <f t="shared" si="104"/>
        <v>0</v>
      </c>
      <c r="R124" s="160" t="str">
        <f t="shared" si="105"/>
        <v>C</v>
      </c>
      <c r="S124" s="161">
        <f t="shared" si="106"/>
        <v>0</v>
      </c>
      <c r="T124" s="162" t="str">
        <f t="shared" si="107"/>
        <v>C</v>
      </c>
      <c r="U124" s="159">
        <f t="shared" si="108"/>
        <v>0</v>
      </c>
      <c r="V124" s="161">
        <f t="shared" si="109"/>
        <v>0</v>
      </c>
      <c r="W124" s="161">
        <f t="shared" si="110"/>
        <v>0</v>
      </c>
      <c r="X124" s="163">
        <f t="shared" si="111"/>
        <v>0</v>
      </c>
      <c r="Y124" s="164">
        <f t="shared" si="112"/>
        <v>0</v>
      </c>
      <c r="Z124" s="73"/>
    </row>
    <row r="125" spans="1:35" ht="14.25" customHeight="1" x14ac:dyDescent="0.2">
      <c r="A125" s="187">
        <f t="shared" si="91"/>
        <v>0</v>
      </c>
      <c r="B125" s="166">
        <f t="shared" si="91"/>
        <v>0</v>
      </c>
      <c r="C125" s="167">
        <f t="shared" si="91"/>
        <v>0</v>
      </c>
      <c r="D125" s="168" t="str">
        <f t="shared" si="91"/>
        <v>C</v>
      </c>
      <c r="E125" s="188">
        <f t="shared" si="92"/>
        <v>0</v>
      </c>
      <c r="F125" s="189">
        <f t="shared" si="93"/>
        <v>0</v>
      </c>
      <c r="G125" s="189">
        <f t="shared" si="94"/>
        <v>0</v>
      </c>
      <c r="H125" s="190">
        <f t="shared" si="95"/>
        <v>0</v>
      </c>
      <c r="I125" s="189">
        <f t="shared" si="96"/>
        <v>0</v>
      </c>
      <c r="J125" s="191">
        <f t="shared" si="97"/>
        <v>0</v>
      </c>
      <c r="K125" s="189">
        <f t="shared" si="98"/>
        <v>0</v>
      </c>
      <c r="L125" s="190">
        <f t="shared" si="99"/>
        <v>0</v>
      </c>
      <c r="M125" s="188">
        <f t="shared" si="100"/>
        <v>0</v>
      </c>
      <c r="N125" s="191">
        <f t="shared" si="101"/>
        <v>0</v>
      </c>
      <c r="O125" s="190">
        <f t="shared" si="102"/>
        <v>0</v>
      </c>
      <c r="P125" s="190">
        <f t="shared" si="103"/>
        <v>0</v>
      </c>
      <c r="Q125" s="192">
        <f t="shared" si="104"/>
        <v>0</v>
      </c>
      <c r="R125" s="193" t="str">
        <f t="shared" si="105"/>
        <v>C</v>
      </c>
      <c r="S125" s="194">
        <f t="shared" si="106"/>
        <v>0</v>
      </c>
      <c r="T125" s="195" t="str">
        <f t="shared" si="107"/>
        <v>C</v>
      </c>
      <c r="U125" s="192">
        <f t="shared" si="108"/>
        <v>0</v>
      </c>
      <c r="V125" s="194">
        <f t="shared" si="109"/>
        <v>0</v>
      </c>
      <c r="W125" s="194">
        <f t="shared" si="110"/>
        <v>0</v>
      </c>
      <c r="X125" s="196">
        <f t="shared" si="111"/>
        <v>0</v>
      </c>
      <c r="Y125" s="197">
        <f t="shared" si="112"/>
        <v>0</v>
      </c>
      <c r="Z125" s="73"/>
    </row>
    <row r="126" spans="1:35" ht="14.25" customHeight="1" x14ac:dyDescent="0.2">
      <c r="A126" s="37">
        <f t="shared" si="91"/>
        <v>0</v>
      </c>
      <c r="B126" s="77">
        <f t="shared" si="91"/>
        <v>0</v>
      </c>
      <c r="C126" s="92">
        <f t="shared" si="91"/>
        <v>0</v>
      </c>
      <c r="D126" s="40" t="str">
        <f t="shared" si="91"/>
        <v>C</v>
      </c>
      <c r="E126" s="126">
        <f t="shared" si="92"/>
        <v>0</v>
      </c>
      <c r="F126" s="127">
        <f t="shared" si="93"/>
        <v>0</v>
      </c>
      <c r="G126" s="127">
        <f t="shared" si="94"/>
        <v>0</v>
      </c>
      <c r="H126" s="128">
        <f t="shared" si="95"/>
        <v>0</v>
      </c>
      <c r="I126" s="127">
        <f t="shared" si="96"/>
        <v>0</v>
      </c>
      <c r="J126" s="129">
        <f t="shared" si="97"/>
        <v>0</v>
      </c>
      <c r="K126" s="127">
        <f t="shared" si="98"/>
        <v>0</v>
      </c>
      <c r="L126" s="128">
        <f t="shared" si="99"/>
        <v>0</v>
      </c>
      <c r="M126" s="126">
        <f t="shared" si="100"/>
        <v>0</v>
      </c>
      <c r="N126" s="129">
        <f t="shared" si="101"/>
        <v>0</v>
      </c>
      <c r="O126" s="128">
        <f t="shared" si="102"/>
        <v>0</v>
      </c>
      <c r="P126" s="128">
        <f t="shared" si="103"/>
        <v>0</v>
      </c>
      <c r="Q126" s="159">
        <f t="shared" si="104"/>
        <v>0</v>
      </c>
      <c r="R126" s="160" t="str">
        <f t="shared" si="105"/>
        <v>C</v>
      </c>
      <c r="S126" s="161">
        <f t="shared" si="106"/>
        <v>0</v>
      </c>
      <c r="T126" s="162" t="str">
        <f t="shared" si="107"/>
        <v>C</v>
      </c>
      <c r="U126" s="159">
        <f t="shared" si="108"/>
        <v>0</v>
      </c>
      <c r="V126" s="161">
        <f t="shared" si="109"/>
        <v>0</v>
      </c>
      <c r="W126" s="161">
        <f t="shared" si="110"/>
        <v>0</v>
      </c>
      <c r="X126" s="163">
        <f t="shared" si="111"/>
        <v>0</v>
      </c>
      <c r="Y126" s="164">
        <f t="shared" si="112"/>
        <v>0</v>
      </c>
      <c r="Z126" s="73"/>
    </row>
    <row r="127" spans="1:35" ht="14.25" customHeight="1" x14ac:dyDescent="0.2">
      <c r="A127" s="187">
        <f t="shared" si="91"/>
        <v>0</v>
      </c>
      <c r="B127" s="166">
        <f t="shared" si="91"/>
        <v>0</v>
      </c>
      <c r="C127" s="167">
        <f t="shared" si="91"/>
        <v>0</v>
      </c>
      <c r="D127" s="168" t="str">
        <f t="shared" si="91"/>
        <v>C</v>
      </c>
      <c r="E127" s="188">
        <f t="shared" si="92"/>
        <v>0</v>
      </c>
      <c r="F127" s="189">
        <f t="shared" si="93"/>
        <v>0</v>
      </c>
      <c r="G127" s="189">
        <f t="shared" si="94"/>
        <v>0</v>
      </c>
      <c r="H127" s="190">
        <f t="shared" si="95"/>
        <v>0</v>
      </c>
      <c r="I127" s="189">
        <f t="shared" si="96"/>
        <v>0</v>
      </c>
      <c r="J127" s="191">
        <f t="shared" si="97"/>
        <v>0</v>
      </c>
      <c r="K127" s="189">
        <f t="shared" si="98"/>
        <v>0</v>
      </c>
      <c r="L127" s="190">
        <f t="shared" si="99"/>
        <v>0</v>
      </c>
      <c r="M127" s="188">
        <f t="shared" si="100"/>
        <v>0</v>
      </c>
      <c r="N127" s="191">
        <f t="shared" si="101"/>
        <v>0</v>
      </c>
      <c r="O127" s="190">
        <f t="shared" si="102"/>
        <v>0</v>
      </c>
      <c r="P127" s="190">
        <f t="shared" si="103"/>
        <v>0</v>
      </c>
      <c r="Q127" s="192">
        <f t="shared" si="104"/>
        <v>0</v>
      </c>
      <c r="R127" s="193" t="str">
        <f t="shared" si="105"/>
        <v>C</v>
      </c>
      <c r="S127" s="194">
        <f t="shared" si="106"/>
        <v>0</v>
      </c>
      <c r="T127" s="195" t="str">
        <f t="shared" si="107"/>
        <v>C</v>
      </c>
      <c r="U127" s="192">
        <f t="shared" si="108"/>
        <v>0</v>
      </c>
      <c r="V127" s="194">
        <f t="shared" si="109"/>
        <v>0</v>
      </c>
      <c r="W127" s="194">
        <f t="shared" si="110"/>
        <v>0</v>
      </c>
      <c r="X127" s="196">
        <f t="shared" si="111"/>
        <v>0</v>
      </c>
      <c r="Y127" s="197">
        <f t="shared" si="112"/>
        <v>0</v>
      </c>
      <c r="Z127" s="73"/>
    </row>
    <row r="128" spans="1:35" ht="14.25" customHeight="1" x14ac:dyDescent="0.2">
      <c r="A128" s="37">
        <f t="shared" si="91"/>
        <v>0</v>
      </c>
      <c r="B128" s="77">
        <f t="shared" si="91"/>
        <v>0</v>
      </c>
      <c r="C128" s="92">
        <f t="shared" si="91"/>
        <v>0</v>
      </c>
      <c r="D128" s="40" t="str">
        <f t="shared" si="91"/>
        <v>C</v>
      </c>
      <c r="E128" s="126">
        <f t="shared" si="92"/>
        <v>0</v>
      </c>
      <c r="F128" s="127">
        <f t="shared" si="93"/>
        <v>0</v>
      </c>
      <c r="G128" s="127">
        <f t="shared" si="94"/>
        <v>0</v>
      </c>
      <c r="H128" s="128">
        <f t="shared" si="95"/>
        <v>0</v>
      </c>
      <c r="I128" s="127">
        <f t="shared" si="96"/>
        <v>0</v>
      </c>
      <c r="J128" s="129">
        <f t="shared" si="97"/>
        <v>0</v>
      </c>
      <c r="K128" s="127">
        <f t="shared" si="98"/>
        <v>0</v>
      </c>
      <c r="L128" s="128">
        <f t="shared" si="99"/>
        <v>0</v>
      </c>
      <c r="M128" s="126">
        <f t="shared" si="100"/>
        <v>0</v>
      </c>
      <c r="N128" s="129">
        <f t="shared" si="101"/>
        <v>0</v>
      </c>
      <c r="O128" s="128">
        <f t="shared" si="102"/>
        <v>0</v>
      </c>
      <c r="P128" s="128">
        <f t="shared" si="103"/>
        <v>0</v>
      </c>
      <c r="Q128" s="159">
        <f t="shared" si="104"/>
        <v>0</v>
      </c>
      <c r="R128" s="160" t="str">
        <f t="shared" si="105"/>
        <v>C</v>
      </c>
      <c r="S128" s="161">
        <f t="shared" si="106"/>
        <v>0</v>
      </c>
      <c r="T128" s="162" t="str">
        <f t="shared" si="107"/>
        <v>C</v>
      </c>
      <c r="U128" s="159">
        <f t="shared" si="108"/>
        <v>0</v>
      </c>
      <c r="V128" s="161">
        <f t="shared" si="109"/>
        <v>0</v>
      </c>
      <c r="W128" s="161">
        <f t="shared" si="110"/>
        <v>0</v>
      </c>
      <c r="X128" s="163">
        <f t="shared" si="111"/>
        <v>0</v>
      </c>
      <c r="Y128" s="164">
        <f t="shared" si="112"/>
        <v>0</v>
      </c>
      <c r="Z128" s="73"/>
    </row>
    <row r="129" spans="1:26" ht="14.25" customHeight="1" x14ac:dyDescent="0.2">
      <c r="A129" s="187">
        <f t="shared" si="91"/>
        <v>0</v>
      </c>
      <c r="B129" s="166">
        <f t="shared" si="91"/>
        <v>0</v>
      </c>
      <c r="C129" s="167">
        <f t="shared" si="91"/>
        <v>0</v>
      </c>
      <c r="D129" s="168" t="str">
        <f t="shared" si="91"/>
        <v>C</v>
      </c>
      <c r="E129" s="188">
        <f t="shared" si="92"/>
        <v>0</v>
      </c>
      <c r="F129" s="189">
        <f t="shared" si="93"/>
        <v>0</v>
      </c>
      <c r="G129" s="189">
        <f t="shared" si="94"/>
        <v>0</v>
      </c>
      <c r="H129" s="190">
        <f t="shared" si="95"/>
        <v>0</v>
      </c>
      <c r="I129" s="189">
        <f t="shared" si="96"/>
        <v>0</v>
      </c>
      <c r="J129" s="191">
        <f t="shared" si="97"/>
        <v>0</v>
      </c>
      <c r="K129" s="189">
        <f t="shared" si="98"/>
        <v>0</v>
      </c>
      <c r="L129" s="190">
        <f t="shared" si="99"/>
        <v>0</v>
      </c>
      <c r="M129" s="188">
        <f t="shared" si="100"/>
        <v>0</v>
      </c>
      <c r="N129" s="191">
        <f t="shared" si="101"/>
        <v>0</v>
      </c>
      <c r="O129" s="190">
        <f t="shared" si="102"/>
        <v>0</v>
      </c>
      <c r="P129" s="190">
        <f t="shared" si="103"/>
        <v>0</v>
      </c>
      <c r="Q129" s="192">
        <f t="shared" si="104"/>
        <v>0</v>
      </c>
      <c r="R129" s="193" t="str">
        <f t="shared" si="105"/>
        <v>C</v>
      </c>
      <c r="S129" s="194">
        <f t="shared" si="106"/>
        <v>0</v>
      </c>
      <c r="T129" s="195" t="str">
        <f t="shared" si="107"/>
        <v>C</v>
      </c>
      <c r="U129" s="192">
        <f t="shared" si="108"/>
        <v>0</v>
      </c>
      <c r="V129" s="194">
        <f t="shared" si="109"/>
        <v>0</v>
      </c>
      <c r="W129" s="194">
        <f t="shared" si="110"/>
        <v>0</v>
      </c>
      <c r="X129" s="196">
        <f t="shared" si="111"/>
        <v>0</v>
      </c>
      <c r="Y129" s="197">
        <f t="shared" si="112"/>
        <v>0</v>
      </c>
      <c r="Z129" s="73"/>
    </row>
    <row r="130" spans="1:26" ht="14.25" customHeight="1" x14ac:dyDescent="0.2">
      <c r="A130" s="37">
        <f t="shared" si="91"/>
        <v>0</v>
      </c>
      <c r="B130" s="77">
        <f t="shared" si="91"/>
        <v>0</v>
      </c>
      <c r="C130" s="92">
        <f t="shared" si="91"/>
        <v>0</v>
      </c>
      <c r="D130" s="40" t="str">
        <f t="shared" si="91"/>
        <v>C</v>
      </c>
      <c r="E130" s="126">
        <f t="shared" si="92"/>
        <v>0</v>
      </c>
      <c r="F130" s="127">
        <f t="shared" si="93"/>
        <v>0</v>
      </c>
      <c r="G130" s="127">
        <f t="shared" si="94"/>
        <v>0</v>
      </c>
      <c r="H130" s="128">
        <f t="shared" si="95"/>
        <v>0</v>
      </c>
      <c r="I130" s="127">
        <f t="shared" si="96"/>
        <v>0</v>
      </c>
      <c r="J130" s="129">
        <f t="shared" si="97"/>
        <v>0</v>
      </c>
      <c r="K130" s="127">
        <f t="shared" si="98"/>
        <v>0</v>
      </c>
      <c r="L130" s="128">
        <f t="shared" si="99"/>
        <v>0</v>
      </c>
      <c r="M130" s="126">
        <f t="shared" si="100"/>
        <v>0</v>
      </c>
      <c r="N130" s="129">
        <f t="shared" si="101"/>
        <v>0</v>
      </c>
      <c r="O130" s="128">
        <f t="shared" si="102"/>
        <v>0</v>
      </c>
      <c r="P130" s="128">
        <f t="shared" si="103"/>
        <v>0</v>
      </c>
      <c r="Q130" s="159">
        <f t="shared" si="104"/>
        <v>0</v>
      </c>
      <c r="R130" s="160" t="str">
        <f t="shared" si="105"/>
        <v>C</v>
      </c>
      <c r="S130" s="161">
        <f t="shared" si="106"/>
        <v>0</v>
      </c>
      <c r="T130" s="162" t="str">
        <f t="shared" si="107"/>
        <v>C</v>
      </c>
      <c r="U130" s="159">
        <f t="shared" si="108"/>
        <v>0</v>
      </c>
      <c r="V130" s="161">
        <f t="shared" si="109"/>
        <v>0</v>
      </c>
      <c r="W130" s="161">
        <f t="shared" si="110"/>
        <v>0</v>
      </c>
      <c r="X130" s="163">
        <f t="shared" si="111"/>
        <v>0</v>
      </c>
      <c r="Y130" s="164">
        <f t="shared" si="112"/>
        <v>0</v>
      </c>
      <c r="Z130" s="73"/>
    </row>
    <row r="131" spans="1:26" ht="14.25" customHeight="1" thickBot="1" x14ac:dyDescent="0.25">
      <c r="A131" s="198">
        <f t="shared" si="91"/>
        <v>0</v>
      </c>
      <c r="B131" s="199">
        <f t="shared" si="91"/>
        <v>0</v>
      </c>
      <c r="C131" s="167">
        <f t="shared" si="91"/>
        <v>0</v>
      </c>
      <c r="D131" s="168" t="str">
        <f t="shared" si="91"/>
        <v>C</v>
      </c>
      <c r="E131" s="188">
        <f t="shared" si="92"/>
        <v>0</v>
      </c>
      <c r="F131" s="189">
        <f t="shared" si="93"/>
        <v>0</v>
      </c>
      <c r="G131" s="189">
        <f t="shared" si="94"/>
        <v>0</v>
      </c>
      <c r="H131" s="190">
        <f t="shared" si="95"/>
        <v>0</v>
      </c>
      <c r="I131" s="189">
        <f t="shared" si="96"/>
        <v>0</v>
      </c>
      <c r="J131" s="191">
        <f t="shared" si="97"/>
        <v>0</v>
      </c>
      <c r="K131" s="189">
        <f t="shared" si="98"/>
        <v>0</v>
      </c>
      <c r="L131" s="190">
        <f t="shared" si="99"/>
        <v>0</v>
      </c>
      <c r="M131" s="188">
        <f t="shared" si="100"/>
        <v>0</v>
      </c>
      <c r="N131" s="191">
        <f t="shared" si="101"/>
        <v>0</v>
      </c>
      <c r="O131" s="190">
        <f t="shared" si="102"/>
        <v>0</v>
      </c>
      <c r="P131" s="190">
        <f t="shared" si="103"/>
        <v>0</v>
      </c>
      <c r="Q131" s="192">
        <f t="shared" si="104"/>
        <v>0</v>
      </c>
      <c r="R131" s="193" t="str">
        <f t="shared" si="105"/>
        <v>C</v>
      </c>
      <c r="S131" s="194">
        <f t="shared" si="106"/>
        <v>0</v>
      </c>
      <c r="T131" s="195" t="str">
        <f t="shared" si="107"/>
        <v>C</v>
      </c>
      <c r="U131" s="192">
        <f t="shared" si="108"/>
        <v>0</v>
      </c>
      <c r="V131" s="194">
        <f t="shared" si="109"/>
        <v>0</v>
      </c>
      <c r="W131" s="194">
        <f t="shared" si="110"/>
        <v>0</v>
      </c>
      <c r="X131" s="196">
        <f t="shared" si="111"/>
        <v>0</v>
      </c>
      <c r="Y131" s="197">
        <f t="shared" si="112"/>
        <v>0</v>
      </c>
      <c r="Z131" s="73"/>
    </row>
    <row r="132" spans="1:26" ht="14.25" customHeight="1" thickBot="1" x14ac:dyDescent="0.25">
      <c r="A132" s="263" t="s">
        <v>66</v>
      </c>
      <c r="B132" s="264"/>
      <c r="C132" s="35"/>
      <c r="D132" s="36"/>
      <c r="E132" s="145" t="e">
        <f>E66</f>
        <v>#DIV/0!</v>
      </c>
      <c r="F132" s="146" t="e">
        <f t="shared" ref="F132:Y132" si="113">F66</f>
        <v>#DIV/0!</v>
      </c>
      <c r="G132" s="146" t="e">
        <f t="shared" si="113"/>
        <v>#DIV/0!</v>
      </c>
      <c r="H132" s="146" t="e">
        <f t="shared" si="113"/>
        <v>#DIV/0!</v>
      </c>
      <c r="I132" s="146" t="e">
        <f t="shared" si="113"/>
        <v>#DIV/0!</v>
      </c>
      <c r="J132" s="146" t="e">
        <f t="shared" si="113"/>
        <v>#DIV/0!</v>
      </c>
      <c r="K132" s="146" t="e">
        <f t="shared" si="113"/>
        <v>#DIV/0!</v>
      </c>
      <c r="L132" s="147" t="e">
        <f t="shared" si="113"/>
        <v>#DIV/0!</v>
      </c>
      <c r="M132" s="145" t="e">
        <f t="shared" si="113"/>
        <v>#DIV/0!</v>
      </c>
      <c r="N132" s="146" t="e">
        <f t="shared" si="113"/>
        <v>#DIV/0!</v>
      </c>
      <c r="O132" s="146" t="e">
        <f t="shared" si="113"/>
        <v>#DIV/0!</v>
      </c>
      <c r="P132" s="147" t="e">
        <f t="shared" si="113"/>
        <v>#DIV/0!</v>
      </c>
      <c r="Q132" s="154" t="e">
        <f t="shared" si="113"/>
        <v>#DIV/0!</v>
      </c>
      <c r="R132" s="155"/>
      <c r="S132" s="155" t="e">
        <f t="shared" si="113"/>
        <v>#DIV/0!</v>
      </c>
      <c r="T132" s="156"/>
      <c r="U132" s="154" t="e">
        <f t="shared" si="113"/>
        <v>#DIV/0!</v>
      </c>
      <c r="V132" s="155" t="e">
        <f t="shared" si="113"/>
        <v>#DIV/0!</v>
      </c>
      <c r="W132" s="155" t="e">
        <f t="shared" si="113"/>
        <v>#DIV/0!</v>
      </c>
      <c r="X132" s="156" t="e">
        <f t="shared" si="113"/>
        <v>#DIV/0!</v>
      </c>
      <c r="Y132" s="157" t="e">
        <f t="shared" si="113"/>
        <v>#DIV/0!</v>
      </c>
      <c r="Z132" s="73"/>
    </row>
    <row r="133" spans="1:26" ht="13.8" thickBot="1" x14ac:dyDescent="0.25">
      <c r="A133" s="263" t="s">
        <v>95</v>
      </c>
      <c r="B133" s="306"/>
      <c r="C133" s="80"/>
      <c r="D133" s="36"/>
      <c r="E133" s="121">
        <f>E67</f>
        <v>75.3</v>
      </c>
      <c r="F133" s="121">
        <f>F67</f>
        <v>55.9</v>
      </c>
      <c r="G133" s="121">
        <f>G67</f>
        <v>68.2</v>
      </c>
      <c r="H133" s="121">
        <f>H67</f>
        <v>79.8</v>
      </c>
      <c r="I133" s="121">
        <f>I67</f>
        <v>56.3</v>
      </c>
      <c r="J133" s="121">
        <f>J67</f>
        <v>69.8</v>
      </c>
      <c r="K133" s="121">
        <f>K67</f>
        <v>53.5</v>
      </c>
      <c r="L133" s="148">
        <f>L67</f>
        <v>65.3</v>
      </c>
      <c r="M133" s="124">
        <f>M67</f>
        <v>69.099999999999994</v>
      </c>
      <c r="N133" s="122">
        <f>N67</f>
        <v>62</v>
      </c>
      <c r="O133" s="122">
        <f>O67</f>
        <v>59.9</v>
      </c>
      <c r="P133" s="144">
        <f>P67</f>
        <v>51.8</v>
      </c>
      <c r="Q133" s="121">
        <f>Q67</f>
        <v>66.400000000000006</v>
      </c>
      <c r="R133" s="121"/>
      <c r="S133" s="121">
        <f>S67</f>
        <v>61.1</v>
      </c>
      <c r="T133" s="148"/>
      <c r="U133" s="124">
        <f>U67</f>
        <v>63.6</v>
      </c>
      <c r="V133" s="122">
        <f>V67</f>
        <v>60.7</v>
      </c>
      <c r="W133" s="122">
        <f>W67</f>
        <v>65.099999999999994</v>
      </c>
      <c r="X133" s="144">
        <f>X67</f>
        <v>74.599999999999994</v>
      </c>
      <c r="Y133" s="125">
        <f>Y67</f>
        <v>64.8</v>
      </c>
    </row>
    <row r="134" spans="1:26" ht="13.8" thickBot="1" x14ac:dyDescent="0.25">
      <c r="A134" s="263" t="s">
        <v>99</v>
      </c>
      <c r="B134" s="306"/>
      <c r="C134" s="80"/>
      <c r="D134" s="36"/>
      <c r="E134" s="360" t="e">
        <f>E66-E67</f>
        <v>#DIV/0!</v>
      </c>
      <c r="F134" s="361" t="e">
        <f t="shared" ref="F134:Y134" si="114">F66-F67</f>
        <v>#DIV/0!</v>
      </c>
      <c r="G134" s="361" t="e">
        <f t="shared" si="114"/>
        <v>#DIV/0!</v>
      </c>
      <c r="H134" s="361" t="e">
        <f t="shared" si="114"/>
        <v>#DIV/0!</v>
      </c>
      <c r="I134" s="361" t="e">
        <f t="shared" si="114"/>
        <v>#DIV/0!</v>
      </c>
      <c r="J134" s="361" t="e">
        <f t="shared" si="114"/>
        <v>#DIV/0!</v>
      </c>
      <c r="K134" s="361" t="e">
        <f t="shared" si="114"/>
        <v>#DIV/0!</v>
      </c>
      <c r="L134" s="362" t="e">
        <f t="shared" si="114"/>
        <v>#DIV/0!</v>
      </c>
      <c r="M134" s="360" t="e">
        <f t="shared" si="114"/>
        <v>#DIV/0!</v>
      </c>
      <c r="N134" s="361" t="e">
        <f t="shared" si="114"/>
        <v>#DIV/0!</v>
      </c>
      <c r="O134" s="361" t="e">
        <f t="shared" si="114"/>
        <v>#DIV/0!</v>
      </c>
      <c r="P134" s="362" t="e">
        <f t="shared" si="114"/>
        <v>#DIV/0!</v>
      </c>
      <c r="Q134" s="360" t="e">
        <f t="shared" si="114"/>
        <v>#DIV/0!</v>
      </c>
      <c r="R134" s="361"/>
      <c r="S134" s="361" t="e">
        <f t="shared" si="114"/>
        <v>#DIV/0!</v>
      </c>
      <c r="T134" s="362"/>
      <c r="U134" s="360" t="e">
        <f t="shared" si="114"/>
        <v>#DIV/0!</v>
      </c>
      <c r="V134" s="361" t="e">
        <f t="shared" si="114"/>
        <v>#DIV/0!</v>
      </c>
      <c r="W134" s="361" t="e">
        <f t="shared" si="114"/>
        <v>#DIV/0!</v>
      </c>
      <c r="X134" s="362" t="e">
        <f t="shared" si="114"/>
        <v>#DIV/0!</v>
      </c>
      <c r="Y134" s="363" t="e">
        <f t="shared" si="114"/>
        <v>#DIV/0!</v>
      </c>
    </row>
    <row r="135" spans="1:26" x14ac:dyDescent="0.2">
      <c r="A135" s="78"/>
      <c r="B135" s="78"/>
      <c r="C135" s="307" t="s">
        <v>101</v>
      </c>
      <c r="D135" s="307"/>
      <c r="E135" s="307"/>
      <c r="F135" s="307"/>
      <c r="G135" s="307"/>
      <c r="H135" s="307"/>
      <c r="I135" s="307"/>
      <c r="J135" s="307"/>
      <c r="K135" s="307"/>
      <c r="L135" s="307"/>
      <c r="M135" s="307"/>
      <c r="N135" s="307"/>
      <c r="O135" s="307"/>
      <c r="P135" s="307"/>
      <c r="Q135" s="307"/>
      <c r="R135" s="78"/>
      <c r="S135" s="78"/>
      <c r="T135" s="78"/>
      <c r="U135" s="78"/>
      <c r="V135" s="78"/>
      <c r="W135" s="78"/>
      <c r="X135" s="78"/>
      <c r="Y135" s="78"/>
      <c r="Z135" s="78"/>
    </row>
  </sheetData>
  <mergeCells count="77">
    <mergeCell ref="A132:B132"/>
    <mergeCell ref="C76:R78"/>
    <mergeCell ref="A133:B133"/>
    <mergeCell ref="A134:B134"/>
    <mergeCell ref="C2:O4"/>
    <mergeCell ref="E8:Q10"/>
    <mergeCell ref="Y13:Y22"/>
    <mergeCell ref="T13:T22"/>
    <mergeCell ref="G15:G22"/>
    <mergeCell ref="H15:H22"/>
    <mergeCell ref="I15:I22"/>
    <mergeCell ref="J15:J22"/>
    <mergeCell ref="R13:R22"/>
    <mergeCell ref="V13:V22"/>
    <mergeCell ref="C70:O72"/>
    <mergeCell ref="T81:T90"/>
    <mergeCell ref="R81:R90"/>
    <mergeCell ref="S78:Y79"/>
    <mergeCell ref="S76:Y77"/>
    <mergeCell ref="X81:X90"/>
    <mergeCell ref="Y81:Y90"/>
    <mergeCell ref="A67:B67"/>
    <mergeCell ref="AC17:AH22"/>
    <mergeCell ref="P15:P22"/>
    <mergeCell ref="A64:B64"/>
    <mergeCell ref="A65:B65"/>
    <mergeCell ref="A66:B66"/>
    <mergeCell ref="K15:K22"/>
    <mergeCell ref="L15:L22"/>
    <mergeCell ref="M15:M22"/>
    <mergeCell ref="N15:N22"/>
    <mergeCell ref="O15:O22"/>
    <mergeCell ref="A13:A23"/>
    <mergeCell ref="B13:B23"/>
    <mergeCell ref="D13:D22"/>
    <mergeCell ref="Z64:Z67"/>
    <mergeCell ref="Z13:Z22"/>
    <mergeCell ref="E13:L14"/>
    <mergeCell ref="M13:P14"/>
    <mergeCell ref="C14:C22"/>
    <mergeCell ref="Q14:Q22"/>
    <mergeCell ref="S14:S22"/>
    <mergeCell ref="E15:E22"/>
    <mergeCell ref="F15:F22"/>
    <mergeCell ref="A81:A91"/>
    <mergeCell ref="B81:B91"/>
    <mergeCell ref="D81:D90"/>
    <mergeCell ref="E81:L82"/>
    <mergeCell ref="M81:P82"/>
    <mergeCell ref="P83:P90"/>
    <mergeCell ref="M83:M90"/>
    <mergeCell ref="N83:N90"/>
    <mergeCell ref="O83:O90"/>
    <mergeCell ref="K83:K90"/>
    <mergeCell ref="H83:H90"/>
    <mergeCell ref="I83:I90"/>
    <mergeCell ref="J83:J90"/>
    <mergeCell ref="L83:L90"/>
    <mergeCell ref="C82:C90"/>
    <mergeCell ref="C135:Q135"/>
    <mergeCell ref="AL24:AO25"/>
    <mergeCell ref="S6:Y7"/>
    <mergeCell ref="S8:Y9"/>
    <mergeCell ref="S10:Y11"/>
    <mergeCell ref="W13:W22"/>
    <mergeCell ref="X13:X22"/>
    <mergeCell ref="U13:U22"/>
    <mergeCell ref="Q82:Q90"/>
    <mergeCell ref="S82:S90"/>
    <mergeCell ref="AL3:AR13"/>
    <mergeCell ref="E83:E90"/>
    <mergeCell ref="F83:F90"/>
    <mergeCell ref="G83:G90"/>
    <mergeCell ref="S74:Y75"/>
    <mergeCell ref="U81:U90"/>
    <mergeCell ref="V81:V90"/>
    <mergeCell ref="W81:W90"/>
  </mergeCells>
  <phoneticPr fontId="1"/>
  <pageMargins left="0.31496062992125984" right="0.11811023622047245" top="0.31496062992125984" bottom="0.27559055118110237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7"/>
  <sheetViews>
    <sheetView workbookViewId="0">
      <selection activeCell="A2" sqref="A2:U7"/>
    </sheetView>
  </sheetViews>
  <sheetFormatPr defaultRowHeight="13.2" x14ac:dyDescent="0.2"/>
  <cols>
    <col min="1" max="1" width="2.109375" customWidth="1"/>
    <col min="2" max="2" width="11.77734375" customWidth="1"/>
    <col min="3" max="3" width="4" customWidth="1"/>
    <col min="4" max="4" width="2.109375" customWidth="1"/>
    <col min="5" max="16" width="3" customWidth="1"/>
    <col min="17" max="17" width="4" customWidth="1"/>
    <col min="18" max="18" width="2.109375" customWidth="1"/>
    <col min="19" max="19" width="4" customWidth="1"/>
    <col min="20" max="20" width="2.109375" customWidth="1"/>
    <col min="21" max="24" width="3.44140625" customWidth="1"/>
    <col min="25" max="25" width="3.88671875" customWidth="1"/>
  </cols>
  <sheetData>
    <row r="1" spans="1:25" x14ac:dyDescent="0.2">
      <c r="A1" s="349" t="s">
        <v>41</v>
      </c>
      <c r="B1" s="349"/>
      <c r="C1" s="349"/>
    </row>
    <row r="2" spans="1:25" ht="13.5" customHeight="1" x14ac:dyDescent="0.2">
      <c r="A2" s="304" t="s">
        <v>67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</row>
    <row r="3" spans="1:25" x14ac:dyDescent="0.2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</row>
    <row r="4" spans="1:25" x14ac:dyDescent="0.2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</row>
    <row r="5" spans="1:25" x14ac:dyDescent="0.2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</row>
    <row r="6" spans="1:25" x14ac:dyDescent="0.2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</row>
    <row r="7" spans="1:25" x14ac:dyDescent="0.2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</row>
    <row r="8" spans="1:25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9" spans="1:25" ht="13.8" thickBot="1" x14ac:dyDescent="0.25">
      <c r="B9" s="1"/>
    </row>
    <row r="10" spans="1:25" ht="10.5" customHeight="1" x14ac:dyDescent="0.2">
      <c r="A10" s="274" t="s">
        <v>4</v>
      </c>
      <c r="B10" s="276" t="s">
        <v>68</v>
      </c>
      <c r="C10" s="14">
        <v>1</v>
      </c>
      <c r="D10" s="279" t="s">
        <v>44</v>
      </c>
      <c r="E10" s="281" t="s">
        <v>8</v>
      </c>
      <c r="F10" s="282"/>
      <c r="G10" s="282"/>
      <c r="H10" s="282"/>
      <c r="I10" s="282"/>
      <c r="J10" s="282"/>
      <c r="K10" s="282"/>
      <c r="L10" s="282"/>
      <c r="M10" s="281" t="s">
        <v>3</v>
      </c>
      <c r="N10" s="282"/>
      <c r="O10" s="282"/>
      <c r="P10" s="282"/>
      <c r="Q10" s="13">
        <v>2</v>
      </c>
      <c r="R10" s="297" t="s">
        <v>69</v>
      </c>
      <c r="S10" s="12">
        <v>3</v>
      </c>
      <c r="T10" s="233" t="s">
        <v>46</v>
      </c>
      <c r="U10" s="350" t="s">
        <v>70</v>
      </c>
      <c r="V10" s="331" t="s">
        <v>71</v>
      </c>
      <c r="W10" s="331" t="s">
        <v>72</v>
      </c>
      <c r="X10" s="334" t="s">
        <v>73</v>
      </c>
      <c r="Y10" s="240" t="s">
        <v>11</v>
      </c>
    </row>
    <row r="11" spans="1:25" ht="10.5" customHeight="1" x14ac:dyDescent="0.2">
      <c r="A11" s="275"/>
      <c r="B11" s="277"/>
      <c r="C11" s="243" t="s">
        <v>43</v>
      </c>
      <c r="D11" s="280"/>
      <c r="E11" s="284"/>
      <c r="F11" s="285"/>
      <c r="G11" s="285"/>
      <c r="H11" s="285"/>
      <c r="I11" s="285"/>
      <c r="J11" s="285"/>
      <c r="K11" s="285"/>
      <c r="L11" s="285"/>
      <c r="M11" s="284"/>
      <c r="N11" s="285"/>
      <c r="O11" s="285"/>
      <c r="P11" s="286"/>
      <c r="Q11" s="246" t="s">
        <v>45</v>
      </c>
      <c r="R11" s="298"/>
      <c r="S11" s="248" t="s">
        <v>47</v>
      </c>
      <c r="T11" s="234"/>
      <c r="U11" s="351"/>
      <c r="V11" s="332"/>
      <c r="W11" s="332"/>
      <c r="X11" s="335"/>
      <c r="Y11" s="337"/>
    </row>
    <row r="12" spans="1:25" ht="10.5" customHeight="1" x14ac:dyDescent="0.2">
      <c r="A12" s="275"/>
      <c r="B12" s="277"/>
      <c r="C12" s="244"/>
      <c r="D12" s="280"/>
      <c r="E12" s="339" t="s">
        <v>74</v>
      </c>
      <c r="F12" s="342" t="s">
        <v>75</v>
      </c>
      <c r="G12" s="342" t="s">
        <v>76</v>
      </c>
      <c r="H12" s="345" t="s">
        <v>77</v>
      </c>
      <c r="I12" s="339" t="s">
        <v>78</v>
      </c>
      <c r="J12" s="348" t="s">
        <v>79</v>
      </c>
      <c r="K12" s="348" t="s">
        <v>80</v>
      </c>
      <c r="L12" s="348" t="s">
        <v>81</v>
      </c>
      <c r="M12" s="339" t="s">
        <v>82</v>
      </c>
      <c r="N12" s="348" t="s">
        <v>83</v>
      </c>
      <c r="O12" s="348" t="s">
        <v>84</v>
      </c>
      <c r="P12" s="353" t="s">
        <v>85</v>
      </c>
      <c r="Q12" s="247"/>
      <c r="R12" s="298"/>
      <c r="S12" s="249"/>
      <c r="T12" s="234"/>
      <c r="U12" s="351"/>
      <c r="V12" s="332"/>
      <c r="W12" s="332"/>
      <c r="X12" s="335"/>
      <c r="Y12" s="337"/>
    </row>
    <row r="13" spans="1:25" ht="10.5" customHeight="1" x14ac:dyDescent="0.2">
      <c r="A13" s="275"/>
      <c r="B13" s="277"/>
      <c r="C13" s="244"/>
      <c r="D13" s="280"/>
      <c r="E13" s="340"/>
      <c r="F13" s="343"/>
      <c r="G13" s="343"/>
      <c r="H13" s="346"/>
      <c r="I13" s="340"/>
      <c r="J13" s="343"/>
      <c r="K13" s="343"/>
      <c r="L13" s="343"/>
      <c r="M13" s="340"/>
      <c r="N13" s="343"/>
      <c r="O13" s="343"/>
      <c r="P13" s="354"/>
      <c r="Q13" s="247"/>
      <c r="R13" s="298"/>
      <c r="S13" s="249"/>
      <c r="T13" s="234"/>
      <c r="U13" s="351"/>
      <c r="V13" s="332"/>
      <c r="W13" s="332"/>
      <c r="X13" s="335"/>
      <c r="Y13" s="337"/>
    </row>
    <row r="14" spans="1:25" ht="10.5" customHeight="1" x14ac:dyDescent="0.2">
      <c r="A14" s="275"/>
      <c r="B14" s="277"/>
      <c r="C14" s="244"/>
      <c r="D14" s="280"/>
      <c r="E14" s="340"/>
      <c r="F14" s="343"/>
      <c r="G14" s="343"/>
      <c r="H14" s="346"/>
      <c r="I14" s="340"/>
      <c r="J14" s="343"/>
      <c r="K14" s="343"/>
      <c r="L14" s="343"/>
      <c r="M14" s="340"/>
      <c r="N14" s="343"/>
      <c r="O14" s="343"/>
      <c r="P14" s="354"/>
      <c r="Q14" s="247"/>
      <c r="R14" s="298"/>
      <c r="S14" s="249"/>
      <c r="T14" s="234"/>
      <c r="U14" s="351"/>
      <c r="V14" s="332"/>
      <c r="W14" s="332"/>
      <c r="X14" s="335"/>
      <c r="Y14" s="337"/>
    </row>
    <row r="15" spans="1:25" ht="10.5" customHeight="1" x14ac:dyDescent="0.2">
      <c r="A15" s="275"/>
      <c r="B15" s="277"/>
      <c r="C15" s="244"/>
      <c r="D15" s="280"/>
      <c r="E15" s="340"/>
      <c r="F15" s="343"/>
      <c r="G15" s="343"/>
      <c r="H15" s="346"/>
      <c r="I15" s="340"/>
      <c r="J15" s="343"/>
      <c r="K15" s="343"/>
      <c r="L15" s="343"/>
      <c r="M15" s="340"/>
      <c r="N15" s="343"/>
      <c r="O15" s="343"/>
      <c r="P15" s="354"/>
      <c r="Q15" s="247"/>
      <c r="R15" s="298"/>
      <c r="S15" s="249"/>
      <c r="T15" s="234"/>
      <c r="U15" s="351"/>
      <c r="V15" s="332"/>
      <c r="W15" s="332"/>
      <c r="X15" s="335"/>
      <c r="Y15" s="337"/>
    </row>
    <row r="16" spans="1:25" ht="10.5" customHeight="1" x14ac:dyDescent="0.2">
      <c r="A16" s="275"/>
      <c r="B16" s="277"/>
      <c r="C16" s="244"/>
      <c r="D16" s="280"/>
      <c r="E16" s="340"/>
      <c r="F16" s="343"/>
      <c r="G16" s="343"/>
      <c r="H16" s="346"/>
      <c r="I16" s="340"/>
      <c r="J16" s="343"/>
      <c r="K16" s="343"/>
      <c r="L16" s="343"/>
      <c r="M16" s="340"/>
      <c r="N16" s="343"/>
      <c r="O16" s="343"/>
      <c r="P16" s="354"/>
      <c r="Q16" s="247"/>
      <c r="R16" s="298"/>
      <c r="S16" s="249"/>
      <c r="T16" s="234"/>
      <c r="U16" s="351"/>
      <c r="V16" s="332"/>
      <c r="W16" s="332"/>
      <c r="X16" s="335"/>
      <c r="Y16" s="337"/>
    </row>
    <row r="17" spans="1:25" ht="10.5" customHeight="1" x14ac:dyDescent="0.2">
      <c r="A17" s="275"/>
      <c r="B17" s="277"/>
      <c r="C17" s="244"/>
      <c r="D17" s="280"/>
      <c r="E17" s="340"/>
      <c r="F17" s="343"/>
      <c r="G17" s="343"/>
      <c r="H17" s="346"/>
      <c r="I17" s="340"/>
      <c r="J17" s="343"/>
      <c r="K17" s="343"/>
      <c r="L17" s="343"/>
      <c r="M17" s="340"/>
      <c r="N17" s="343"/>
      <c r="O17" s="343"/>
      <c r="P17" s="354"/>
      <c r="Q17" s="247"/>
      <c r="R17" s="298"/>
      <c r="S17" s="249"/>
      <c r="T17" s="234"/>
      <c r="U17" s="351"/>
      <c r="V17" s="332"/>
      <c r="W17" s="332"/>
      <c r="X17" s="335"/>
      <c r="Y17" s="337"/>
    </row>
    <row r="18" spans="1:25" ht="10.5" customHeight="1" x14ac:dyDescent="0.2">
      <c r="A18" s="275"/>
      <c r="B18" s="277"/>
      <c r="C18" s="244"/>
      <c r="D18" s="280"/>
      <c r="E18" s="340"/>
      <c r="F18" s="343"/>
      <c r="G18" s="343"/>
      <c r="H18" s="346"/>
      <c r="I18" s="340"/>
      <c r="J18" s="343"/>
      <c r="K18" s="343"/>
      <c r="L18" s="343"/>
      <c r="M18" s="340"/>
      <c r="N18" s="343"/>
      <c r="O18" s="343"/>
      <c r="P18" s="354"/>
      <c r="Q18" s="247"/>
      <c r="R18" s="298"/>
      <c r="S18" s="249"/>
      <c r="T18" s="234"/>
      <c r="U18" s="351"/>
      <c r="V18" s="332"/>
      <c r="W18" s="332"/>
      <c r="X18" s="335"/>
      <c r="Y18" s="337"/>
    </row>
    <row r="19" spans="1:25" ht="10.5" customHeight="1" x14ac:dyDescent="0.2">
      <c r="A19" s="275"/>
      <c r="B19" s="277"/>
      <c r="C19" s="245"/>
      <c r="D19" s="280"/>
      <c r="E19" s="341"/>
      <c r="F19" s="344"/>
      <c r="G19" s="344"/>
      <c r="H19" s="347"/>
      <c r="I19" s="341"/>
      <c r="J19" s="344"/>
      <c r="K19" s="344"/>
      <c r="L19" s="344"/>
      <c r="M19" s="341"/>
      <c r="N19" s="344"/>
      <c r="O19" s="344"/>
      <c r="P19" s="355"/>
      <c r="Q19" s="247"/>
      <c r="R19" s="299"/>
      <c r="S19" s="250"/>
      <c r="T19" s="235"/>
      <c r="U19" s="352"/>
      <c r="V19" s="333"/>
      <c r="W19" s="333"/>
      <c r="X19" s="336"/>
      <c r="Y19" s="338"/>
    </row>
    <row r="20" spans="1:25" ht="10.5" customHeight="1" x14ac:dyDescent="0.2">
      <c r="A20" s="275"/>
      <c r="B20" s="278"/>
      <c r="C20" s="15">
        <v>10</v>
      </c>
      <c r="D20" s="3"/>
      <c r="E20" s="4">
        <v>14</v>
      </c>
      <c r="F20" s="2">
        <v>12</v>
      </c>
      <c r="G20" s="2">
        <v>8</v>
      </c>
      <c r="H20" s="7">
        <v>6</v>
      </c>
      <c r="I20" s="4">
        <v>8</v>
      </c>
      <c r="J20" s="9">
        <v>10</v>
      </c>
      <c r="K20" s="2">
        <v>6</v>
      </c>
      <c r="L20" s="2">
        <v>6</v>
      </c>
      <c r="M20" s="4">
        <v>8</v>
      </c>
      <c r="N20" s="2">
        <v>10</v>
      </c>
      <c r="O20" s="2">
        <v>8</v>
      </c>
      <c r="P20" s="3">
        <v>4</v>
      </c>
      <c r="Q20" s="6">
        <v>70</v>
      </c>
      <c r="R20" s="2"/>
      <c r="S20" s="5">
        <v>30</v>
      </c>
      <c r="T20" s="3"/>
      <c r="U20" s="48">
        <v>30</v>
      </c>
      <c r="V20" s="2">
        <v>32</v>
      </c>
      <c r="W20" s="2">
        <v>22</v>
      </c>
      <c r="X20" s="7">
        <v>16</v>
      </c>
      <c r="Y20" s="8">
        <v>100</v>
      </c>
    </row>
    <row r="21" spans="1:25" ht="15" customHeight="1" x14ac:dyDescent="0.2">
      <c r="A21" s="37"/>
      <c r="B21" s="49"/>
      <c r="C21" s="16"/>
      <c r="D21" s="40"/>
      <c r="E21" s="16">
        <v>14</v>
      </c>
      <c r="F21" s="18">
        <v>12</v>
      </c>
      <c r="G21" s="18">
        <v>8</v>
      </c>
      <c r="H21" s="19">
        <v>6</v>
      </c>
      <c r="I21" s="16">
        <v>8</v>
      </c>
      <c r="J21" s="20">
        <v>10</v>
      </c>
      <c r="K21" s="18">
        <v>6</v>
      </c>
      <c r="L21" s="18">
        <v>6</v>
      </c>
      <c r="M21" s="16"/>
      <c r="N21" s="19"/>
      <c r="O21" s="19"/>
      <c r="P21" s="17"/>
      <c r="Q21" s="16">
        <v>70</v>
      </c>
      <c r="R21" s="50"/>
      <c r="S21" s="18"/>
      <c r="T21" s="40"/>
      <c r="U21" s="16"/>
      <c r="V21" s="18"/>
      <c r="W21" s="18"/>
      <c r="X21" s="19"/>
      <c r="Y21" s="21"/>
    </row>
    <row r="22" spans="1:25" ht="15" customHeight="1" x14ac:dyDescent="0.2">
      <c r="A22" s="51"/>
      <c r="B22" s="52"/>
      <c r="C22" s="53"/>
      <c r="D22" s="54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4"/>
      <c r="S22" s="53"/>
      <c r="T22" s="54"/>
      <c r="U22" s="53"/>
      <c r="V22" s="53"/>
      <c r="W22" s="53"/>
      <c r="X22" s="53"/>
      <c r="Y22" s="53"/>
    </row>
    <row r="23" spans="1:25" ht="15" customHeight="1" x14ac:dyDescent="0.2">
      <c r="A23" s="55"/>
      <c r="B23" s="56"/>
      <c r="C23" s="57"/>
      <c r="D23" s="46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46"/>
      <c r="S23" s="57"/>
      <c r="T23" s="46"/>
      <c r="U23" s="57"/>
      <c r="V23" s="57"/>
      <c r="W23" s="57"/>
      <c r="X23" s="57"/>
      <c r="Y23" s="57"/>
    </row>
    <row r="24" spans="1:25" ht="15" customHeight="1" x14ac:dyDescent="0.2">
      <c r="A24" s="37"/>
      <c r="B24" s="38"/>
      <c r="C24" s="16"/>
      <c r="D24" s="40"/>
      <c r="E24" s="16">
        <v>14</v>
      </c>
      <c r="F24" s="18">
        <v>12</v>
      </c>
      <c r="G24" s="18">
        <v>8</v>
      </c>
      <c r="H24" s="19">
        <v>6</v>
      </c>
      <c r="I24" s="16">
        <v>8</v>
      </c>
      <c r="J24" s="20">
        <v>10</v>
      </c>
      <c r="K24" s="18">
        <v>6</v>
      </c>
      <c r="L24" s="18">
        <v>6</v>
      </c>
      <c r="M24" s="58">
        <v>8</v>
      </c>
      <c r="N24" s="19"/>
      <c r="O24" s="19"/>
      <c r="P24" s="17"/>
      <c r="Q24" s="58">
        <v>78</v>
      </c>
      <c r="R24" s="50"/>
      <c r="S24" s="59">
        <v>8</v>
      </c>
      <c r="T24" s="40"/>
      <c r="U24" s="16"/>
      <c r="V24" s="18"/>
      <c r="W24" s="18"/>
      <c r="X24" s="19"/>
      <c r="Y24" s="21"/>
    </row>
    <row r="25" spans="1:25" ht="15" customHeight="1" x14ac:dyDescent="0.2">
      <c r="A25" s="37"/>
      <c r="B25" s="38"/>
      <c r="C25" s="16"/>
      <c r="D25" s="40"/>
      <c r="E25" s="16"/>
      <c r="F25" s="18"/>
      <c r="G25" s="18"/>
      <c r="H25" s="19"/>
      <c r="I25" s="16"/>
      <c r="J25" s="20"/>
      <c r="K25" s="18"/>
      <c r="L25" s="18"/>
      <c r="M25" s="16"/>
      <c r="N25" s="19"/>
      <c r="O25" s="19"/>
      <c r="P25" s="17"/>
      <c r="Q25" s="16"/>
      <c r="R25" s="50"/>
      <c r="S25" s="18"/>
      <c r="T25" s="40"/>
      <c r="U25" s="16"/>
      <c r="V25" s="18"/>
      <c r="W25" s="18"/>
      <c r="X25" s="19"/>
      <c r="Y25" s="21"/>
    </row>
    <row r="26" spans="1:25" ht="15" customHeight="1" x14ac:dyDescent="0.2">
      <c r="A26" s="37"/>
      <c r="B26" s="38"/>
      <c r="C26" s="16"/>
      <c r="D26" s="40"/>
      <c r="E26" s="16"/>
      <c r="F26" s="18"/>
      <c r="G26" s="18"/>
      <c r="H26" s="19"/>
      <c r="I26" s="16"/>
      <c r="J26" s="20"/>
      <c r="K26" s="18"/>
      <c r="L26" s="18"/>
      <c r="M26" s="16"/>
      <c r="N26" s="19"/>
      <c r="O26" s="19"/>
      <c r="P26" s="17"/>
      <c r="Q26" s="16"/>
      <c r="R26" s="50"/>
      <c r="S26" s="18"/>
      <c r="T26" s="40"/>
      <c r="U26" s="16"/>
      <c r="V26" s="18"/>
      <c r="W26" s="18"/>
      <c r="X26" s="19"/>
      <c r="Y26" s="21"/>
    </row>
    <row r="27" spans="1:25" ht="15" customHeight="1" x14ac:dyDescent="0.2">
      <c r="A27" s="37"/>
      <c r="B27" s="38"/>
      <c r="C27" s="16"/>
      <c r="D27" s="40"/>
      <c r="E27" s="16"/>
      <c r="F27" s="18"/>
      <c r="G27" s="18"/>
      <c r="H27" s="19"/>
      <c r="I27" s="16"/>
      <c r="J27" s="20"/>
      <c r="K27" s="18"/>
      <c r="L27" s="18"/>
      <c r="M27" s="16"/>
      <c r="N27" s="19"/>
      <c r="O27" s="19"/>
      <c r="P27" s="17"/>
      <c r="Q27" s="16"/>
      <c r="R27" s="50"/>
      <c r="S27" s="18"/>
      <c r="T27" s="40"/>
      <c r="U27" s="16"/>
      <c r="V27" s="18"/>
      <c r="W27" s="18"/>
      <c r="X27" s="19"/>
      <c r="Y27" s="21"/>
    </row>
  </sheetData>
  <mergeCells count="29">
    <mergeCell ref="A1:C1"/>
    <mergeCell ref="A10:A20"/>
    <mergeCell ref="B10:B20"/>
    <mergeCell ref="D10:D19"/>
    <mergeCell ref="E10:L11"/>
    <mergeCell ref="A2:U7"/>
    <mergeCell ref="M10:P11"/>
    <mergeCell ref="R10:R19"/>
    <mergeCell ref="T10:T19"/>
    <mergeCell ref="U10:U19"/>
    <mergeCell ref="N12:N19"/>
    <mergeCell ref="O12:O19"/>
    <mergeCell ref="P12:P19"/>
    <mergeCell ref="V10:V19"/>
    <mergeCell ref="W10:W19"/>
    <mergeCell ref="X10:X19"/>
    <mergeCell ref="Y10:Y19"/>
    <mergeCell ref="C11:C19"/>
    <mergeCell ref="Q11:Q19"/>
    <mergeCell ref="S11:S19"/>
    <mergeCell ref="E12:E19"/>
    <mergeCell ref="F12:F19"/>
    <mergeCell ref="G12:G19"/>
    <mergeCell ref="H12:H19"/>
    <mergeCell ref="I12:I19"/>
    <mergeCell ref="J12:J19"/>
    <mergeCell ref="K12:K19"/>
    <mergeCell ref="L12:L19"/>
    <mergeCell ref="M12:M19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中１社</vt:lpstr>
      <vt:lpstr>中2社 </vt:lpstr>
      <vt:lpstr>中3社 </vt:lpstr>
      <vt:lpstr>正しく計算されない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saitou</dc:creator>
  <cp:lastModifiedBy>隆 齊藤</cp:lastModifiedBy>
  <cp:lastPrinted>2022-02-20T05:57:27Z</cp:lastPrinted>
  <dcterms:created xsi:type="dcterms:W3CDTF">2021-09-13T08:31:27Z</dcterms:created>
  <dcterms:modified xsi:type="dcterms:W3CDTF">2023-11-09T08:13:47Z</dcterms:modified>
</cp:coreProperties>
</file>