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得点集計表\R5小・問題別得点・正答率一覧表 - コピー\"/>
    </mc:Choice>
  </mc:AlternateContent>
  <xr:revisionPtr revIDLastSave="0" documentId="13_ncr:1_{F11E665B-DFB6-405B-8FED-0B10C3AFC6A7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小５国" sheetId="1" r:id="rId1"/>
    <sheet name="小５社" sheetId="7" r:id="rId2"/>
    <sheet name="小５算" sheetId="8" r:id="rId3"/>
    <sheet name="小５理" sheetId="9" r:id="rId4"/>
    <sheet name="小５外" sheetId="10" r:id="rId5"/>
    <sheet name="総得点順一覧表" sheetId="11" r:id="rId6"/>
    <sheet name="正しく計算されない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" l="1"/>
  <c r="G134" i="1"/>
  <c r="H134" i="1"/>
  <c r="I134" i="1"/>
  <c r="J134" i="1"/>
  <c r="K134" i="1"/>
  <c r="L134" i="1"/>
  <c r="M134" i="1"/>
  <c r="N134" i="1"/>
  <c r="O134" i="1"/>
  <c r="P134" i="1"/>
  <c r="Q134" i="1"/>
  <c r="S134" i="1"/>
  <c r="U134" i="1"/>
  <c r="V134" i="1"/>
  <c r="W134" i="1"/>
  <c r="X134" i="1"/>
  <c r="Y134" i="1"/>
  <c r="E134" i="1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T134" i="7"/>
  <c r="V134" i="7"/>
  <c r="W134" i="7"/>
  <c r="X134" i="7"/>
  <c r="Y134" i="7"/>
  <c r="Z134" i="7"/>
  <c r="AA134" i="7"/>
  <c r="E134" i="7"/>
  <c r="F134" i="8"/>
  <c r="G134" i="8"/>
  <c r="H134" i="8"/>
  <c r="I134" i="8"/>
  <c r="J134" i="8"/>
  <c r="K134" i="8"/>
  <c r="L134" i="8"/>
  <c r="M134" i="8"/>
  <c r="N134" i="8"/>
  <c r="O134" i="8"/>
  <c r="P134" i="8"/>
  <c r="Q134" i="8"/>
  <c r="S134" i="8"/>
  <c r="U134" i="8"/>
  <c r="V134" i="8"/>
  <c r="W134" i="8"/>
  <c r="X134" i="8"/>
  <c r="Y134" i="8"/>
  <c r="E134" i="8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W134" i="9"/>
  <c r="Y134" i="9"/>
  <c r="Z134" i="9"/>
  <c r="AA134" i="9"/>
  <c r="AB134" i="9"/>
  <c r="AC134" i="9"/>
  <c r="E134" i="9"/>
  <c r="E134" i="10"/>
  <c r="F134" i="10"/>
  <c r="G134" i="10"/>
  <c r="H134" i="10"/>
  <c r="I134" i="10"/>
  <c r="J134" i="10"/>
  <c r="K134" i="10"/>
  <c r="L134" i="10"/>
  <c r="M134" i="10"/>
  <c r="N134" i="10"/>
  <c r="O134" i="10"/>
  <c r="Q134" i="10"/>
  <c r="S134" i="10"/>
  <c r="T134" i="10"/>
  <c r="U134" i="10"/>
  <c r="V134" i="10"/>
  <c r="W134" i="10"/>
  <c r="X134" i="10"/>
  <c r="M16" i="11"/>
  <c r="M5" i="11"/>
  <c r="M6" i="11"/>
  <c r="M7" i="11"/>
  <c r="M8" i="11"/>
  <c r="M9" i="11"/>
  <c r="M10" i="11"/>
  <c r="M11" i="11"/>
  <c r="M12" i="11"/>
  <c r="M13" i="11"/>
  <c r="M14" i="11"/>
  <c r="M15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" i="11"/>
  <c r="F133" i="10"/>
  <c r="G133" i="10"/>
  <c r="H133" i="10"/>
  <c r="I133" i="10"/>
  <c r="J133" i="10"/>
  <c r="K133" i="10"/>
  <c r="L133" i="10"/>
  <c r="M133" i="10"/>
  <c r="N133" i="10"/>
  <c r="O133" i="10"/>
  <c r="Q133" i="10"/>
  <c r="S133" i="10"/>
  <c r="T133" i="10"/>
  <c r="U133" i="10"/>
  <c r="V133" i="10"/>
  <c r="W133" i="10"/>
  <c r="X133" i="10"/>
  <c r="E133" i="10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W133" i="9"/>
  <c r="Y133" i="9"/>
  <c r="Z133" i="9"/>
  <c r="AA133" i="9"/>
  <c r="AB133" i="9"/>
  <c r="AC133" i="9"/>
  <c r="E133" i="9"/>
  <c r="F133" i="8"/>
  <c r="G133" i="8"/>
  <c r="H133" i="8"/>
  <c r="I133" i="8"/>
  <c r="J133" i="8"/>
  <c r="K133" i="8"/>
  <c r="L133" i="8"/>
  <c r="M133" i="8"/>
  <c r="N133" i="8"/>
  <c r="O133" i="8"/>
  <c r="P133" i="8"/>
  <c r="Q133" i="8"/>
  <c r="S133" i="8"/>
  <c r="U133" i="8"/>
  <c r="V133" i="8"/>
  <c r="W133" i="8"/>
  <c r="X133" i="8"/>
  <c r="Y133" i="8"/>
  <c r="E133" i="8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T133" i="7"/>
  <c r="V133" i="7"/>
  <c r="W133" i="7"/>
  <c r="X133" i="7"/>
  <c r="Y133" i="7"/>
  <c r="Z133" i="7"/>
  <c r="AA133" i="7"/>
  <c r="E133" i="7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S133" i="1"/>
  <c r="U133" i="1"/>
  <c r="V133" i="1"/>
  <c r="W133" i="1"/>
  <c r="X133" i="1"/>
  <c r="Y133" i="1"/>
  <c r="E133" i="1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27" i="10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27" i="9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27" i="8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P56" i="7"/>
  <c r="AP57" i="7"/>
  <c r="AP58" i="7"/>
  <c r="AP59" i="7"/>
  <c r="AP60" i="7"/>
  <c r="AP61" i="7"/>
  <c r="AP62" i="7"/>
  <c r="AP63" i="7"/>
  <c r="AP64" i="7"/>
  <c r="AP65" i="7"/>
  <c r="AP66" i="7"/>
  <c r="AP27" i="7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27" i="1"/>
  <c r="AH25" i="10"/>
  <c r="AG25" i="10"/>
  <c r="AF25" i="10"/>
  <c r="AE25" i="10"/>
  <c r="AD25" i="10"/>
  <c r="AC25" i="10"/>
  <c r="AB25" i="10"/>
  <c r="AL25" i="9"/>
  <c r="AK25" i="9"/>
  <c r="AJ25" i="9"/>
  <c r="AI25" i="9"/>
  <c r="AH25" i="9"/>
  <c r="AG25" i="9"/>
  <c r="AH25" i="8"/>
  <c r="AG25" i="8"/>
  <c r="AF25" i="8"/>
  <c r="AE25" i="8"/>
  <c r="AD25" i="8"/>
  <c r="AC25" i="8"/>
  <c r="AK25" i="7"/>
  <c r="AJ25" i="7"/>
  <c r="AI25" i="7"/>
  <c r="AH25" i="7"/>
  <c r="AG25" i="7"/>
  <c r="AF25" i="7"/>
  <c r="AE25" i="7"/>
  <c r="AH25" i="1"/>
  <c r="AG25" i="1"/>
  <c r="AF25" i="1"/>
  <c r="AE25" i="1"/>
  <c r="AD25" i="1"/>
  <c r="AC25" i="1"/>
  <c r="AA24" i="9"/>
  <c r="X24" i="7" l="1"/>
  <c r="W24" i="7"/>
  <c r="V24" i="7"/>
  <c r="X24" i="1"/>
  <c r="W24" i="1"/>
  <c r="V24" i="1"/>
  <c r="U24" i="1"/>
  <c r="W24" i="10"/>
  <c r="V24" i="10"/>
  <c r="U24" i="10"/>
  <c r="T24" i="10"/>
  <c r="S24" i="10"/>
  <c r="Q24" i="10"/>
  <c r="O24" i="10"/>
  <c r="AB24" i="9"/>
  <c r="AA63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Z24" i="9"/>
  <c r="Y24" i="9"/>
  <c r="W24" i="9"/>
  <c r="U24" i="9"/>
  <c r="X24" i="8"/>
  <c r="W24" i="8"/>
  <c r="V24" i="8"/>
  <c r="U24" i="8"/>
  <c r="S24" i="8"/>
  <c r="Q24" i="8"/>
  <c r="X24" i="10" l="1"/>
  <c r="Y24" i="8"/>
  <c r="Z24" i="7"/>
  <c r="Y24" i="7"/>
  <c r="T24" i="7"/>
  <c r="R24" i="7"/>
  <c r="S24" i="1"/>
  <c r="Q24" i="1"/>
  <c r="Y24" i="10" l="1"/>
  <c r="AN27" i="10" s="1"/>
  <c r="AM27" i="10"/>
  <c r="Z24" i="8"/>
  <c r="AO27" i="8" s="1"/>
  <c r="AN27" i="8"/>
  <c r="AA24" i="7"/>
  <c r="Y24" i="1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24" i="10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24" i="9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24" i="8"/>
  <c r="AB24" i="7" l="1"/>
  <c r="AR27" i="7" s="1"/>
  <c r="AQ27" i="7"/>
  <c r="Z24" i="1"/>
  <c r="AO27" i="1" s="1"/>
  <c r="AN27" i="1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24" i="7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C93" i="10" l="1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D92" i="10"/>
  <c r="C92" i="10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D92" i="9"/>
  <c r="C92" i="9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D92" i="8"/>
  <c r="C92" i="8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D92" i="7"/>
  <c r="C92" i="7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O93" i="9" l="1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92" i="9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92" i="7"/>
  <c r="O93" i="8" l="1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92" i="8"/>
  <c r="E93" i="10" l="1"/>
  <c r="F93" i="10"/>
  <c r="G93" i="10"/>
  <c r="H93" i="10"/>
  <c r="I93" i="10"/>
  <c r="J93" i="10"/>
  <c r="K93" i="10"/>
  <c r="L93" i="10"/>
  <c r="M93" i="10"/>
  <c r="N93" i="10"/>
  <c r="E94" i="10"/>
  <c r="F94" i="10"/>
  <c r="G94" i="10"/>
  <c r="H94" i="10"/>
  <c r="I94" i="10"/>
  <c r="J94" i="10"/>
  <c r="K94" i="10"/>
  <c r="L94" i="10"/>
  <c r="M94" i="10"/>
  <c r="N94" i="10"/>
  <c r="E95" i="10"/>
  <c r="F95" i="10"/>
  <c r="G95" i="10"/>
  <c r="H95" i="10"/>
  <c r="I95" i="10"/>
  <c r="J95" i="10"/>
  <c r="K95" i="10"/>
  <c r="L95" i="10"/>
  <c r="M95" i="10"/>
  <c r="N95" i="10"/>
  <c r="E96" i="10"/>
  <c r="F96" i="10"/>
  <c r="G96" i="10"/>
  <c r="H96" i="10"/>
  <c r="I96" i="10"/>
  <c r="J96" i="10"/>
  <c r="K96" i="10"/>
  <c r="L96" i="10"/>
  <c r="M96" i="10"/>
  <c r="N96" i="10"/>
  <c r="E97" i="10"/>
  <c r="F97" i="10"/>
  <c r="G97" i="10"/>
  <c r="H97" i="10"/>
  <c r="I97" i="10"/>
  <c r="J97" i="10"/>
  <c r="K97" i="10"/>
  <c r="L97" i="10"/>
  <c r="M97" i="10"/>
  <c r="N97" i="10"/>
  <c r="E98" i="10"/>
  <c r="F98" i="10"/>
  <c r="G98" i="10"/>
  <c r="H98" i="10"/>
  <c r="I98" i="10"/>
  <c r="J98" i="10"/>
  <c r="K98" i="10"/>
  <c r="L98" i="10"/>
  <c r="M98" i="10"/>
  <c r="N98" i="10"/>
  <c r="E99" i="10"/>
  <c r="F99" i="10"/>
  <c r="G99" i="10"/>
  <c r="H99" i="10"/>
  <c r="I99" i="10"/>
  <c r="J99" i="10"/>
  <c r="K99" i="10"/>
  <c r="L99" i="10"/>
  <c r="M99" i="10"/>
  <c r="N99" i="10"/>
  <c r="E100" i="10"/>
  <c r="F100" i="10"/>
  <c r="G100" i="10"/>
  <c r="H100" i="10"/>
  <c r="I100" i="10"/>
  <c r="J100" i="10"/>
  <c r="K100" i="10"/>
  <c r="L100" i="10"/>
  <c r="M100" i="10"/>
  <c r="N100" i="10"/>
  <c r="E101" i="10"/>
  <c r="F101" i="10"/>
  <c r="G101" i="10"/>
  <c r="H101" i="10"/>
  <c r="I101" i="10"/>
  <c r="J101" i="10"/>
  <c r="K101" i="10"/>
  <c r="L101" i="10"/>
  <c r="M101" i="10"/>
  <c r="N101" i="10"/>
  <c r="E102" i="10"/>
  <c r="F102" i="10"/>
  <c r="G102" i="10"/>
  <c r="H102" i="10"/>
  <c r="I102" i="10"/>
  <c r="J102" i="10"/>
  <c r="K102" i="10"/>
  <c r="L102" i="10"/>
  <c r="M102" i="10"/>
  <c r="N102" i="10"/>
  <c r="E103" i="10"/>
  <c r="F103" i="10"/>
  <c r="G103" i="10"/>
  <c r="H103" i="10"/>
  <c r="I103" i="10"/>
  <c r="J103" i="10"/>
  <c r="K103" i="10"/>
  <c r="L103" i="10"/>
  <c r="M103" i="10"/>
  <c r="N103" i="10"/>
  <c r="E104" i="10"/>
  <c r="F104" i="10"/>
  <c r="G104" i="10"/>
  <c r="H104" i="10"/>
  <c r="I104" i="10"/>
  <c r="J104" i="10"/>
  <c r="K104" i="10"/>
  <c r="L104" i="10"/>
  <c r="M104" i="10"/>
  <c r="N104" i="10"/>
  <c r="E105" i="10"/>
  <c r="F105" i="10"/>
  <c r="G105" i="10"/>
  <c r="H105" i="10"/>
  <c r="I105" i="10"/>
  <c r="J105" i="10"/>
  <c r="K105" i="10"/>
  <c r="L105" i="10"/>
  <c r="M105" i="10"/>
  <c r="N105" i="10"/>
  <c r="E106" i="10"/>
  <c r="F106" i="10"/>
  <c r="G106" i="10"/>
  <c r="H106" i="10"/>
  <c r="I106" i="10"/>
  <c r="J106" i="10"/>
  <c r="K106" i="10"/>
  <c r="L106" i="10"/>
  <c r="M106" i="10"/>
  <c r="N106" i="10"/>
  <c r="E107" i="10"/>
  <c r="F107" i="10"/>
  <c r="G107" i="10"/>
  <c r="H107" i="10"/>
  <c r="I107" i="10"/>
  <c r="J107" i="10"/>
  <c r="K107" i="10"/>
  <c r="L107" i="10"/>
  <c r="M107" i="10"/>
  <c r="N107" i="10"/>
  <c r="E108" i="10"/>
  <c r="F108" i="10"/>
  <c r="G108" i="10"/>
  <c r="H108" i="10"/>
  <c r="I108" i="10"/>
  <c r="J108" i="10"/>
  <c r="K108" i="10"/>
  <c r="L108" i="10"/>
  <c r="M108" i="10"/>
  <c r="N108" i="10"/>
  <c r="E109" i="10"/>
  <c r="F109" i="10"/>
  <c r="G109" i="10"/>
  <c r="H109" i="10"/>
  <c r="I109" i="10"/>
  <c r="J109" i="10"/>
  <c r="K109" i="10"/>
  <c r="L109" i="10"/>
  <c r="M109" i="10"/>
  <c r="N109" i="10"/>
  <c r="E110" i="10"/>
  <c r="F110" i="10"/>
  <c r="G110" i="10"/>
  <c r="H110" i="10"/>
  <c r="I110" i="10"/>
  <c r="J110" i="10"/>
  <c r="K110" i="10"/>
  <c r="L110" i="10"/>
  <c r="M110" i="10"/>
  <c r="N110" i="10"/>
  <c r="E111" i="10"/>
  <c r="F111" i="10"/>
  <c r="G111" i="10"/>
  <c r="H111" i="10"/>
  <c r="I111" i="10"/>
  <c r="J111" i="10"/>
  <c r="K111" i="10"/>
  <c r="L111" i="10"/>
  <c r="M111" i="10"/>
  <c r="N111" i="10"/>
  <c r="E112" i="10"/>
  <c r="F112" i="10"/>
  <c r="G112" i="10"/>
  <c r="H112" i="10"/>
  <c r="I112" i="10"/>
  <c r="J112" i="10"/>
  <c r="K112" i="10"/>
  <c r="L112" i="10"/>
  <c r="M112" i="10"/>
  <c r="N112" i="10"/>
  <c r="E113" i="10"/>
  <c r="F113" i="10"/>
  <c r="G113" i="10"/>
  <c r="H113" i="10"/>
  <c r="I113" i="10"/>
  <c r="J113" i="10"/>
  <c r="K113" i="10"/>
  <c r="L113" i="10"/>
  <c r="M113" i="10"/>
  <c r="N113" i="10"/>
  <c r="E114" i="10"/>
  <c r="F114" i="10"/>
  <c r="G114" i="10"/>
  <c r="H114" i="10"/>
  <c r="I114" i="10"/>
  <c r="J114" i="10"/>
  <c r="K114" i="10"/>
  <c r="L114" i="10"/>
  <c r="M114" i="10"/>
  <c r="N114" i="10"/>
  <c r="E115" i="10"/>
  <c r="F115" i="10"/>
  <c r="G115" i="10"/>
  <c r="H115" i="10"/>
  <c r="I115" i="10"/>
  <c r="J115" i="10"/>
  <c r="K115" i="10"/>
  <c r="L115" i="10"/>
  <c r="M115" i="10"/>
  <c r="N115" i="10"/>
  <c r="E116" i="10"/>
  <c r="F116" i="10"/>
  <c r="G116" i="10"/>
  <c r="H116" i="10"/>
  <c r="I116" i="10"/>
  <c r="J116" i="10"/>
  <c r="K116" i="10"/>
  <c r="L116" i="10"/>
  <c r="M116" i="10"/>
  <c r="N116" i="10"/>
  <c r="E117" i="10"/>
  <c r="F117" i="10"/>
  <c r="G117" i="10"/>
  <c r="H117" i="10"/>
  <c r="I117" i="10"/>
  <c r="J117" i="10"/>
  <c r="K117" i="10"/>
  <c r="L117" i="10"/>
  <c r="M117" i="10"/>
  <c r="N117" i="10"/>
  <c r="E118" i="10"/>
  <c r="F118" i="10"/>
  <c r="G118" i="10"/>
  <c r="H118" i="10"/>
  <c r="I118" i="10"/>
  <c r="J118" i="10"/>
  <c r="K118" i="10"/>
  <c r="L118" i="10"/>
  <c r="M118" i="10"/>
  <c r="N118" i="10"/>
  <c r="E119" i="10"/>
  <c r="F119" i="10"/>
  <c r="G119" i="10"/>
  <c r="H119" i="10"/>
  <c r="I119" i="10"/>
  <c r="J119" i="10"/>
  <c r="K119" i="10"/>
  <c r="L119" i="10"/>
  <c r="M119" i="10"/>
  <c r="N119" i="10"/>
  <c r="E120" i="10"/>
  <c r="F120" i="10"/>
  <c r="G120" i="10"/>
  <c r="H120" i="10"/>
  <c r="I120" i="10"/>
  <c r="J120" i="10"/>
  <c r="K120" i="10"/>
  <c r="L120" i="10"/>
  <c r="M120" i="10"/>
  <c r="N120" i="10"/>
  <c r="E121" i="10"/>
  <c r="F121" i="10"/>
  <c r="G121" i="10"/>
  <c r="H121" i="10"/>
  <c r="I121" i="10"/>
  <c r="J121" i="10"/>
  <c r="K121" i="10"/>
  <c r="L121" i="10"/>
  <c r="M121" i="10"/>
  <c r="N121" i="10"/>
  <c r="E122" i="10"/>
  <c r="F122" i="10"/>
  <c r="G122" i="10"/>
  <c r="H122" i="10"/>
  <c r="I122" i="10"/>
  <c r="J122" i="10"/>
  <c r="K122" i="10"/>
  <c r="L122" i="10"/>
  <c r="M122" i="10"/>
  <c r="N122" i="10"/>
  <c r="E123" i="10"/>
  <c r="F123" i="10"/>
  <c r="G123" i="10"/>
  <c r="H123" i="10"/>
  <c r="I123" i="10"/>
  <c r="J123" i="10"/>
  <c r="K123" i="10"/>
  <c r="L123" i="10"/>
  <c r="M123" i="10"/>
  <c r="N123" i="10"/>
  <c r="E124" i="10"/>
  <c r="F124" i="10"/>
  <c r="G124" i="10"/>
  <c r="H124" i="10"/>
  <c r="I124" i="10"/>
  <c r="J124" i="10"/>
  <c r="K124" i="10"/>
  <c r="L124" i="10"/>
  <c r="M124" i="10"/>
  <c r="N124" i="10"/>
  <c r="E125" i="10"/>
  <c r="F125" i="10"/>
  <c r="G125" i="10"/>
  <c r="H125" i="10"/>
  <c r="I125" i="10"/>
  <c r="J125" i="10"/>
  <c r="K125" i="10"/>
  <c r="L125" i="10"/>
  <c r="M125" i="10"/>
  <c r="N125" i="10"/>
  <c r="E126" i="10"/>
  <c r="F126" i="10"/>
  <c r="G126" i="10"/>
  <c r="H126" i="10"/>
  <c r="I126" i="10"/>
  <c r="J126" i="10"/>
  <c r="K126" i="10"/>
  <c r="L126" i="10"/>
  <c r="M126" i="10"/>
  <c r="N126" i="10"/>
  <c r="E127" i="10"/>
  <c r="F127" i="10"/>
  <c r="G127" i="10"/>
  <c r="H127" i="10"/>
  <c r="I127" i="10"/>
  <c r="J127" i="10"/>
  <c r="K127" i="10"/>
  <c r="L127" i="10"/>
  <c r="M127" i="10"/>
  <c r="N127" i="10"/>
  <c r="E128" i="10"/>
  <c r="F128" i="10"/>
  <c r="G128" i="10"/>
  <c r="H128" i="10"/>
  <c r="I128" i="10"/>
  <c r="J128" i="10"/>
  <c r="K128" i="10"/>
  <c r="L128" i="10"/>
  <c r="M128" i="10"/>
  <c r="N128" i="10"/>
  <c r="E129" i="10"/>
  <c r="F129" i="10"/>
  <c r="G129" i="10"/>
  <c r="H129" i="10"/>
  <c r="I129" i="10"/>
  <c r="J129" i="10"/>
  <c r="K129" i="10"/>
  <c r="L129" i="10"/>
  <c r="M129" i="10"/>
  <c r="N129" i="10"/>
  <c r="E130" i="10"/>
  <c r="F130" i="10"/>
  <c r="G130" i="10"/>
  <c r="H130" i="10"/>
  <c r="I130" i="10"/>
  <c r="J130" i="10"/>
  <c r="K130" i="10"/>
  <c r="L130" i="10"/>
  <c r="M130" i="10"/>
  <c r="N130" i="10"/>
  <c r="E131" i="10"/>
  <c r="F131" i="10"/>
  <c r="G131" i="10"/>
  <c r="H131" i="10"/>
  <c r="I131" i="10"/>
  <c r="J131" i="10"/>
  <c r="K131" i="10"/>
  <c r="L131" i="10"/>
  <c r="M131" i="10"/>
  <c r="N131" i="10"/>
  <c r="N92" i="10"/>
  <c r="M92" i="10"/>
  <c r="L92" i="10"/>
  <c r="K92" i="10"/>
  <c r="J92" i="10"/>
  <c r="I92" i="10"/>
  <c r="H92" i="10"/>
  <c r="G92" i="10"/>
  <c r="F92" i="10"/>
  <c r="E92" i="10"/>
  <c r="E93" i="9"/>
  <c r="F93" i="9"/>
  <c r="G93" i="9"/>
  <c r="H93" i="9"/>
  <c r="I93" i="9"/>
  <c r="J93" i="9"/>
  <c r="K93" i="9"/>
  <c r="L93" i="9"/>
  <c r="M93" i="9"/>
  <c r="N93" i="9"/>
  <c r="P93" i="9"/>
  <c r="Q93" i="9"/>
  <c r="R93" i="9"/>
  <c r="S93" i="9"/>
  <c r="T93" i="9"/>
  <c r="E94" i="9"/>
  <c r="F94" i="9"/>
  <c r="G94" i="9"/>
  <c r="H94" i="9"/>
  <c r="I94" i="9"/>
  <c r="J94" i="9"/>
  <c r="K94" i="9"/>
  <c r="L94" i="9"/>
  <c r="M94" i="9"/>
  <c r="N94" i="9"/>
  <c r="P94" i="9"/>
  <c r="Q94" i="9"/>
  <c r="R94" i="9"/>
  <c r="S94" i="9"/>
  <c r="T94" i="9"/>
  <c r="E95" i="9"/>
  <c r="F95" i="9"/>
  <c r="G95" i="9"/>
  <c r="H95" i="9"/>
  <c r="I95" i="9"/>
  <c r="J95" i="9"/>
  <c r="K95" i="9"/>
  <c r="L95" i="9"/>
  <c r="M95" i="9"/>
  <c r="N95" i="9"/>
  <c r="P95" i="9"/>
  <c r="Q95" i="9"/>
  <c r="R95" i="9"/>
  <c r="S95" i="9"/>
  <c r="T95" i="9"/>
  <c r="E96" i="9"/>
  <c r="F96" i="9"/>
  <c r="G96" i="9"/>
  <c r="H96" i="9"/>
  <c r="I96" i="9"/>
  <c r="J96" i="9"/>
  <c r="K96" i="9"/>
  <c r="L96" i="9"/>
  <c r="M96" i="9"/>
  <c r="N96" i="9"/>
  <c r="P96" i="9"/>
  <c r="Q96" i="9"/>
  <c r="R96" i="9"/>
  <c r="S96" i="9"/>
  <c r="T96" i="9"/>
  <c r="E97" i="9"/>
  <c r="F97" i="9"/>
  <c r="G97" i="9"/>
  <c r="H97" i="9"/>
  <c r="I97" i="9"/>
  <c r="J97" i="9"/>
  <c r="K97" i="9"/>
  <c r="L97" i="9"/>
  <c r="M97" i="9"/>
  <c r="N97" i="9"/>
  <c r="P97" i="9"/>
  <c r="Q97" i="9"/>
  <c r="R97" i="9"/>
  <c r="S97" i="9"/>
  <c r="T97" i="9"/>
  <c r="E98" i="9"/>
  <c r="F98" i="9"/>
  <c r="G98" i="9"/>
  <c r="H98" i="9"/>
  <c r="I98" i="9"/>
  <c r="J98" i="9"/>
  <c r="K98" i="9"/>
  <c r="L98" i="9"/>
  <c r="M98" i="9"/>
  <c r="N98" i="9"/>
  <c r="P98" i="9"/>
  <c r="Q98" i="9"/>
  <c r="R98" i="9"/>
  <c r="S98" i="9"/>
  <c r="T98" i="9"/>
  <c r="E99" i="9"/>
  <c r="F99" i="9"/>
  <c r="G99" i="9"/>
  <c r="H99" i="9"/>
  <c r="I99" i="9"/>
  <c r="J99" i="9"/>
  <c r="K99" i="9"/>
  <c r="L99" i="9"/>
  <c r="M99" i="9"/>
  <c r="N99" i="9"/>
  <c r="P99" i="9"/>
  <c r="Q99" i="9"/>
  <c r="R99" i="9"/>
  <c r="S99" i="9"/>
  <c r="T99" i="9"/>
  <c r="E100" i="9"/>
  <c r="F100" i="9"/>
  <c r="G100" i="9"/>
  <c r="H100" i="9"/>
  <c r="I100" i="9"/>
  <c r="J100" i="9"/>
  <c r="K100" i="9"/>
  <c r="L100" i="9"/>
  <c r="M100" i="9"/>
  <c r="N100" i="9"/>
  <c r="P100" i="9"/>
  <c r="Q100" i="9"/>
  <c r="R100" i="9"/>
  <c r="S100" i="9"/>
  <c r="T100" i="9"/>
  <c r="E101" i="9"/>
  <c r="F101" i="9"/>
  <c r="G101" i="9"/>
  <c r="H101" i="9"/>
  <c r="I101" i="9"/>
  <c r="J101" i="9"/>
  <c r="K101" i="9"/>
  <c r="L101" i="9"/>
  <c r="M101" i="9"/>
  <c r="N101" i="9"/>
  <c r="P101" i="9"/>
  <c r="Q101" i="9"/>
  <c r="R101" i="9"/>
  <c r="S101" i="9"/>
  <c r="T101" i="9"/>
  <c r="E102" i="9"/>
  <c r="F102" i="9"/>
  <c r="G102" i="9"/>
  <c r="H102" i="9"/>
  <c r="I102" i="9"/>
  <c r="J102" i="9"/>
  <c r="K102" i="9"/>
  <c r="L102" i="9"/>
  <c r="M102" i="9"/>
  <c r="N102" i="9"/>
  <c r="P102" i="9"/>
  <c r="Q102" i="9"/>
  <c r="R102" i="9"/>
  <c r="S102" i="9"/>
  <c r="T102" i="9"/>
  <c r="E103" i="9"/>
  <c r="F103" i="9"/>
  <c r="G103" i="9"/>
  <c r="H103" i="9"/>
  <c r="I103" i="9"/>
  <c r="J103" i="9"/>
  <c r="K103" i="9"/>
  <c r="L103" i="9"/>
  <c r="M103" i="9"/>
  <c r="N103" i="9"/>
  <c r="P103" i="9"/>
  <c r="Q103" i="9"/>
  <c r="R103" i="9"/>
  <c r="S103" i="9"/>
  <c r="T103" i="9"/>
  <c r="E104" i="9"/>
  <c r="F104" i="9"/>
  <c r="G104" i="9"/>
  <c r="H104" i="9"/>
  <c r="I104" i="9"/>
  <c r="J104" i="9"/>
  <c r="K104" i="9"/>
  <c r="L104" i="9"/>
  <c r="M104" i="9"/>
  <c r="N104" i="9"/>
  <c r="P104" i="9"/>
  <c r="Q104" i="9"/>
  <c r="R104" i="9"/>
  <c r="S104" i="9"/>
  <c r="T104" i="9"/>
  <c r="E105" i="9"/>
  <c r="F105" i="9"/>
  <c r="G105" i="9"/>
  <c r="H105" i="9"/>
  <c r="I105" i="9"/>
  <c r="J105" i="9"/>
  <c r="K105" i="9"/>
  <c r="L105" i="9"/>
  <c r="M105" i="9"/>
  <c r="N105" i="9"/>
  <c r="P105" i="9"/>
  <c r="Q105" i="9"/>
  <c r="R105" i="9"/>
  <c r="S105" i="9"/>
  <c r="T105" i="9"/>
  <c r="E106" i="9"/>
  <c r="F106" i="9"/>
  <c r="G106" i="9"/>
  <c r="H106" i="9"/>
  <c r="I106" i="9"/>
  <c r="J106" i="9"/>
  <c r="K106" i="9"/>
  <c r="L106" i="9"/>
  <c r="M106" i="9"/>
  <c r="N106" i="9"/>
  <c r="P106" i="9"/>
  <c r="Q106" i="9"/>
  <c r="R106" i="9"/>
  <c r="S106" i="9"/>
  <c r="T106" i="9"/>
  <c r="E107" i="9"/>
  <c r="F107" i="9"/>
  <c r="G107" i="9"/>
  <c r="H107" i="9"/>
  <c r="I107" i="9"/>
  <c r="J107" i="9"/>
  <c r="K107" i="9"/>
  <c r="L107" i="9"/>
  <c r="M107" i="9"/>
  <c r="N107" i="9"/>
  <c r="P107" i="9"/>
  <c r="Q107" i="9"/>
  <c r="R107" i="9"/>
  <c r="S107" i="9"/>
  <c r="T107" i="9"/>
  <c r="E108" i="9"/>
  <c r="F108" i="9"/>
  <c r="G108" i="9"/>
  <c r="H108" i="9"/>
  <c r="I108" i="9"/>
  <c r="J108" i="9"/>
  <c r="K108" i="9"/>
  <c r="L108" i="9"/>
  <c r="M108" i="9"/>
  <c r="N108" i="9"/>
  <c r="P108" i="9"/>
  <c r="Q108" i="9"/>
  <c r="R108" i="9"/>
  <c r="S108" i="9"/>
  <c r="T108" i="9"/>
  <c r="E109" i="9"/>
  <c r="F109" i="9"/>
  <c r="G109" i="9"/>
  <c r="H109" i="9"/>
  <c r="I109" i="9"/>
  <c r="J109" i="9"/>
  <c r="K109" i="9"/>
  <c r="L109" i="9"/>
  <c r="M109" i="9"/>
  <c r="N109" i="9"/>
  <c r="P109" i="9"/>
  <c r="Q109" i="9"/>
  <c r="R109" i="9"/>
  <c r="S109" i="9"/>
  <c r="T109" i="9"/>
  <c r="E110" i="9"/>
  <c r="F110" i="9"/>
  <c r="G110" i="9"/>
  <c r="H110" i="9"/>
  <c r="I110" i="9"/>
  <c r="J110" i="9"/>
  <c r="K110" i="9"/>
  <c r="L110" i="9"/>
  <c r="M110" i="9"/>
  <c r="N110" i="9"/>
  <c r="P110" i="9"/>
  <c r="Q110" i="9"/>
  <c r="R110" i="9"/>
  <c r="S110" i="9"/>
  <c r="T110" i="9"/>
  <c r="E111" i="9"/>
  <c r="F111" i="9"/>
  <c r="G111" i="9"/>
  <c r="H111" i="9"/>
  <c r="I111" i="9"/>
  <c r="J111" i="9"/>
  <c r="K111" i="9"/>
  <c r="L111" i="9"/>
  <c r="M111" i="9"/>
  <c r="N111" i="9"/>
  <c r="P111" i="9"/>
  <c r="Q111" i="9"/>
  <c r="R111" i="9"/>
  <c r="S111" i="9"/>
  <c r="T111" i="9"/>
  <c r="E112" i="9"/>
  <c r="F112" i="9"/>
  <c r="G112" i="9"/>
  <c r="H112" i="9"/>
  <c r="I112" i="9"/>
  <c r="J112" i="9"/>
  <c r="K112" i="9"/>
  <c r="L112" i="9"/>
  <c r="M112" i="9"/>
  <c r="N112" i="9"/>
  <c r="P112" i="9"/>
  <c r="Q112" i="9"/>
  <c r="R112" i="9"/>
  <c r="S112" i="9"/>
  <c r="T112" i="9"/>
  <c r="E113" i="9"/>
  <c r="F113" i="9"/>
  <c r="G113" i="9"/>
  <c r="H113" i="9"/>
  <c r="I113" i="9"/>
  <c r="J113" i="9"/>
  <c r="K113" i="9"/>
  <c r="L113" i="9"/>
  <c r="M113" i="9"/>
  <c r="N113" i="9"/>
  <c r="P113" i="9"/>
  <c r="Q113" i="9"/>
  <c r="R113" i="9"/>
  <c r="S113" i="9"/>
  <c r="T113" i="9"/>
  <c r="E114" i="9"/>
  <c r="F114" i="9"/>
  <c r="G114" i="9"/>
  <c r="H114" i="9"/>
  <c r="I114" i="9"/>
  <c r="J114" i="9"/>
  <c r="K114" i="9"/>
  <c r="L114" i="9"/>
  <c r="M114" i="9"/>
  <c r="N114" i="9"/>
  <c r="P114" i="9"/>
  <c r="Q114" i="9"/>
  <c r="R114" i="9"/>
  <c r="S114" i="9"/>
  <c r="T114" i="9"/>
  <c r="E115" i="9"/>
  <c r="F115" i="9"/>
  <c r="G115" i="9"/>
  <c r="H115" i="9"/>
  <c r="I115" i="9"/>
  <c r="J115" i="9"/>
  <c r="K115" i="9"/>
  <c r="L115" i="9"/>
  <c r="M115" i="9"/>
  <c r="N115" i="9"/>
  <c r="P115" i="9"/>
  <c r="Q115" i="9"/>
  <c r="R115" i="9"/>
  <c r="S115" i="9"/>
  <c r="T115" i="9"/>
  <c r="E116" i="9"/>
  <c r="F116" i="9"/>
  <c r="G116" i="9"/>
  <c r="H116" i="9"/>
  <c r="I116" i="9"/>
  <c r="J116" i="9"/>
  <c r="K116" i="9"/>
  <c r="L116" i="9"/>
  <c r="M116" i="9"/>
  <c r="N116" i="9"/>
  <c r="P116" i="9"/>
  <c r="Q116" i="9"/>
  <c r="R116" i="9"/>
  <c r="S116" i="9"/>
  <c r="T116" i="9"/>
  <c r="E117" i="9"/>
  <c r="F117" i="9"/>
  <c r="G117" i="9"/>
  <c r="H117" i="9"/>
  <c r="I117" i="9"/>
  <c r="J117" i="9"/>
  <c r="K117" i="9"/>
  <c r="L117" i="9"/>
  <c r="M117" i="9"/>
  <c r="N117" i="9"/>
  <c r="P117" i="9"/>
  <c r="Q117" i="9"/>
  <c r="R117" i="9"/>
  <c r="S117" i="9"/>
  <c r="T117" i="9"/>
  <c r="E118" i="9"/>
  <c r="F118" i="9"/>
  <c r="G118" i="9"/>
  <c r="H118" i="9"/>
  <c r="I118" i="9"/>
  <c r="J118" i="9"/>
  <c r="K118" i="9"/>
  <c r="L118" i="9"/>
  <c r="M118" i="9"/>
  <c r="N118" i="9"/>
  <c r="P118" i="9"/>
  <c r="Q118" i="9"/>
  <c r="R118" i="9"/>
  <c r="S118" i="9"/>
  <c r="T118" i="9"/>
  <c r="E119" i="9"/>
  <c r="F119" i="9"/>
  <c r="G119" i="9"/>
  <c r="H119" i="9"/>
  <c r="I119" i="9"/>
  <c r="J119" i="9"/>
  <c r="K119" i="9"/>
  <c r="L119" i="9"/>
  <c r="M119" i="9"/>
  <c r="N119" i="9"/>
  <c r="P119" i="9"/>
  <c r="Q119" i="9"/>
  <c r="R119" i="9"/>
  <c r="S119" i="9"/>
  <c r="T119" i="9"/>
  <c r="E120" i="9"/>
  <c r="F120" i="9"/>
  <c r="G120" i="9"/>
  <c r="H120" i="9"/>
  <c r="I120" i="9"/>
  <c r="J120" i="9"/>
  <c r="K120" i="9"/>
  <c r="L120" i="9"/>
  <c r="M120" i="9"/>
  <c r="N120" i="9"/>
  <c r="P120" i="9"/>
  <c r="Q120" i="9"/>
  <c r="R120" i="9"/>
  <c r="S120" i="9"/>
  <c r="T120" i="9"/>
  <c r="E121" i="9"/>
  <c r="F121" i="9"/>
  <c r="G121" i="9"/>
  <c r="H121" i="9"/>
  <c r="I121" i="9"/>
  <c r="J121" i="9"/>
  <c r="K121" i="9"/>
  <c r="L121" i="9"/>
  <c r="M121" i="9"/>
  <c r="N121" i="9"/>
  <c r="P121" i="9"/>
  <c r="Q121" i="9"/>
  <c r="R121" i="9"/>
  <c r="S121" i="9"/>
  <c r="T121" i="9"/>
  <c r="E122" i="9"/>
  <c r="F122" i="9"/>
  <c r="G122" i="9"/>
  <c r="H122" i="9"/>
  <c r="I122" i="9"/>
  <c r="J122" i="9"/>
  <c r="K122" i="9"/>
  <c r="L122" i="9"/>
  <c r="M122" i="9"/>
  <c r="N122" i="9"/>
  <c r="P122" i="9"/>
  <c r="Q122" i="9"/>
  <c r="R122" i="9"/>
  <c r="S122" i="9"/>
  <c r="T122" i="9"/>
  <c r="E123" i="9"/>
  <c r="F123" i="9"/>
  <c r="G123" i="9"/>
  <c r="H123" i="9"/>
  <c r="I123" i="9"/>
  <c r="J123" i="9"/>
  <c r="K123" i="9"/>
  <c r="L123" i="9"/>
  <c r="M123" i="9"/>
  <c r="N123" i="9"/>
  <c r="P123" i="9"/>
  <c r="Q123" i="9"/>
  <c r="R123" i="9"/>
  <c r="S123" i="9"/>
  <c r="T123" i="9"/>
  <c r="E124" i="9"/>
  <c r="F124" i="9"/>
  <c r="G124" i="9"/>
  <c r="H124" i="9"/>
  <c r="I124" i="9"/>
  <c r="J124" i="9"/>
  <c r="K124" i="9"/>
  <c r="L124" i="9"/>
  <c r="M124" i="9"/>
  <c r="N124" i="9"/>
  <c r="P124" i="9"/>
  <c r="Q124" i="9"/>
  <c r="R124" i="9"/>
  <c r="S124" i="9"/>
  <c r="T124" i="9"/>
  <c r="E125" i="9"/>
  <c r="F125" i="9"/>
  <c r="G125" i="9"/>
  <c r="H125" i="9"/>
  <c r="I125" i="9"/>
  <c r="J125" i="9"/>
  <c r="K125" i="9"/>
  <c r="L125" i="9"/>
  <c r="M125" i="9"/>
  <c r="N125" i="9"/>
  <c r="P125" i="9"/>
  <c r="Q125" i="9"/>
  <c r="R125" i="9"/>
  <c r="S125" i="9"/>
  <c r="T125" i="9"/>
  <c r="E126" i="9"/>
  <c r="F126" i="9"/>
  <c r="G126" i="9"/>
  <c r="H126" i="9"/>
  <c r="I126" i="9"/>
  <c r="J126" i="9"/>
  <c r="K126" i="9"/>
  <c r="L126" i="9"/>
  <c r="M126" i="9"/>
  <c r="N126" i="9"/>
  <c r="P126" i="9"/>
  <c r="Q126" i="9"/>
  <c r="R126" i="9"/>
  <c r="S126" i="9"/>
  <c r="T126" i="9"/>
  <c r="E127" i="9"/>
  <c r="F127" i="9"/>
  <c r="G127" i="9"/>
  <c r="H127" i="9"/>
  <c r="I127" i="9"/>
  <c r="J127" i="9"/>
  <c r="K127" i="9"/>
  <c r="L127" i="9"/>
  <c r="M127" i="9"/>
  <c r="N127" i="9"/>
  <c r="P127" i="9"/>
  <c r="Q127" i="9"/>
  <c r="R127" i="9"/>
  <c r="S127" i="9"/>
  <c r="T127" i="9"/>
  <c r="E128" i="9"/>
  <c r="F128" i="9"/>
  <c r="G128" i="9"/>
  <c r="H128" i="9"/>
  <c r="I128" i="9"/>
  <c r="J128" i="9"/>
  <c r="K128" i="9"/>
  <c r="L128" i="9"/>
  <c r="M128" i="9"/>
  <c r="N128" i="9"/>
  <c r="P128" i="9"/>
  <c r="Q128" i="9"/>
  <c r="R128" i="9"/>
  <c r="S128" i="9"/>
  <c r="T128" i="9"/>
  <c r="E129" i="9"/>
  <c r="F129" i="9"/>
  <c r="G129" i="9"/>
  <c r="H129" i="9"/>
  <c r="I129" i="9"/>
  <c r="J129" i="9"/>
  <c r="K129" i="9"/>
  <c r="L129" i="9"/>
  <c r="M129" i="9"/>
  <c r="N129" i="9"/>
  <c r="P129" i="9"/>
  <c r="Q129" i="9"/>
  <c r="R129" i="9"/>
  <c r="S129" i="9"/>
  <c r="T129" i="9"/>
  <c r="E130" i="9"/>
  <c r="F130" i="9"/>
  <c r="G130" i="9"/>
  <c r="H130" i="9"/>
  <c r="I130" i="9"/>
  <c r="J130" i="9"/>
  <c r="K130" i="9"/>
  <c r="L130" i="9"/>
  <c r="M130" i="9"/>
  <c r="N130" i="9"/>
  <c r="P130" i="9"/>
  <c r="Q130" i="9"/>
  <c r="R130" i="9"/>
  <c r="S130" i="9"/>
  <c r="T130" i="9"/>
  <c r="E131" i="9"/>
  <c r="F131" i="9"/>
  <c r="G131" i="9"/>
  <c r="H131" i="9"/>
  <c r="I131" i="9"/>
  <c r="J131" i="9"/>
  <c r="K131" i="9"/>
  <c r="L131" i="9"/>
  <c r="M131" i="9"/>
  <c r="N131" i="9"/>
  <c r="P131" i="9"/>
  <c r="Q131" i="9"/>
  <c r="R131" i="9"/>
  <c r="S131" i="9"/>
  <c r="T131" i="9"/>
  <c r="T92" i="9"/>
  <c r="S92" i="9"/>
  <c r="R92" i="9"/>
  <c r="Q92" i="9"/>
  <c r="P92" i="9"/>
  <c r="N92" i="9"/>
  <c r="M92" i="9"/>
  <c r="L92" i="9"/>
  <c r="K92" i="9"/>
  <c r="J92" i="9"/>
  <c r="I92" i="9"/>
  <c r="H92" i="9"/>
  <c r="G92" i="9"/>
  <c r="F92" i="9"/>
  <c r="E92" i="9"/>
  <c r="E93" i="8"/>
  <c r="F93" i="8"/>
  <c r="G93" i="8"/>
  <c r="H93" i="8"/>
  <c r="I93" i="8"/>
  <c r="J93" i="8"/>
  <c r="K93" i="8"/>
  <c r="L93" i="8"/>
  <c r="M93" i="8"/>
  <c r="N93" i="8"/>
  <c r="P93" i="8"/>
  <c r="E94" i="8"/>
  <c r="F94" i="8"/>
  <c r="G94" i="8"/>
  <c r="H94" i="8"/>
  <c r="I94" i="8"/>
  <c r="J94" i="8"/>
  <c r="K94" i="8"/>
  <c r="L94" i="8"/>
  <c r="M94" i="8"/>
  <c r="N94" i="8"/>
  <c r="P94" i="8"/>
  <c r="E95" i="8"/>
  <c r="F95" i="8"/>
  <c r="G95" i="8"/>
  <c r="H95" i="8"/>
  <c r="I95" i="8"/>
  <c r="J95" i="8"/>
  <c r="K95" i="8"/>
  <c r="L95" i="8"/>
  <c r="M95" i="8"/>
  <c r="N95" i="8"/>
  <c r="P95" i="8"/>
  <c r="E96" i="8"/>
  <c r="F96" i="8"/>
  <c r="G96" i="8"/>
  <c r="H96" i="8"/>
  <c r="I96" i="8"/>
  <c r="J96" i="8"/>
  <c r="K96" i="8"/>
  <c r="L96" i="8"/>
  <c r="M96" i="8"/>
  <c r="N96" i="8"/>
  <c r="P96" i="8"/>
  <c r="E97" i="8"/>
  <c r="F97" i="8"/>
  <c r="G97" i="8"/>
  <c r="H97" i="8"/>
  <c r="I97" i="8"/>
  <c r="J97" i="8"/>
  <c r="K97" i="8"/>
  <c r="L97" i="8"/>
  <c r="M97" i="8"/>
  <c r="N97" i="8"/>
  <c r="P97" i="8"/>
  <c r="E98" i="8"/>
  <c r="F98" i="8"/>
  <c r="G98" i="8"/>
  <c r="H98" i="8"/>
  <c r="I98" i="8"/>
  <c r="J98" i="8"/>
  <c r="K98" i="8"/>
  <c r="L98" i="8"/>
  <c r="M98" i="8"/>
  <c r="N98" i="8"/>
  <c r="P98" i="8"/>
  <c r="E99" i="8"/>
  <c r="F99" i="8"/>
  <c r="G99" i="8"/>
  <c r="H99" i="8"/>
  <c r="I99" i="8"/>
  <c r="J99" i="8"/>
  <c r="K99" i="8"/>
  <c r="L99" i="8"/>
  <c r="M99" i="8"/>
  <c r="N99" i="8"/>
  <c r="P99" i="8"/>
  <c r="E100" i="8"/>
  <c r="F100" i="8"/>
  <c r="G100" i="8"/>
  <c r="H100" i="8"/>
  <c r="I100" i="8"/>
  <c r="J100" i="8"/>
  <c r="K100" i="8"/>
  <c r="L100" i="8"/>
  <c r="M100" i="8"/>
  <c r="N100" i="8"/>
  <c r="P100" i="8"/>
  <c r="E101" i="8"/>
  <c r="F101" i="8"/>
  <c r="G101" i="8"/>
  <c r="H101" i="8"/>
  <c r="I101" i="8"/>
  <c r="J101" i="8"/>
  <c r="K101" i="8"/>
  <c r="L101" i="8"/>
  <c r="M101" i="8"/>
  <c r="N101" i="8"/>
  <c r="P101" i="8"/>
  <c r="E102" i="8"/>
  <c r="F102" i="8"/>
  <c r="G102" i="8"/>
  <c r="H102" i="8"/>
  <c r="I102" i="8"/>
  <c r="J102" i="8"/>
  <c r="K102" i="8"/>
  <c r="L102" i="8"/>
  <c r="M102" i="8"/>
  <c r="N102" i="8"/>
  <c r="P102" i="8"/>
  <c r="E103" i="8"/>
  <c r="F103" i="8"/>
  <c r="G103" i="8"/>
  <c r="H103" i="8"/>
  <c r="I103" i="8"/>
  <c r="J103" i="8"/>
  <c r="K103" i="8"/>
  <c r="L103" i="8"/>
  <c r="M103" i="8"/>
  <c r="N103" i="8"/>
  <c r="P103" i="8"/>
  <c r="E104" i="8"/>
  <c r="F104" i="8"/>
  <c r="G104" i="8"/>
  <c r="H104" i="8"/>
  <c r="I104" i="8"/>
  <c r="J104" i="8"/>
  <c r="K104" i="8"/>
  <c r="L104" i="8"/>
  <c r="M104" i="8"/>
  <c r="N104" i="8"/>
  <c r="P104" i="8"/>
  <c r="E105" i="8"/>
  <c r="F105" i="8"/>
  <c r="G105" i="8"/>
  <c r="H105" i="8"/>
  <c r="I105" i="8"/>
  <c r="J105" i="8"/>
  <c r="K105" i="8"/>
  <c r="L105" i="8"/>
  <c r="M105" i="8"/>
  <c r="N105" i="8"/>
  <c r="P105" i="8"/>
  <c r="E106" i="8"/>
  <c r="F106" i="8"/>
  <c r="G106" i="8"/>
  <c r="H106" i="8"/>
  <c r="I106" i="8"/>
  <c r="J106" i="8"/>
  <c r="K106" i="8"/>
  <c r="L106" i="8"/>
  <c r="M106" i="8"/>
  <c r="N106" i="8"/>
  <c r="P106" i="8"/>
  <c r="E107" i="8"/>
  <c r="F107" i="8"/>
  <c r="G107" i="8"/>
  <c r="H107" i="8"/>
  <c r="I107" i="8"/>
  <c r="J107" i="8"/>
  <c r="K107" i="8"/>
  <c r="L107" i="8"/>
  <c r="M107" i="8"/>
  <c r="N107" i="8"/>
  <c r="P107" i="8"/>
  <c r="E108" i="8"/>
  <c r="F108" i="8"/>
  <c r="G108" i="8"/>
  <c r="H108" i="8"/>
  <c r="I108" i="8"/>
  <c r="J108" i="8"/>
  <c r="K108" i="8"/>
  <c r="L108" i="8"/>
  <c r="M108" i="8"/>
  <c r="N108" i="8"/>
  <c r="P108" i="8"/>
  <c r="E109" i="8"/>
  <c r="F109" i="8"/>
  <c r="G109" i="8"/>
  <c r="H109" i="8"/>
  <c r="I109" i="8"/>
  <c r="J109" i="8"/>
  <c r="K109" i="8"/>
  <c r="L109" i="8"/>
  <c r="M109" i="8"/>
  <c r="N109" i="8"/>
  <c r="P109" i="8"/>
  <c r="E110" i="8"/>
  <c r="F110" i="8"/>
  <c r="G110" i="8"/>
  <c r="H110" i="8"/>
  <c r="I110" i="8"/>
  <c r="J110" i="8"/>
  <c r="K110" i="8"/>
  <c r="L110" i="8"/>
  <c r="M110" i="8"/>
  <c r="N110" i="8"/>
  <c r="P110" i="8"/>
  <c r="E111" i="8"/>
  <c r="F111" i="8"/>
  <c r="G111" i="8"/>
  <c r="H111" i="8"/>
  <c r="I111" i="8"/>
  <c r="J111" i="8"/>
  <c r="K111" i="8"/>
  <c r="L111" i="8"/>
  <c r="M111" i="8"/>
  <c r="N111" i="8"/>
  <c r="P111" i="8"/>
  <c r="E112" i="8"/>
  <c r="F112" i="8"/>
  <c r="G112" i="8"/>
  <c r="H112" i="8"/>
  <c r="I112" i="8"/>
  <c r="J112" i="8"/>
  <c r="K112" i="8"/>
  <c r="L112" i="8"/>
  <c r="M112" i="8"/>
  <c r="N112" i="8"/>
  <c r="P112" i="8"/>
  <c r="E113" i="8"/>
  <c r="F113" i="8"/>
  <c r="G113" i="8"/>
  <c r="H113" i="8"/>
  <c r="I113" i="8"/>
  <c r="J113" i="8"/>
  <c r="K113" i="8"/>
  <c r="L113" i="8"/>
  <c r="M113" i="8"/>
  <c r="N113" i="8"/>
  <c r="P113" i="8"/>
  <c r="E114" i="8"/>
  <c r="F114" i="8"/>
  <c r="G114" i="8"/>
  <c r="H114" i="8"/>
  <c r="I114" i="8"/>
  <c r="J114" i="8"/>
  <c r="K114" i="8"/>
  <c r="L114" i="8"/>
  <c r="M114" i="8"/>
  <c r="N114" i="8"/>
  <c r="P114" i="8"/>
  <c r="E115" i="8"/>
  <c r="F115" i="8"/>
  <c r="G115" i="8"/>
  <c r="H115" i="8"/>
  <c r="I115" i="8"/>
  <c r="J115" i="8"/>
  <c r="K115" i="8"/>
  <c r="L115" i="8"/>
  <c r="M115" i="8"/>
  <c r="N115" i="8"/>
  <c r="P115" i="8"/>
  <c r="E116" i="8"/>
  <c r="F116" i="8"/>
  <c r="G116" i="8"/>
  <c r="H116" i="8"/>
  <c r="I116" i="8"/>
  <c r="J116" i="8"/>
  <c r="K116" i="8"/>
  <c r="L116" i="8"/>
  <c r="M116" i="8"/>
  <c r="N116" i="8"/>
  <c r="P116" i="8"/>
  <c r="E117" i="8"/>
  <c r="F117" i="8"/>
  <c r="G117" i="8"/>
  <c r="H117" i="8"/>
  <c r="I117" i="8"/>
  <c r="J117" i="8"/>
  <c r="K117" i="8"/>
  <c r="L117" i="8"/>
  <c r="M117" i="8"/>
  <c r="N117" i="8"/>
  <c r="P117" i="8"/>
  <c r="E118" i="8"/>
  <c r="F118" i="8"/>
  <c r="G118" i="8"/>
  <c r="H118" i="8"/>
  <c r="I118" i="8"/>
  <c r="J118" i="8"/>
  <c r="K118" i="8"/>
  <c r="L118" i="8"/>
  <c r="M118" i="8"/>
  <c r="N118" i="8"/>
  <c r="P118" i="8"/>
  <c r="E119" i="8"/>
  <c r="F119" i="8"/>
  <c r="G119" i="8"/>
  <c r="H119" i="8"/>
  <c r="I119" i="8"/>
  <c r="J119" i="8"/>
  <c r="K119" i="8"/>
  <c r="L119" i="8"/>
  <c r="M119" i="8"/>
  <c r="N119" i="8"/>
  <c r="P119" i="8"/>
  <c r="E120" i="8"/>
  <c r="F120" i="8"/>
  <c r="G120" i="8"/>
  <c r="H120" i="8"/>
  <c r="I120" i="8"/>
  <c r="J120" i="8"/>
  <c r="K120" i="8"/>
  <c r="L120" i="8"/>
  <c r="M120" i="8"/>
  <c r="N120" i="8"/>
  <c r="P120" i="8"/>
  <c r="E121" i="8"/>
  <c r="F121" i="8"/>
  <c r="G121" i="8"/>
  <c r="H121" i="8"/>
  <c r="I121" i="8"/>
  <c r="J121" i="8"/>
  <c r="K121" i="8"/>
  <c r="L121" i="8"/>
  <c r="M121" i="8"/>
  <c r="N121" i="8"/>
  <c r="P121" i="8"/>
  <c r="E122" i="8"/>
  <c r="F122" i="8"/>
  <c r="G122" i="8"/>
  <c r="H122" i="8"/>
  <c r="I122" i="8"/>
  <c r="J122" i="8"/>
  <c r="K122" i="8"/>
  <c r="L122" i="8"/>
  <c r="M122" i="8"/>
  <c r="N122" i="8"/>
  <c r="P122" i="8"/>
  <c r="E123" i="8"/>
  <c r="F123" i="8"/>
  <c r="G123" i="8"/>
  <c r="H123" i="8"/>
  <c r="I123" i="8"/>
  <c r="J123" i="8"/>
  <c r="K123" i="8"/>
  <c r="L123" i="8"/>
  <c r="M123" i="8"/>
  <c r="N123" i="8"/>
  <c r="P123" i="8"/>
  <c r="E124" i="8"/>
  <c r="F124" i="8"/>
  <c r="G124" i="8"/>
  <c r="H124" i="8"/>
  <c r="I124" i="8"/>
  <c r="J124" i="8"/>
  <c r="K124" i="8"/>
  <c r="L124" i="8"/>
  <c r="M124" i="8"/>
  <c r="N124" i="8"/>
  <c r="P124" i="8"/>
  <c r="E125" i="8"/>
  <c r="F125" i="8"/>
  <c r="G125" i="8"/>
  <c r="H125" i="8"/>
  <c r="I125" i="8"/>
  <c r="J125" i="8"/>
  <c r="K125" i="8"/>
  <c r="L125" i="8"/>
  <c r="M125" i="8"/>
  <c r="N125" i="8"/>
  <c r="P125" i="8"/>
  <c r="E126" i="8"/>
  <c r="F126" i="8"/>
  <c r="G126" i="8"/>
  <c r="H126" i="8"/>
  <c r="I126" i="8"/>
  <c r="J126" i="8"/>
  <c r="K126" i="8"/>
  <c r="L126" i="8"/>
  <c r="M126" i="8"/>
  <c r="N126" i="8"/>
  <c r="P126" i="8"/>
  <c r="E127" i="8"/>
  <c r="F127" i="8"/>
  <c r="G127" i="8"/>
  <c r="H127" i="8"/>
  <c r="I127" i="8"/>
  <c r="J127" i="8"/>
  <c r="K127" i="8"/>
  <c r="L127" i="8"/>
  <c r="M127" i="8"/>
  <c r="N127" i="8"/>
  <c r="P127" i="8"/>
  <c r="E128" i="8"/>
  <c r="F128" i="8"/>
  <c r="G128" i="8"/>
  <c r="H128" i="8"/>
  <c r="I128" i="8"/>
  <c r="J128" i="8"/>
  <c r="K128" i="8"/>
  <c r="L128" i="8"/>
  <c r="M128" i="8"/>
  <c r="N128" i="8"/>
  <c r="P128" i="8"/>
  <c r="E129" i="8"/>
  <c r="F129" i="8"/>
  <c r="G129" i="8"/>
  <c r="H129" i="8"/>
  <c r="I129" i="8"/>
  <c r="J129" i="8"/>
  <c r="K129" i="8"/>
  <c r="L129" i="8"/>
  <c r="M129" i="8"/>
  <c r="N129" i="8"/>
  <c r="P129" i="8"/>
  <c r="E130" i="8"/>
  <c r="F130" i="8"/>
  <c r="G130" i="8"/>
  <c r="H130" i="8"/>
  <c r="I130" i="8"/>
  <c r="J130" i="8"/>
  <c r="K130" i="8"/>
  <c r="L130" i="8"/>
  <c r="M130" i="8"/>
  <c r="N130" i="8"/>
  <c r="P130" i="8"/>
  <c r="E131" i="8"/>
  <c r="F131" i="8"/>
  <c r="G131" i="8"/>
  <c r="H131" i="8"/>
  <c r="I131" i="8"/>
  <c r="J131" i="8"/>
  <c r="K131" i="8"/>
  <c r="L131" i="8"/>
  <c r="M131" i="8"/>
  <c r="N131" i="8"/>
  <c r="P131" i="8"/>
  <c r="P92" i="8"/>
  <c r="N92" i="8"/>
  <c r="M92" i="8"/>
  <c r="L92" i="8"/>
  <c r="K92" i="8"/>
  <c r="J92" i="8"/>
  <c r="I92" i="8"/>
  <c r="H92" i="8"/>
  <c r="G92" i="8"/>
  <c r="F92" i="8"/>
  <c r="E92" i="8"/>
  <c r="E93" i="7"/>
  <c r="F93" i="7"/>
  <c r="G93" i="7"/>
  <c r="H93" i="7"/>
  <c r="I93" i="7"/>
  <c r="J93" i="7"/>
  <c r="K93" i="7"/>
  <c r="L93" i="7"/>
  <c r="M93" i="7"/>
  <c r="N93" i="7"/>
  <c r="P93" i="7"/>
  <c r="Q93" i="7"/>
  <c r="E94" i="7"/>
  <c r="F94" i="7"/>
  <c r="G94" i="7"/>
  <c r="H94" i="7"/>
  <c r="I94" i="7"/>
  <c r="J94" i="7"/>
  <c r="K94" i="7"/>
  <c r="L94" i="7"/>
  <c r="M94" i="7"/>
  <c r="N94" i="7"/>
  <c r="P94" i="7"/>
  <c r="Q94" i="7"/>
  <c r="E95" i="7"/>
  <c r="F95" i="7"/>
  <c r="G95" i="7"/>
  <c r="H95" i="7"/>
  <c r="I95" i="7"/>
  <c r="J95" i="7"/>
  <c r="K95" i="7"/>
  <c r="L95" i="7"/>
  <c r="M95" i="7"/>
  <c r="N95" i="7"/>
  <c r="P95" i="7"/>
  <c r="Q95" i="7"/>
  <c r="E96" i="7"/>
  <c r="F96" i="7"/>
  <c r="G96" i="7"/>
  <c r="H96" i="7"/>
  <c r="I96" i="7"/>
  <c r="J96" i="7"/>
  <c r="K96" i="7"/>
  <c r="L96" i="7"/>
  <c r="M96" i="7"/>
  <c r="N96" i="7"/>
  <c r="P96" i="7"/>
  <c r="Q96" i="7"/>
  <c r="E97" i="7"/>
  <c r="F97" i="7"/>
  <c r="G97" i="7"/>
  <c r="H97" i="7"/>
  <c r="I97" i="7"/>
  <c r="J97" i="7"/>
  <c r="K97" i="7"/>
  <c r="L97" i="7"/>
  <c r="M97" i="7"/>
  <c r="N97" i="7"/>
  <c r="P97" i="7"/>
  <c r="Q97" i="7"/>
  <c r="E98" i="7"/>
  <c r="F98" i="7"/>
  <c r="G98" i="7"/>
  <c r="H98" i="7"/>
  <c r="I98" i="7"/>
  <c r="J98" i="7"/>
  <c r="K98" i="7"/>
  <c r="L98" i="7"/>
  <c r="M98" i="7"/>
  <c r="N98" i="7"/>
  <c r="P98" i="7"/>
  <c r="Q98" i="7"/>
  <c r="E99" i="7"/>
  <c r="F99" i="7"/>
  <c r="G99" i="7"/>
  <c r="H99" i="7"/>
  <c r="I99" i="7"/>
  <c r="J99" i="7"/>
  <c r="K99" i="7"/>
  <c r="L99" i="7"/>
  <c r="M99" i="7"/>
  <c r="N99" i="7"/>
  <c r="P99" i="7"/>
  <c r="Q99" i="7"/>
  <c r="E100" i="7"/>
  <c r="F100" i="7"/>
  <c r="G100" i="7"/>
  <c r="H100" i="7"/>
  <c r="I100" i="7"/>
  <c r="J100" i="7"/>
  <c r="K100" i="7"/>
  <c r="L100" i="7"/>
  <c r="M100" i="7"/>
  <c r="N100" i="7"/>
  <c r="P100" i="7"/>
  <c r="Q100" i="7"/>
  <c r="E101" i="7"/>
  <c r="F101" i="7"/>
  <c r="G101" i="7"/>
  <c r="H101" i="7"/>
  <c r="I101" i="7"/>
  <c r="J101" i="7"/>
  <c r="K101" i="7"/>
  <c r="L101" i="7"/>
  <c r="M101" i="7"/>
  <c r="N101" i="7"/>
  <c r="P101" i="7"/>
  <c r="Q101" i="7"/>
  <c r="E102" i="7"/>
  <c r="F102" i="7"/>
  <c r="G102" i="7"/>
  <c r="H102" i="7"/>
  <c r="I102" i="7"/>
  <c r="J102" i="7"/>
  <c r="K102" i="7"/>
  <c r="L102" i="7"/>
  <c r="M102" i="7"/>
  <c r="N102" i="7"/>
  <c r="P102" i="7"/>
  <c r="Q102" i="7"/>
  <c r="E103" i="7"/>
  <c r="F103" i="7"/>
  <c r="G103" i="7"/>
  <c r="H103" i="7"/>
  <c r="I103" i="7"/>
  <c r="J103" i="7"/>
  <c r="K103" i="7"/>
  <c r="L103" i="7"/>
  <c r="M103" i="7"/>
  <c r="N103" i="7"/>
  <c r="P103" i="7"/>
  <c r="Q103" i="7"/>
  <c r="E104" i="7"/>
  <c r="F104" i="7"/>
  <c r="G104" i="7"/>
  <c r="H104" i="7"/>
  <c r="I104" i="7"/>
  <c r="J104" i="7"/>
  <c r="K104" i="7"/>
  <c r="L104" i="7"/>
  <c r="M104" i="7"/>
  <c r="N104" i="7"/>
  <c r="P104" i="7"/>
  <c r="Q104" i="7"/>
  <c r="E105" i="7"/>
  <c r="F105" i="7"/>
  <c r="G105" i="7"/>
  <c r="H105" i="7"/>
  <c r="I105" i="7"/>
  <c r="J105" i="7"/>
  <c r="K105" i="7"/>
  <c r="L105" i="7"/>
  <c r="M105" i="7"/>
  <c r="N105" i="7"/>
  <c r="P105" i="7"/>
  <c r="Q105" i="7"/>
  <c r="E106" i="7"/>
  <c r="F106" i="7"/>
  <c r="G106" i="7"/>
  <c r="H106" i="7"/>
  <c r="I106" i="7"/>
  <c r="J106" i="7"/>
  <c r="K106" i="7"/>
  <c r="L106" i="7"/>
  <c r="M106" i="7"/>
  <c r="N106" i="7"/>
  <c r="P106" i="7"/>
  <c r="Q106" i="7"/>
  <c r="E107" i="7"/>
  <c r="F107" i="7"/>
  <c r="G107" i="7"/>
  <c r="H107" i="7"/>
  <c r="I107" i="7"/>
  <c r="J107" i="7"/>
  <c r="K107" i="7"/>
  <c r="L107" i="7"/>
  <c r="M107" i="7"/>
  <c r="N107" i="7"/>
  <c r="P107" i="7"/>
  <c r="Q107" i="7"/>
  <c r="E108" i="7"/>
  <c r="F108" i="7"/>
  <c r="G108" i="7"/>
  <c r="H108" i="7"/>
  <c r="I108" i="7"/>
  <c r="J108" i="7"/>
  <c r="K108" i="7"/>
  <c r="L108" i="7"/>
  <c r="M108" i="7"/>
  <c r="N108" i="7"/>
  <c r="P108" i="7"/>
  <c r="Q108" i="7"/>
  <c r="E109" i="7"/>
  <c r="F109" i="7"/>
  <c r="G109" i="7"/>
  <c r="H109" i="7"/>
  <c r="I109" i="7"/>
  <c r="J109" i="7"/>
  <c r="K109" i="7"/>
  <c r="L109" i="7"/>
  <c r="M109" i="7"/>
  <c r="N109" i="7"/>
  <c r="P109" i="7"/>
  <c r="Q109" i="7"/>
  <c r="E110" i="7"/>
  <c r="F110" i="7"/>
  <c r="G110" i="7"/>
  <c r="H110" i="7"/>
  <c r="I110" i="7"/>
  <c r="J110" i="7"/>
  <c r="K110" i="7"/>
  <c r="L110" i="7"/>
  <c r="M110" i="7"/>
  <c r="N110" i="7"/>
  <c r="P110" i="7"/>
  <c r="Q110" i="7"/>
  <c r="E111" i="7"/>
  <c r="F111" i="7"/>
  <c r="G111" i="7"/>
  <c r="H111" i="7"/>
  <c r="I111" i="7"/>
  <c r="J111" i="7"/>
  <c r="K111" i="7"/>
  <c r="L111" i="7"/>
  <c r="M111" i="7"/>
  <c r="N111" i="7"/>
  <c r="P111" i="7"/>
  <c r="Q111" i="7"/>
  <c r="E112" i="7"/>
  <c r="F112" i="7"/>
  <c r="G112" i="7"/>
  <c r="H112" i="7"/>
  <c r="I112" i="7"/>
  <c r="J112" i="7"/>
  <c r="K112" i="7"/>
  <c r="L112" i="7"/>
  <c r="M112" i="7"/>
  <c r="N112" i="7"/>
  <c r="P112" i="7"/>
  <c r="Q112" i="7"/>
  <c r="E113" i="7"/>
  <c r="F113" i="7"/>
  <c r="G113" i="7"/>
  <c r="H113" i="7"/>
  <c r="I113" i="7"/>
  <c r="J113" i="7"/>
  <c r="K113" i="7"/>
  <c r="L113" i="7"/>
  <c r="M113" i="7"/>
  <c r="N113" i="7"/>
  <c r="P113" i="7"/>
  <c r="Q113" i="7"/>
  <c r="E114" i="7"/>
  <c r="F114" i="7"/>
  <c r="G114" i="7"/>
  <c r="H114" i="7"/>
  <c r="I114" i="7"/>
  <c r="J114" i="7"/>
  <c r="K114" i="7"/>
  <c r="L114" i="7"/>
  <c r="M114" i="7"/>
  <c r="N114" i="7"/>
  <c r="P114" i="7"/>
  <c r="Q114" i="7"/>
  <c r="E115" i="7"/>
  <c r="F115" i="7"/>
  <c r="G115" i="7"/>
  <c r="H115" i="7"/>
  <c r="I115" i="7"/>
  <c r="J115" i="7"/>
  <c r="K115" i="7"/>
  <c r="L115" i="7"/>
  <c r="M115" i="7"/>
  <c r="N115" i="7"/>
  <c r="P115" i="7"/>
  <c r="Q115" i="7"/>
  <c r="E116" i="7"/>
  <c r="F116" i="7"/>
  <c r="G116" i="7"/>
  <c r="H116" i="7"/>
  <c r="I116" i="7"/>
  <c r="J116" i="7"/>
  <c r="K116" i="7"/>
  <c r="L116" i="7"/>
  <c r="M116" i="7"/>
  <c r="N116" i="7"/>
  <c r="P116" i="7"/>
  <c r="Q116" i="7"/>
  <c r="E117" i="7"/>
  <c r="F117" i="7"/>
  <c r="G117" i="7"/>
  <c r="H117" i="7"/>
  <c r="I117" i="7"/>
  <c r="J117" i="7"/>
  <c r="K117" i="7"/>
  <c r="L117" i="7"/>
  <c r="M117" i="7"/>
  <c r="N117" i="7"/>
  <c r="P117" i="7"/>
  <c r="Q117" i="7"/>
  <c r="E118" i="7"/>
  <c r="F118" i="7"/>
  <c r="G118" i="7"/>
  <c r="H118" i="7"/>
  <c r="I118" i="7"/>
  <c r="J118" i="7"/>
  <c r="K118" i="7"/>
  <c r="L118" i="7"/>
  <c r="M118" i="7"/>
  <c r="N118" i="7"/>
  <c r="P118" i="7"/>
  <c r="Q118" i="7"/>
  <c r="E119" i="7"/>
  <c r="F119" i="7"/>
  <c r="G119" i="7"/>
  <c r="H119" i="7"/>
  <c r="I119" i="7"/>
  <c r="J119" i="7"/>
  <c r="K119" i="7"/>
  <c r="L119" i="7"/>
  <c r="M119" i="7"/>
  <c r="N119" i="7"/>
  <c r="P119" i="7"/>
  <c r="Q119" i="7"/>
  <c r="E120" i="7"/>
  <c r="F120" i="7"/>
  <c r="G120" i="7"/>
  <c r="H120" i="7"/>
  <c r="I120" i="7"/>
  <c r="J120" i="7"/>
  <c r="K120" i="7"/>
  <c r="L120" i="7"/>
  <c r="M120" i="7"/>
  <c r="N120" i="7"/>
  <c r="P120" i="7"/>
  <c r="Q120" i="7"/>
  <c r="E121" i="7"/>
  <c r="F121" i="7"/>
  <c r="G121" i="7"/>
  <c r="H121" i="7"/>
  <c r="I121" i="7"/>
  <c r="J121" i="7"/>
  <c r="K121" i="7"/>
  <c r="L121" i="7"/>
  <c r="M121" i="7"/>
  <c r="N121" i="7"/>
  <c r="P121" i="7"/>
  <c r="Q121" i="7"/>
  <c r="E122" i="7"/>
  <c r="F122" i="7"/>
  <c r="G122" i="7"/>
  <c r="H122" i="7"/>
  <c r="I122" i="7"/>
  <c r="J122" i="7"/>
  <c r="K122" i="7"/>
  <c r="L122" i="7"/>
  <c r="M122" i="7"/>
  <c r="N122" i="7"/>
  <c r="P122" i="7"/>
  <c r="Q122" i="7"/>
  <c r="E123" i="7"/>
  <c r="F123" i="7"/>
  <c r="G123" i="7"/>
  <c r="H123" i="7"/>
  <c r="I123" i="7"/>
  <c r="J123" i="7"/>
  <c r="K123" i="7"/>
  <c r="L123" i="7"/>
  <c r="M123" i="7"/>
  <c r="N123" i="7"/>
  <c r="P123" i="7"/>
  <c r="Q123" i="7"/>
  <c r="E124" i="7"/>
  <c r="F124" i="7"/>
  <c r="G124" i="7"/>
  <c r="H124" i="7"/>
  <c r="I124" i="7"/>
  <c r="J124" i="7"/>
  <c r="K124" i="7"/>
  <c r="L124" i="7"/>
  <c r="M124" i="7"/>
  <c r="N124" i="7"/>
  <c r="P124" i="7"/>
  <c r="Q124" i="7"/>
  <c r="E125" i="7"/>
  <c r="F125" i="7"/>
  <c r="G125" i="7"/>
  <c r="H125" i="7"/>
  <c r="I125" i="7"/>
  <c r="J125" i="7"/>
  <c r="K125" i="7"/>
  <c r="L125" i="7"/>
  <c r="M125" i="7"/>
  <c r="N125" i="7"/>
  <c r="P125" i="7"/>
  <c r="Q125" i="7"/>
  <c r="E126" i="7"/>
  <c r="F126" i="7"/>
  <c r="G126" i="7"/>
  <c r="H126" i="7"/>
  <c r="I126" i="7"/>
  <c r="J126" i="7"/>
  <c r="K126" i="7"/>
  <c r="L126" i="7"/>
  <c r="M126" i="7"/>
  <c r="N126" i="7"/>
  <c r="P126" i="7"/>
  <c r="Q126" i="7"/>
  <c r="E127" i="7"/>
  <c r="F127" i="7"/>
  <c r="G127" i="7"/>
  <c r="H127" i="7"/>
  <c r="I127" i="7"/>
  <c r="J127" i="7"/>
  <c r="K127" i="7"/>
  <c r="L127" i="7"/>
  <c r="M127" i="7"/>
  <c r="N127" i="7"/>
  <c r="P127" i="7"/>
  <c r="Q127" i="7"/>
  <c r="E128" i="7"/>
  <c r="F128" i="7"/>
  <c r="G128" i="7"/>
  <c r="H128" i="7"/>
  <c r="I128" i="7"/>
  <c r="J128" i="7"/>
  <c r="K128" i="7"/>
  <c r="L128" i="7"/>
  <c r="M128" i="7"/>
  <c r="N128" i="7"/>
  <c r="P128" i="7"/>
  <c r="Q128" i="7"/>
  <c r="E129" i="7"/>
  <c r="F129" i="7"/>
  <c r="G129" i="7"/>
  <c r="H129" i="7"/>
  <c r="I129" i="7"/>
  <c r="J129" i="7"/>
  <c r="K129" i="7"/>
  <c r="L129" i="7"/>
  <c r="M129" i="7"/>
  <c r="N129" i="7"/>
  <c r="P129" i="7"/>
  <c r="Q129" i="7"/>
  <c r="E130" i="7"/>
  <c r="F130" i="7"/>
  <c r="G130" i="7"/>
  <c r="H130" i="7"/>
  <c r="I130" i="7"/>
  <c r="J130" i="7"/>
  <c r="K130" i="7"/>
  <c r="L130" i="7"/>
  <c r="M130" i="7"/>
  <c r="N130" i="7"/>
  <c r="P130" i="7"/>
  <c r="Q130" i="7"/>
  <c r="E131" i="7"/>
  <c r="F131" i="7"/>
  <c r="G131" i="7"/>
  <c r="H131" i="7"/>
  <c r="I131" i="7"/>
  <c r="J131" i="7"/>
  <c r="K131" i="7"/>
  <c r="L131" i="7"/>
  <c r="M131" i="7"/>
  <c r="N131" i="7"/>
  <c r="P131" i="7"/>
  <c r="Q131" i="7"/>
  <c r="Q92" i="7"/>
  <c r="P92" i="7"/>
  <c r="N92" i="7"/>
  <c r="M92" i="7"/>
  <c r="L92" i="7"/>
  <c r="K92" i="7"/>
  <c r="J92" i="7"/>
  <c r="I92" i="7"/>
  <c r="H92" i="7"/>
  <c r="G92" i="7"/>
  <c r="F92" i="7"/>
  <c r="E92" i="7"/>
  <c r="E93" i="1"/>
  <c r="F93" i="1"/>
  <c r="G93" i="1"/>
  <c r="H93" i="1"/>
  <c r="I93" i="1"/>
  <c r="J93" i="1"/>
  <c r="K93" i="1"/>
  <c r="L93" i="1"/>
  <c r="M93" i="1"/>
  <c r="N93" i="1"/>
  <c r="O93" i="1"/>
  <c r="P93" i="1"/>
  <c r="E94" i="1"/>
  <c r="F94" i="1"/>
  <c r="G94" i="1"/>
  <c r="H94" i="1"/>
  <c r="I94" i="1"/>
  <c r="J94" i="1"/>
  <c r="K94" i="1"/>
  <c r="L94" i="1"/>
  <c r="M94" i="1"/>
  <c r="N94" i="1"/>
  <c r="O94" i="1"/>
  <c r="P94" i="1"/>
  <c r="E95" i="1"/>
  <c r="F95" i="1"/>
  <c r="G95" i="1"/>
  <c r="H95" i="1"/>
  <c r="I95" i="1"/>
  <c r="J95" i="1"/>
  <c r="K95" i="1"/>
  <c r="L95" i="1"/>
  <c r="M95" i="1"/>
  <c r="N95" i="1"/>
  <c r="O95" i="1"/>
  <c r="P95" i="1"/>
  <c r="E96" i="1"/>
  <c r="F96" i="1"/>
  <c r="G96" i="1"/>
  <c r="H96" i="1"/>
  <c r="I96" i="1"/>
  <c r="J96" i="1"/>
  <c r="K96" i="1"/>
  <c r="L96" i="1"/>
  <c r="M96" i="1"/>
  <c r="N96" i="1"/>
  <c r="O96" i="1"/>
  <c r="P96" i="1"/>
  <c r="E97" i="1"/>
  <c r="F97" i="1"/>
  <c r="G97" i="1"/>
  <c r="H97" i="1"/>
  <c r="I97" i="1"/>
  <c r="J97" i="1"/>
  <c r="K97" i="1"/>
  <c r="L97" i="1"/>
  <c r="M97" i="1"/>
  <c r="N97" i="1"/>
  <c r="O97" i="1"/>
  <c r="P97" i="1"/>
  <c r="E98" i="1"/>
  <c r="F98" i="1"/>
  <c r="G98" i="1"/>
  <c r="H98" i="1"/>
  <c r="I98" i="1"/>
  <c r="J98" i="1"/>
  <c r="K98" i="1"/>
  <c r="L98" i="1"/>
  <c r="M98" i="1"/>
  <c r="N98" i="1"/>
  <c r="O98" i="1"/>
  <c r="P98" i="1"/>
  <c r="E99" i="1"/>
  <c r="F99" i="1"/>
  <c r="G99" i="1"/>
  <c r="H99" i="1"/>
  <c r="I99" i="1"/>
  <c r="J99" i="1"/>
  <c r="K99" i="1"/>
  <c r="L99" i="1"/>
  <c r="M99" i="1"/>
  <c r="N99" i="1"/>
  <c r="O99" i="1"/>
  <c r="P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P92" i="1"/>
  <c r="O92" i="1"/>
  <c r="N92" i="1"/>
  <c r="M92" i="1"/>
  <c r="L92" i="1"/>
  <c r="K92" i="1"/>
  <c r="J92" i="1"/>
  <c r="I92" i="1"/>
  <c r="H92" i="1"/>
  <c r="G92" i="1"/>
  <c r="F92" i="1"/>
  <c r="E92" i="1"/>
  <c r="A98" i="8" l="1"/>
  <c r="B93" i="10" l="1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92" i="10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92" i="9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92" i="8"/>
  <c r="A131" i="8"/>
  <c r="A93" i="8"/>
  <c r="A94" i="8"/>
  <c r="A95" i="8"/>
  <c r="A96" i="8"/>
  <c r="A97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92" i="8"/>
  <c r="B93" i="7" l="1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92" i="7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F65" i="10" l="1"/>
  <c r="G65" i="10"/>
  <c r="H65" i="10"/>
  <c r="I65" i="10"/>
  <c r="J65" i="10"/>
  <c r="K65" i="10"/>
  <c r="L65" i="10"/>
  <c r="M65" i="10"/>
  <c r="N65" i="10"/>
  <c r="O65" i="10"/>
  <c r="Q65" i="10"/>
  <c r="S65" i="10"/>
  <c r="T65" i="10"/>
  <c r="U65" i="10"/>
  <c r="V65" i="10"/>
  <c r="W65" i="10"/>
  <c r="X65" i="10"/>
  <c r="E65" i="10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W65" i="9"/>
  <c r="Y65" i="9"/>
  <c r="Z65" i="9"/>
  <c r="AA65" i="9"/>
  <c r="AB65" i="9"/>
  <c r="AC65" i="9"/>
  <c r="E65" i="9"/>
  <c r="F65" i="8"/>
  <c r="G65" i="8"/>
  <c r="H65" i="8"/>
  <c r="I65" i="8"/>
  <c r="J65" i="8"/>
  <c r="K65" i="8"/>
  <c r="L65" i="8"/>
  <c r="M65" i="8"/>
  <c r="N65" i="8"/>
  <c r="O65" i="8"/>
  <c r="P65" i="8"/>
  <c r="Q65" i="8"/>
  <c r="S65" i="8"/>
  <c r="U65" i="8"/>
  <c r="V65" i="8"/>
  <c r="W65" i="8"/>
  <c r="X65" i="8"/>
  <c r="Y65" i="8"/>
  <c r="E65" i="8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T65" i="7"/>
  <c r="V65" i="7"/>
  <c r="W65" i="7"/>
  <c r="X65" i="7"/>
  <c r="Y65" i="7"/>
  <c r="Z65" i="7"/>
  <c r="AA65" i="7"/>
  <c r="E65" i="7"/>
  <c r="F65" i="1"/>
  <c r="G65" i="1"/>
  <c r="H65" i="1"/>
  <c r="I65" i="1"/>
  <c r="J65" i="1"/>
  <c r="K65" i="1"/>
  <c r="L65" i="1"/>
  <c r="M65" i="1"/>
  <c r="N65" i="1"/>
  <c r="O65" i="1"/>
  <c r="P65" i="1"/>
  <c r="Q65" i="1"/>
  <c r="S65" i="1"/>
  <c r="U65" i="1"/>
  <c r="V65" i="1"/>
  <c r="W65" i="1"/>
  <c r="X65" i="1"/>
  <c r="Y65" i="1"/>
  <c r="E65" i="1"/>
  <c r="X25" i="1" l="1"/>
  <c r="X93" i="1" s="1"/>
  <c r="X26" i="1"/>
  <c r="X94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W25" i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W92" i="1"/>
  <c r="V25" i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V92" i="1"/>
  <c r="U25" i="1"/>
  <c r="U93" i="1" s="1"/>
  <c r="U26" i="1"/>
  <c r="U94" i="1" s="1"/>
  <c r="U27" i="1"/>
  <c r="U95" i="1" s="1"/>
  <c r="U28" i="1"/>
  <c r="U96" i="1" s="1"/>
  <c r="U29" i="1"/>
  <c r="U97" i="1" s="1"/>
  <c r="U30" i="1"/>
  <c r="U98" i="1" s="1"/>
  <c r="U31" i="1"/>
  <c r="U99" i="1" s="1"/>
  <c r="U32" i="1"/>
  <c r="U100" i="1" s="1"/>
  <c r="U33" i="1"/>
  <c r="U101" i="1" s="1"/>
  <c r="U34" i="1"/>
  <c r="U102" i="1" s="1"/>
  <c r="U35" i="1"/>
  <c r="U103" i="1" s="1"/>
  <c r="U36" i="1"/>
  <c r="U104" i="1" s="1"/>
  <c r="U37" i="1"/>
  <c r="U105" i="1" s="1"/>
  <c r="U38" i="1"/>
  <c r="U106" i="1" s="1"/>
  <c r="U39" i="1"/>
  <c r="U107" i="1" s="1"/>
  <c r="U40" i="1"/>
  <c r="U108" i="1" s="1"/>
  <c r="U41" i="1"/>
  <c r="U109" i="1" s="1"/>
  <c r="U42" i="1"/>
  <c r="U110" i="1" s="1"/>
  <c r="U43" i="1"/>
  <c r="U111" i="1" s="1"/>
  <c r="U44" i="1"/>
  <c r="U112" i="1" s="1"/>
  <c r="U45" i="1"/>
  <c r="U113" i="1" s="1"/>
  <c r="U46" i="1"/>
  <c r="U114" i="1" s="1"/>
  <c r="U47" i="1"/>
  <c r="U115" i="1" s="1"/>
  <c r="U48" i="1"/>
  <c r="U116" i="1" s="1"/>
  <c r="U49" i="1"/>
  <c r="U117" i="1" s="1"/>
  <c r="U50" i="1"/>
  <c r="U118" i="1" s="1"/>
  <c r="U51" i="1"/>
  <c r="U119" i="1" s="1"/>
  <c r="U52" i="1"/>
  <c r="U120" i="1" s="1"/>
  <c r="U53" i="1"/>
  <c r="U121" i="1" s="1"/>
  <c r="U54" i="1"/>
  <c r="U122" i="1" s="1"/>
  <c r="U55" i="1"/>
  <c r="U123" i="1" s="1"/>
  <c r="U56" i="1"/>
  <c r="U124" i="1" s="1"/>
  <c r="U57" i="1"/>
  <c r="U125" i="1" s="1"/>
  <c r="U58" i="1"/>
  <c r="U126" i="1" s="1"/>
  <c r="U59" i="1"/>
  <c r="U127" i="1" s="1"/>
  <c r="U60" i="1"/>
  <c r="U128" i="1" s="1"/>
  <c r="U61" i="1"/>
  <c r="U129" i="1" s="1"/>
  <c r="U62" i="1"/>
  <c r="U130" i="1" s="1"/>
  <c r="U63" i="1"/>
  <c r="U131" i="1" s="1"/>
  <c r="U92" i="1"/>
  <c r="X64" i="1" l="1"/>
  <c r="X66" i="1" s="1"/>
  <c r="X92" i="1"/>
  <c r="W64" i="1"/>
  <c r="W66" i="1" s="1"/>
  <c r="U64" i="1"/>
  <c r="U66" i="1" s="1"/>
  <c r="V64" i="1"/>
  <c r="V66" i="1" s="1"/>
  <c r="W92" i="10"/>
  <c r="V25" i="10"/>
  <c r="V93" i="10" s="1"/>
  <c r="V26" i="10"/>
  <c r="V94" i="10" s="1"/>
  <c r="V27" i="10"/>
  <c r="V95" i="10" s="1"/>
  <c r="V28" i="10"/>
  <c r="V96" i="10" s="1"/>
  <c r="V29" i="10"/>
  <c r="V97" i="10" s="1"/>
  <c r="V30" i="10"/>
  <c r="V98" i="10" s="1"/>
  <c r="V31" i="10"/>
  <c r="V99" i="10" s="1"/>
  <c r="V32" i="10"/>
  <c r="V100" i="10" s="1"/>
  <c r="V33" i="10"/>
  <c r="V101" i="10" s="1"/>
  <c r="V34" i="10"/>
  <c r="V102" i="10" s="1"/>
  <c r="V35" i="10"/>
  <c r="V103" i="10" s="1"/>
  <c r="V36" i="10"/>
  <c r="V104" i="10" s="1"/>
  <c r="V37" i="10"/>
  <c r="V105" i="10" s="1"/>
  <c r="V38" i="10"/>
  <c r="V106" i="10" s="1"/>
  <c r="V39" i="10"/>
  <c r="V107" i="10" s="1"/>
  <c r="V40" i="10"/>
  <c r="V108" i="10" s="1"/>
  <c r="V41" i="10"/>
  <c r="V109" i="10" s="1"/>
  <c r="V42" i="10"/>
  <c r="V110" i="10" s="1"/>
  <c r="V43" i="10"/>
  <c r="V111" i="10" s="1"/>
  <c r="V44" i="10"/>
  <c r="V112" i="10" s="1"/>
  <c r="V45" i="10"/>
  <c r="V113" i="10" s="1"/>
  <c r="V46" i="10"/>
  <c r="V114" i="10" s="1"/>
  <c r="V47" i="10"/>
  <c r="V115" i="10" s="1"/>
  <c r="V48" i="10"/>
  <c r="V116" i="10" s="1"/>
  <c r="V49" i="10"/>
  <c r="V117" i="10" s="1"/>
  <c r="V50" i="10"/>
  <c r="V118" i="10" s="1"/>
  <c r="V51" i="10"/>
  <c r="V119" i="10" s="1"/>
  <c r="V52" i="10"/>
  <c r="V120" i="10" s="1"/>
  <c r="V53" i="10"/>
  <c r="V121" i="10" s="1"/>
  <c r="V54" i="10"/>
  <c r="V122" i="10" s="1"/>
  <c r="V55" i="10"/>
  <c r="V123" i="10" s="1"/>
  <c r="V56" i="10"/>
  <c r="V124" i="10" s="1"/>
  <c r="V57" i="10"/>
  <c r="V125" i="10" s="1"/>
  <c r="V58" i="10"/>
  <c r="V126" i="10" s="1"/>
  <c r="V59" i="10"/>
  <c r="V127" i="10" s="1"/>
  <c r="V60" i="10"/>
  <c r="V128" i="10" s="1"/>
  <c r="V61" i="10"/>
  <c r="V129" i="10" s="1"/>
  <c r="V62" i="10"/>
  <c r="V130" i="10" s="1"/>
  <c r="V63" i="10"/>
  <c r="V131" i="10" s="1"/>
  <c r="V92" i="10"/>
  <c r="U25" i="10"/>
  <c r="U26" i="10"/>
  <c r="U94" i="10" s="1"/>
  <c r="U27" i="10"/>
  <c r="U95" i="10" s="1"/>
  <c r="U28" i="10"/>
  <c r="U96" i="10" s="1"/>
  <c r="U29" i="10"/>
  <c r="U97" i="10" s="1"/>
  <c r="U30" i="10"/>
  <c r="U98" i="10" s="1"/>
  <c r="U31" i="10"/>
  <c r="U99" i="10" s="1"/>
  <c r="U32" i="10"/>
  <c r="U100" i="10" s="1"/>
  <c r="U33" i="10"/>
  <c r="U101" i="10" s="1"/>
  <c r="U34" i="10"/>
  <c r="U102" i="10" s="1"/>
  <c r="U35" i="10"/>
  <c r="U103" i="10" s="1"/>
  <c r="U36" i="10"/>
  <c r="U104" i="10" s="1"/>
  <c r="U37" i="10"/>
  <c r="U105" i="10" s="1"/>
  <c r="U38" i="10"/>
  <c r="U106" i="10" s="1"/>
  <c r="U39" i="10"/>
  <c r="U107" i="10" s="1"/>
  <c r="U40" i="10"/>
  <c r="U108" i="10" s="1"/>
  <c r="U41" i="10"/>
  <c r="U109" i="10" s="1"/>
  <c r="U42" i="10"/>
  <c r="U110" i="10" s="1"/>
  <c r="U43" i="10"/>
  <c r="U111" i="10" s="1"/>
  <c r="U44" i="10"/>
  <c r="U112" i="10" s="1"/>
  <c r="U45" i="10"/>
  <c r="U113" i="10" s="1"/>
  <c r="U46" i="10"/>
  <c r="U114" i="10" s="1"/>
  <c r="U47" i="10"/>
  <c r="U115" i="10" s="1"/>
  <c r="U48" i="10"/>
  <c r="U116" i="10" s="1"/>
  <c r="U49" i="10"/>
  <c r="U117" i="10" s="1"/>
  <c r="U50" i="10"/>
  <c r="U118" i="10" s="1"/>
  <c r="U51" i="10"/>
  <c r="U119" i="10" s="1"/>
  <c r="U52" i="10"/>
  <c r="U120" i="10" s="1"/>
  <c r="U53" i="10"/>
  <c r="U121" i="10" s="1"/>
  <c r="U54" i="10"/>
  <c r="U122" i="10" s="1"/>
  <c r="U55" i="10"/>
  <c r="U123" i="10" s="1"/>
  <c r="U56" i="10"/>
  <c r="U124" i="10" s="1"/>
  <c r="U57" i="10"/>
  <c r="U125" i="10" s="1"/>
  <c r="U58" i="10"/>
  <c r="U126" i="10" s="1"/>
  <c r="U59" i="10"/>
  <c r="U127" i="10" s="1"/>
  <c r="U60" i="10"/>
  <c r="U128" i="10" s="1"/>
  <c r="U61" i="10"/>
  <c r="U129" i="10" s="1"/>
  <c r="U62" i="10"/>
  <c r="U130" i="10" s="1"/>
  <c r="U63" i="10"/>
  <c r="U131" i="10" s="1"/>
  <c r="T25" i="10"/>
  <c r="T93" i="10" s="1"/>
  <c r="T26" i="10"/>
  <c r="T94" i="10" s="1"/>
  <c r="T27" i="10"/>
  <c r="T95" i="10" s="1"/>
  <c r="T28" i="10"/>
  <c r="T96" i="10" s="1"/>
  <c r="T29" i="10"/>
  <c r="T97" i="10" s="1"/>
  <c r="T30" i="10"/>
  <c r="T98" i="10" s="1"/>
  <c r="T31" i="10"/>
  <c r="T99" i="10" s="1"/>
  <c r="T32" i="10"/>
  <c r="T100" i="10" s="1"/>
  <c r="T33" i="10"/>
  <c r="T101" i="10" s="1"/>
  <c r="T34" i="10"/>
  <c r="T102" i="10" s="1"/>
  <c r="T35" i="10"/>
  <c r="T103" i="10" s="1"/>
  <c r="T36" i="10"/>
  <c r="T104" i="10" s="1"/>
  <c r="T37" i="10"/>
  <c r="T105" i="10" s="1"/>
  <c r="T38" i="10"/>
  <c r="T106" i="10" s="1"/>
  <c r="T39" i="10"/>
  <c r="T107" i="10" s="1"/>
  <c r="T40" i="10"/>
  <c r="T108" i="10" s="1"/>
  <c r="T41" i="10"/>
  <c r="T109" i="10" s="1"/>
  <c r="T42" i="10"/>
  <c r="T110" i="10" s="1"/>
  <c r="T43" i="10"/>
  <c r="T111" i="10" s="1"/>
  <c r="T44" i="10"/>
  <c r="T112" i="10" s="1"/>
  <c r="T45" i="10"/>
  <c r="T113" i="10" s="1"/>
  <c r="T46" i="10"/>
  <c r="T114" i="10" s="1"/>
  <c r="T47" i="10"/>
  <c r="T115" i="10" s="1"/>
  <c r="T48" i="10"/>
  <c r="T116" i="10" s="1"/>
  <c r="T49" i="10"/>
  <c r="T117" i="10" s="1"/>
  <c r="T50" i="10"/>
  <c r="T118" i="10" s="1"/>
  <c r="T51" i="10"/>
  <c r="T119" i="10" s="1"/>
  <c r="T52" i="10"/>
  <c r="T120" i="10" s="1"/>
  <c r="T53" i="10"/>
  <c r="T121" i="10" s="1"/>
  <c r="T54" i="10"/>
  <c r="T122" i="10" s="1"/>
  <c r="T55" i="10"/>
  <c r="T123" i="10" s="1"/>
  <c r="T56" i="10"/>
  <c r="T124" i="10" s="1"/>
  <c r="T57" i="10"/>
  <c r="T125" i="10" s="1"/>
  <c r="T58" i="10"/>
  <c r="T126" i="10" s="1"/>
  <c r="T59" i="10"/>
  <c r="T127" i="10" s="1"/>
  <c r="T60" i="10"/>
  <c r="T128" i="10" s="1"/>
  <c r="T61" i="10"/>
  <c r="T129" i="10" s="1"/>
  <c r="T62" i="10"/>
  <c r="T130" i="10" s="1"/>
  <c r="T63" i="10"/>
  <c r="T131" i="10" s="1"/>
  <c r="T92" i="10"/>
  <c r="S25" i="10"/>
  <c r="S93" i="10" s="1"/>
  <c r="S26" i="10"/>
  <c r="S94" i="10" s="1"/>
  <c r="S27" i="10"/>
  <c r="S95" i="10" s="1"/>
  <c r="S28" i="10"/>
  <c r="S96" i="10" s="1"/>
  <c r="S29" i="10"/>
  <c r="S97" i="10" s="1"/>
  <c r="S30" i="10"/>
  <c r="S98" i="10" s="1"/>
  <c r="S31" i="10"/>
  <c r="S99" i="10" s="1"/>
  <c r="S32" i="10"/>
  <c r="S100" i="10" s="1"/>
  <c r="S33" i="10"/>
  <c r="S101" i="10" s="1"/>
  <c r="S34" i="10"/>
  <c r="S102" i="10" s="1"/>
  <c r="S35" i="10"/>
  <c r="S103" i="10" s="1"/>
  <c r="S36" i="10"/>
  <c r="S104" i="10" s="1"/>
  <c r="S37" i="10"/>
  <c r="S105" i="10" s="1"/>
  <c r="S38" i="10"/>
  <c r="S106" i="10" s="1"/>
  <c r="S39" i="10"/>
  <c r="S107" i="10" s="1"/>
  <c r="S40" i="10"/>
  <c r="S108" i="10" s="1"/>
  <c r="S41" i="10"/>
  <c r="S109" i="10" s="1"/>
  <c r="S42" i="10"/>
  <c r="S110" i="10" s="1"/>
  <c r="S43" i="10"/>
  <c r="S111" i="10" s="1"/>
  <c r="S44" i="10"/>
  <c r="S112" i="10" s="1"/>
  <c r="S45" i="10"/>
  <c r="S113" i="10" s="1"/>
  <c r="S46" i="10"/>
  <c r="S114" i="10" s="1"/>
  <c r="S47" i="10"/>
  <c r="S115" i="10" s="1"/>
  <c r="S48" i="10"/>
  <c r="S116" i="10" s="1"/>
  <c r="S49" i="10"/>
  <c r="S117" i="10" s="1"/>
  <c r="S50" i="10"/>
  <c r="S118" i="10" s="1"/>
  <c r="S51" i="10"/>
  <c r="S119" i="10" s="1"/>
  <c r="S52" i="10"/>
  <c r="S120" i="10" s="1"/>
  <c r="S53" i="10"/>
  <c r="S121" i="10" s="1"/>
  <c r="S54" i="10"/>
  <c r="S122" i="10" s="1"/>
  <c r="S55" i="10"/>
  <c r="S123" i="10" s="1"/>
  <c r="S56" i="10"/>
  <c r="S124" i="10" s="1"/>
  <c r="S57" i="10"/>
  <c r="S125" i="10" s="1"/>
  <c r="S58" i="10"/>
  <c r="S126" i="10" s="1"/>
  <c r="S59" i="10"/>
  <c r="S127" i="10" s="1"/>
  <c r="S60" i="10"/>
  <c r="S128" i="10" s="1"/>
  <c r="S61" i="10"/>
  <c r="S129" i="10" s="1"/>
  <c r="S62" i="10"/>
  <c r="S130" i="10" s="1"/>
  <c r="S63" i="10"/>
  <c r="S131" i="10" s="1"/>
  <c r="S92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AB25" i="9"/>
  <c r="AB93" i="9" s="1"/>
  <c r="AB26" i="9"/>
  <c r="AB94" i="9" s="1"/>
  <c r="AB27" i="9"/>
  <c r="AB95" i="9" s="1"/>
  <c r="AB28" i="9"/>
  <c r="AB96" i="9" s="1"/>
  <c r="AB29" i="9"/>
  <c r="AB97" i="9" s="1"/>
  <c r="AB30" i="9"/>
  <c r="AB98" i="9" s="1"/>
  <c r="AB31" i="9"/>
  <c r="AB99" i="9" s="1"/>
  <c r="AB32" i="9"/>
  <c r="AB100" i="9" s="1"/>
  <c r="AB33" i="9"/>
  <c r="AB101" i="9" s="1"/>
  <c r="AB34" i="9"/>
  <c r="AB102" i="9" s="1"/>
  <c r="AB35" i="9"/>
  <c r="AB103" i="9" s="1"/>
  <c r="AB36" i="9"/>
  <c r="AB104" i="9" s="1"/>
  <c r="AB37" i="9"/>
  <c r="AB105" i="9" s="1"/>
  <c r="AB38" i="9"/>
  <c r="AB106" i="9" s="1"/>
  <c r="AB39" i="9"/>
  <c r="AB107" i="9" s="1"/>
  <c r="AB40" i="9"/>
  <c r="AB108" i="9" s="1"/>
  <c r="AB41" i="9"/>
  <c r="AB109" i="9" s="1"/>
  <c r="AB42" i="9"/>
  <c r="AB110" i="9" s="1"/>
  <c r="AB43" i="9"/>
  <c r="AB111" i="9" s="1"/>
  <c r="AB44" i="9"/>
  <c r="AB112" i="9" s="1"/>
  <c r="AB45" i="9"/>
  <c r="AB113" i="9" s="1"/>
  <c r="AB46" i="9"/>
  <c r="AB114" i="9" s="1"/>
  <c r="AB47" i="9"/>
  <c r="AB115" i="9" s="1"/>
  <c r="AB48" i="9"/>
  <c r="AB116" i="9" s="1"/>
  <c r="AB49" i="9"/>
  <c r="AB117" i="9" s="1"/>
  <c r="AB50" i="9"/>
  <c r="AB118" i="9" s="1"/>
  <c r="AB51" i="9"/>
  <c r="AB119" i="9" s="1"/>
  <c r="AB52" i="9"/>
  <c r="AB120" i="9" s="1"/>
  <c r="AB53" i="9"/>
  <c r="AB121" i="9" s="1"/>
  <c r="AB54" i="9"/>
  <c r="AB122" i="9" s="1"/>
  <c r="AB55" i="9"/>
  <c r="AB123" i="9" s="1"/>
  <c r="AB56" i="9"/>
  <c r="AB124" i="9" s="1"/>
  <c r="AB57" i="9"/>
  <c r="AB125" i="9" s="1"/>
  <c r="AB58" i="9"/>
  <c r="AB126" i="9" s="1"/>
  <c r="AB59" i="9"/>
  <c r="AB127" i="9" s="1"/>
  <c r="AB60" i="9"/>
  <c r="AB128" i="9" s="1"/>
  <c r="AB61" i="9"/>
  <c r="AB129" i="9" s="1"/>
  <c r="AB62" i="9"/>
  <c r="AB130" i="9" s="1"/>
  <c r="AB63" i="9"/>
  <c r="AB131" i="9" s="1"/>
  <c r="AB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19" i="9"/>
  <c r="AA120" i="9"/>
  <c r="AA121" i="9"/>
  <c r="AA122" i="9"/>
  <c r="AA123" i="9"/>
  <c r="AA124" i="9"/>
  <c r="AA125" i="9"/>
  <c r="AA126" i="9"/>
  <c r="AA127" i="9"/>
  <c r="AA128" i="9"/>
  <c r="AA129" i="9"/>
  <c r="AA130" i="9"/>
  <c r="AA131" i="9"/>
  <c r="AA92" i="9"/>
  <c r="Z25" i="9"/>
  <c r="Z93" i="9" s="1"/>
  <c r="Z26" i="9"/>
  <c r="Z94" i="9" s="1"/>
  <c r="Z27" i="9"/>
  <c r="Z95" i="9" s="1"/>
  <c r="Z28" i="9"/>
  <c r="Z96" i="9" s="1"/>
  <c r="Z29" i="9"/>
  <c r="Z97" i="9" s="1"/>
  <c r="Z30" i="9"/>
  <c r="Z98" i="9" s="1"/>
  <c r="Z31" i="9"/>
  <c r="Z99" i="9" s="1"/>
  <c r="Z32" i="9"/>
  <c r="Z100" i="9" s="1"/>
  <c r="Z33" i="9"/>
  <c r="Z101" i="9" s="1"/>
  <c r="Z34" i="9"/>
  <c r="Z102" i="9" s="1"/>
  <c r="Z35" i="9"/>
  <c r="Z103" i="9" s="1"/>
  <c r="Z36" i="9"/>
  <c r="Z104" i="9" s="1"/>
  <c r="Z37" i="9"/>
  <c r="Z105" i="9" s="1"/>
  <c r="Z38" i="9"/>
  <c r="Z106" i="9" s="1"/>
  <c r="Z39" i="9"/>
  <c r="Z107" i="9" s="1"/>
  <c r="Z40" i="9"/>
  <c r="Z108" i="9" s="1"/>
  <c r="Z41" i="9"/>
  <c r="Z109" i="9" s="1"/>
  <c r="Z42" i="9"/>
  <c r="Z110" i="9" s="1"/>
  <c r="Z43" i="9"/>
  <c r="Z111" i="9" s="1"/>
  <c r="Z44" i="9"/>
  <c r="Z112" i="9" s="1"/>
  <c r="Z45" i="9"/>
  <c r="Z113" i="9" s="1"/>
  <c r="Z46" i="9"/>
  <c r="Z114" i="9" s="1"/>
  <c r="Z47" i="9"/>
  <c r="Z115" i="9" s="1"/>
  <c r="Z48" i="9"/>
  <c r="Z116" i="9" s="1"/>
  <c r="Z49" i="9"/>
  <c r="Z117" i="9" s="1"/>
  <c r="Z50" i="9"/>
  <c r="Z118" i="9" s="1"/>
  <c r="Z51" i="9"/>
  <c r="Z119" i="9" s="1"/>
  <c r="Z52" i="9"/>
  <c r="Z120" i="9" s="1"/>
  <c r="Z53" i="9"/>
  <c r="Z121" i="9" s="1"/>
  <c r="Z54" i="9"/>
  <c r="Z122" i="9" s="1"/>
  <c r="Z55" i="9"/>
  <c r="Z123" i="9" s="1"/>
  <c r="Z56" i="9"/>
  <c r="Z124" i="9" s="1"/>
  <c r="Z57" i="9"/>
  <c r="Z125" i="9" s="1"/>
  <c r="Z58" i="9"/>
  <c r="Z126" i="9" s="1"/>
  <c r="Z59" i="9"/>
  <c r="Z127" i="9" s="1"/>
  <c r="Z60" i="9"/>
  <c r="Z128" i="9" s="1"/>
  <c r="Z61" i="9"/>
  <c r="Z129" i="9" s="1"/>
  <c r="Z62" i="9"/>
  <c r="Z130" i="9" s="1"/>
  <c r="Z63" i="9"/>
  <c r="Z131" i="9" s="1"/>
  <c r="Z92" i="9"/>
  <c r="Y48" i="9"/>
  <c r="Y116" i="9" s="1"/>
  <c r="Y25" i="9"/>
  <c r="Y93" i="9" s="1"/>
  <c r="Y26" i="9"/>
  <c r="Y94" i="9" s="1"/>
  <c r="Y27" i="9"/>
  <c r="Y95" i="9" s="1"/>
  <c r="Y28" i="9"/>
  <c r="Y96" i="9" s="1"/>
  <c r="Y29" i="9"/>
  <c r="Y97" i="9" s="1"/>
  <c r="Y30" i="9"/>
  <c r="Y98" i="9" s="1"/>
  <c r="Y31" i="9"/>
  <c r="Y99" i="9" s="1"/>
  <c r="Y32" i="9"/>
  <c r="Y100" i="9" s="1"/>
  <c r="Y33" i="9"/>
  <c r="Y101" i="9" s="1"/>
  <c r="Y34" i="9"/>
  <c r="Y102" i="9" s="1"/>
  <c r="Y35" i="9"/>
  <c r="Y103" i="9" s="1"/>
  <c r="Y36" i="9"/>
  <c r="Y104" i="9" s="1"/>
  <c r="Y37" i="9"/>
  <c r="Y105" i="9" s="1"/>
  <c r="Y38" i="9"/>
  <c r="Y106" i="9" s="1"/>
  <c r="Y39" i="9"/>
  <c r="Y107" i="9" s="1"/>
  <c r="Y40" i="9"/>
  <c r="Y108" i="9" s="1"/>
  <c r="Y41" i="9"/>
  <c r="Y109" i="9" s="1"/>
  <c r="Y42" i="9"/>
  <c r="Y110" i="9" s="1"/>
  <c r="Y43" i="9"/>
  <c r="Y111" i="9" s="1"/>
  <c r="Y44" i="9"/>
  <c r="Y112" i="9" s="1"/>
  <c r="Y45" i="9"/>
  <c r="Y113" i="9" s="1"/>
  <c r="Y46" i="9"/>
  <c r="Y114" i="9" s="1"/>
  <c r="Y47" i="9"/>
  <c r="Y115" i="9" s="1"/>
  <c r="Y49" i="9"/>
  <c r="Y117" i="9" s="1"/>
  <c r="Y50" i="9"/>
  <c r="Y118" i="9" s="1"/>
  <c r="Y51" i="9"/>
  <c r="Y119" i="9" s="1"/>
  <c r="Y52" i="9"/>
  <c r="Y120" i="9" s="1"/>
  <c r="Y53" i="9"/>
  <c r="Y121" i="9" s="1"/>
  <c r="Y54" i="9"/>
  <c r="Y122" i="9" s="1"/>
  <c r="Y55" i="9"/>
  <c r="Y123" i="9" s="1"/>
  <c r="Y56" i="9"/>
  <c r="Y124" i="9" s="1"/>
  <c r="Y57" i="9"/>
  <c r="Y125" i="9" s="1"/>
  <c r="Y58" i="9"/>
  <c r="Y126" i="9" s="1"/>
  <c r="Y59" i="9"/>
  <c r="Y127" i="9" s="1"/>
  <c r="Y60" i="9"/>
  <c r="Y128" i="9" s="1"/>
  <c r="Y61" i="9"/>
  <c r="Y129" i="9" s="1"/>
  <c r="Y62" i="9"/>
  <c r="Y130" i="9" s="1"/>
  <c r="Y63" i="9"/>
  <c r="Y131" i="9" s="1"/>
  <c r="Y92" i="9"/>
  <c r="X92" i="8"/>
  <c r="W92" i="8"/>
  <c r="V92" i="8"/>
  <c r="Z25" i="7"/>
  <c r="Z93" i="7" s="1"/>
  <c r="Z26" i="7"/>
  <c r="Z94" i="7" s="1"/>
  <c r="Z27" i="7"/>
  <c r="Z95" i="7" s="1"/>
  <c r="Z28" i="7"/>
  <c r="Z96" i="7" s="1"/>
  <c r="Z29" i="7"/>
  <c r="Z97" i="7" s="1"/>
  <c r="Z30" i="7"/>
  <c r="Z98" i="7" s="1"/>
  <c r="Z31" i="7"/>
  <c r="Z99" i="7" s="1"/>
  <c r="Z32" i="7"/>
  <c r="Z100" i="7" s="1"/>
  <c r="Z33" i="7"/>
  <c r="Z101" i="7" s="1"/>
  <c r="Z34" i="7"/>
  <c r="Z102" i="7" s="1"/>
  <c r="Z35" i="7"/>
  <c r="Z103" i="7" s="1"/>
  <c r="Z36" i="7"/>
  <c r="Z104" i="7" s="1"/>
  <c r="Z37" i="7"/>
  <c r="Z105" i="7" s="1"/>
  <c r="Z38" i="7"/>
  <c r="Z106" i="7" s="1"/>
  <c r="Z39" i="7"/>
  <c r="Z107" i="7" s="1"/>
  <c r="Z40" i="7"/>
  <c r="Z108" i="7" s="1"/>
  <c r="Z41" i="7"/>
  <c r="Z109" i="7" s="1"/>
  <c r="Z42" i="7"/>
  <c r="Z110" i="7" s="1"/>
  <c r="Z43" i="7"/>
  <c r="Z111" i="7" s="1"/>
  <c r="Z44" i="7"/>
  <c r="Z112" i="7" s="1"/>
  <c r="Z45" i="7"/>
  <c r="Z113" i="7" s="1"/>
  <c r="Z46" i="7"/>
  <c r="Z114" i="7" s="1"/>
  <c r="Z47" i="7"/>
  <c r="Z115" i="7" s="1"/>
  <c r="Z48" i="7"/>
  <c r="Z116" i="7" s="1"/>
  <c r="Z49" i="7"/>
  <c r="Z117" i="7" s="1"/>
  <c r="Z50" i="7"/>
  <c r="Z118" i="7" s="1"/>
  <c r="Z51" i="7"/>
  <c r="Z119" i="7" s="1"/>
  <c r="Z52" i="7"/>
  <c r="Z120" i="7" s="1"/>
  <c r="Z53" i="7"/>
  <c r="Z121" i="7" s="1"/>
  <c r="Z54" i="7"/>
  <c r="Z122" i="7" s="1"/>
  <c r="Z55" i="7"/>
  <c r="Z123" i="7" s="1"/>
  <c r="Z56" i="7"/>
  <c r="Z124" i="7" s="1"/>
  <c r="Z57" i="7"/>
  <c r="Z125" i="7" s="1"/>
  <c r="Z58" i="7"/>
  <c r="Z126" i="7" s="1"/>
  <c r="Z59" i="7"/>
  <c r="Z127" i="7" s="1"/>
  <c r="Z60" i="7"/>
  <c r="Z128" i="7" s="1"/>
  <c r="Z61" i="7"/>
  <c r="Z129" i="7" s="1"/>
  <c r="Z62" i="7"/>
  <c r="Z130" i="7" s="1"/>
  <c r="Z63" i="7"/>
  <c r="Z131" i="7" s="1"/>
  <c r="Z92" i="7"/>
  <c r="Y25" i="7"/>
  <c r="Y93" i="7" s="1"/>
  <c r="Y26" i="7"/>
  <c r="Y94" i="7" s="1"/>
  <c r="Y27" i="7"/>
  <c r="Y95" i="7" s="1"/>
  <c r="Y28" i="7"/>
  <c r="Y96" i="7" s="1"/>
  <c r="Y29" i="7"/>
  <c r="Y97" i="7" s="1"/>
  <c r="Y30" i="7"/>
  <c r="Y98" i="7" s="1"/>
  <c r="Y31" i="7"/>
  <c r="Y99" i="7" s="1"/>
  <c r="Y32" i="7"/>
  <c r="Y100" i="7" s="1"/>
  <c r="Y33" i="7"/>
  <c r="Y101" i="7" s="1"/>
  <c r="Y34" i="7"/>
  <c r="Y102" i="7" s="1"/>
  <c r="Y35" i="7"/>
  <c r="Y103" i="7" s="1"/>
  <c r="Y36" i="7"/>
  <c r="Y104" i="7" s="1"/>
  <c r="Y37" i="7"/>
  <c r="Y105" i="7" s="1"/>
  <c r="Y38" i="7"/>
  <c r="Y106" i="7" s="1"/>
  <c r="Y39" i="7"/>
  <c r="Y107" i="7" s="1"/>
  <c r="Y40" i="7"/>
  <c r="Y108" i="7" s="1"/>
  <c r="Y41" i="7"/>
  <c r="Y109" i="7" s="1"/>
  <c r="Y42" i="7"/>
  <c r="Y110" i="7" s="1"/>
  <c r="Y43" i="7"/>
  <c r="Y111" i="7" s="1"/>
  <c r="Y44" i="7"/>
  <c r="Y112" i="7" s="1"/>
  <c r="Y45" i="7"/>
  <c r="Y113" i="7" s="1"/>
  <c r="Y46" i="7"/>
  <c r="Y114" i="7" s="1"/>
  <c r="Y47" i="7"/>
  <c r="Y115" i="7" s="1"/>
  <c r="Y48" i="7"/>
  <c r="Y116" i="7" s="1"/>
  <c r="Y49" i="7"/>
  <c r="Y117" i="7" s="1"/>
  <c r="Y50" i="7"/>
  <c r="Y118" i="7" s="1"/>
  <c r="Y51" i="7"/>
  <c r="Y119" i="7" s="1"/>
  <c r="Y52" i="7"/>
  <c r="Y120" i="7" s="1"/>
  <c r="Y53" i="7"/>
  <c r="Y121" i="7" s="1"/>
  <c r="Y54" i="7"/>
  <c r="Y122" i="7" s="1"/>
  <c r="Y55" i="7"/>
  <c r="Y123" i="7" s="1"/>
  <c r="Y56" i="7"/>
  <c r="Y124" i="7" s="1"/>
  <c r="Y57" i="7"/>
  <c r="Y125" i="7" s="1"/>
  <c r="Y58" i="7"/>
  <c r="Y126" i="7" s="1"/>
  <c r="Y59" i="7"/>
  <c r="Y127" i="7" s="1"/>
  <c r="Y60" i="7"/>
  <c r="Y128" i="7" s="1"/>
  <c r="Y61" i="7"/>
  <c r="Y129" i="7" s="1"/>
  <c r="Y62" i="7"/>
  <c r="Y130" i="7" s="1"/>
  <c r="Y63" i="7"/>
  <c r="Y131" i="7" s="1"/>
  <c r="Y92" i="7"/>
  <c r="X47" i="7"/>
  <c r="X115" i="7" s="1"/>
  <c r="X25" i="7"/>
  <c r="X93" i="7" s="1"/>
  <c r="X26" i="7"/>
  <c r="X94" i="7" s="1"/>
  <c r="X27" i="7"/>
  <c r="X95" i="7" s="1"/>
  <c r="X28" i="7"/>
  <c r="X96" i="7" s="1"/>
  <c r="X29" i="7"/>
  <c r="X97" i="7" s="1"/>
  <c r="X30" i="7"/>
  <c r="X98" i="7" s="1"/>
  <c r="X31" i="7"/>
  <c r="X99" i="7" s="1"/>
  <c r="X32" i="7"/>
  <c r="X100" i="7" s="1"/>
  <c r="X33" i="7"/>
  <c r="X101" i="7" s="1"/>
  <c r="X34" i="7"/>
  <c r="X102" i="7" s="1"/>
  <c r="X35" i="7"/>
  <c r="X103" i="7" s="1"/>
  <c r="X36" i="7"/>
  <c r="X104" i="7" s="1"/>
  <c r="X37" i="7"/>
  <c r="X105" i="7" s="1"/>
  <c r="X38" i="7"/>
  <c r="X106" i="7" s="1"/>
  <c r="X39" i="7"/>
  <c r="X107" i="7" s="1"/>
  <c r="X40" i="7"/>
  <c r="X108" i="7" s="1"/>
  <c r="X41" i="7"/>
  <c r="X109" i="7" s="1"/>
  <c r="X42" i="7"/>
  <c r="X110" i="7" s="1"/>
  <c r="X43" i="7"/>
  <c r="X111" i="7" s="1"/>
  <c r="X44" i="7"/>
  <c r="X112" i="7" s="1"/>
  <c r="X45" i="7"/>
  <c r="X113" i="7" s="1"/>
  <c r="X46" i="7"/>
  <c r="X114" i="7" s="1"/>
  <c r="X48" i="7"/>
  <c r="X116" i="7" s="1"/>
  <c r="X49" i="7"/>
  <c r="X117" i="7" s="1"/>
  <c r="X50" i="7"/>
  <c r="X118" i="7" s="1"/>
  <c r="X51" i="7"/>
  <c r="X119" i="7" s="1"/>
  <c r="X52" i="7"/>
  <c r="X120" i="7" s="1"/>
  <c r="X53" i="7"/>
  <c r="X121" i="7" s="1"/>
  <c r="X54" i="7"/>
  <c r="X122" i="7" s="1"/>
  <c r="X55" i="7"/>
  <c r="X123" i="7" s="1"/>
  <c r="X56" i="7"/>
  <c r="X124" i="7" s="1"/>
  <c r="X57" i="7"/>
  <c r="X125" i="7" s="1"/>
  <c r="X58" i="7"/>
  <c r="X126" i="7" s="1"/>
  <c r="X59" i="7"/>
  <c r="X127" i="7" s="1"/>
  <c r="X60" i="7"/>
  <c r="X128" i="7" s="1"/>
  <c r="X61" i="7"/>
  <c r="X129" i="7" s="1"/>
  <c r="X62" i="7"/>
  <c r="X130" i="7" s="1"/>
  <c r="X63" i="7"/>
  <c r="X131" i="7" s="1"/>
  <c r="X92" i="7"/>
  <c r="W25" i="7"/>
  <c r="W93" i="7" s="1"/>
  <c r="W26" i="7"/>
  <c r="W94" i="7" s="1"/>
  <c r="W27" i="7"/>
  <c r="W95" i="7" s="1"/>
  <c r="W28" i="7"/>
  <c r="W96" i="7" s="1"/>
  <c r="W29" i="7"/>
  <c r="W97" i="7" s="1"/>
  <c r="W30" i="7"/>
  <c r="W98" i="7" s="1"/>
  <c r="W31" i="7"/>
  <c r="W99" i="7" s="1"/>
  <c r="W32" i="7"/>
  <c r="W100" i="7" s="1"/>
  <c r="W33" i="7"/>
  <c r="W101" i="7" s="1"/>
  <c r="W34" i="7"/>
  <c r="W102" i="7" s="1"/>
  <c r="W35" i="7"/>
  <c r="W103" i="7" s="1"/>
  <c r="W36" i="7"/>
  <c r="W104" i="7" s="1"/>
  <c r="W37" i="7"/>
  <c r="W105" i="7" s="1"/>
  <c r="W38" i="7"/>
  <c r="W106" i="7" s="1"/>
  <c r="W39" i="7"/>
  <c r="W107" i="7" s="1"/>
  <c r="W40" i="7"/>
  <c r="W108" i="7" s="1"/>
  <c r="W41" i="7"/>
  <c r="W109" i="7" s="1"/>
  <c r="W42" i="7"/>
  <c r="W110" i="7" s="1"/>
  <c r="W43" i="7"/>
  <c r="W111" i="7" s="1"/>
  <c r="W44" i="7"/>
  <c r="W112" i="7" s="1"/>
  <c r="W45" i="7"/>
  <c r="W113" i="7" s="1"/>
  <c r="W46" i="7"/>
  <c r="W114" i="7" s="1"/>
  <c r="W47" i="7"/>
  <c r="W115" i="7" s="1"/>
  <c r="W48" i="7"/>
  <c r="W116" i="7" s="1"/>
  <c r="W49" i="7"/>
  <c r="W117" i="7" s="1"/>
  <c r="W50" i="7"/>
  <c r="W118" i="7" s="1"/>
  <c r="W51" i="7"/>
  <c r="W119" i="7" s="1"/>
  <c r="W52" i="7"/>
  <c r="W120" i="7" s="1"/>
  <c r="W53" i="7"/>
  <c r="W121" i="7" s="1"/>
  <c r="W54" i="7"/>
  <c r="W122" i="7" s="1"/>
  <c r="W55" i="7"/>
  <c r="W123" i="7" s="1"/>
  <c r="W56" i="7"/>
  <c r="W124" i="7" s="1"/>
  <c r="W57" i="7"/>
  <c r="W125" i="7" s="1"/>
  <c r="W58" i="7"/>
  <c r="W126" i="7" s="1"/>
  <c r="W59" i="7"/>
  <c r="W127" i="7" s="1"/>
  <c r="W60" i="7"/>
  <c r="W128" i="7" s="1"/>
  <c r="W61" i="7"/>
  <c r="W129" i="7" s="1"/>
  <c r="W62" i="7"/>
  <c r="W130" i="7" s="1"/>
  <c r="W63" i="7"/>
  <c r="W131" i="7" s="1"/>
  <c r="W92" i="7"/>
  <c r="V25" i="7"/>
  <c r="V93" i="7" s="1"/>
  <c r="V26" i="7"/>
  <c r="V94" i="7" s="1"/>
  <c r="V27" i="7"/>
  <c r="V95" i="7" s="1"/>
  <c r="V28" i="7"/>
  <c r="V96" i="7" s="1"/>
  <c r="V29" i="7"/>
  <c r="V97" i="7" s="1"/>
  <c r="V30" i="7"/>
  <c r="V98" i="7" s="1"/>
  <c r="V31" i="7"/>
  <c r="V99" i="7" s="1"/>
  <c r="V32" i="7"/>
  <c r="V100" i="7" s="1"/>
  <c r="V33" i="7"/>
  <c r="V101" i="7" s="1"/>
  <c r="V34" i="7"/>
  <c r="V102" i="7" s="1"/>
  <c r="V35" i="7"/>
  <c r="V103" i="7" s="1"/>
  <c r="V36" i="7"/>
  <c r="V104" i="7" s="1"/>
  <c r="V37" i="7"/>
  <c r="V105" i="7" s="1"/>
  <c r="V38" i="7"/>
  <c r="V106" i="7" s="1"/>
  <c r="V39" i="7"/>
  <c r="V107" i="7" s="1"/>
  <c r="V40" i="7"/>
  <c r="V108" i="7" s="1"/>
  <c r="V41" i="7"/>
  <c r="V109" i="7" s="1"/>
  <c r="V42" i="7"/>
  <c r="V110" i="7" s="1"/>
  <c r="V43" i="7"/>
  <c r="V111" i="7" s="1"/>
  <c r="V44" i="7"/>
  <c r="V112" i="7" s="1"/>
  <c r="V45" i="7"/>
  <c r="V113" i="7" s="1"/>
  <c r="V46" i="7"/>
  <c r="V114" i="7" s="1"/>
  <c r="V47" i="7"/>
  <c r="V115" i="7" s="1"/>
  <c r="V48" i="7"/>
  <c r="V116" i="7" s="1"/>
  <c r="V49" i="7"/>
  <c r="V117" i="7" s="1"/>
  <c r="V50" i="7"/>
  <c r="V118" i="7" s="1"/>
  <c r="V51" i="7"/>
  <c r="V119" i="7" s="1"/>
  <c r="V52" i="7"/>
  <c r="V120" i="7" s="1"/>
  <c r="V53" i="7"/>
  <c r="V121" i="7" s="1"/>
  <c r="V54" i="7"/>
  <c r="V122" i="7" s="1"/>
  <c r="V55" i="7"/>
  <c r="V123" i="7" s="1"/>
  <c r="V56" i="7"/>
  <c r="V124" i="7" s="1"/>
  <c r="V57" i="7"/>
  <c r="V125" i="7" s="1"/>
  <c r="V58" i="7"/>
  <c r="V126" i="7" s="1"/>
  <c r="V59" i="7"/>
  <c r="V127" i="7" s="1"/>
  <c r="V60" i="7"/>
  <c r="V128" i="7" s="1"/>
  <c r="V61" i="7"/>
  <c r="V129" i="7" s="1"/>
  <c r="V62" i="7"/>
  <c r="V130" i="7" s="1"/>
  <c r="V63" i="7"/>
  <c r="V131" i="7" s="1"/>
  <c r="V92" i="7"/>
  <c r="O127" i="10" l="1"/>
  <c r="P59" i="10"/>
  <c r="P127" i="10" s="1"/>
  <c r="O119" i="10"/>
  <c r="P51" i="10"/>
  <c r="P119" i="10" s="1"/>
  <c r="O111" i="10"/>
  <c r="P43" i="10"/>
  <c r="P111" i="10" s="1"/>
  <c r="O103" i="10"/>
  <c r="P35" i="10"/>
  <c r="P103" i="10" s="1"/>
  <c r="O95" i="10"/>
  <c r="P27" i="10"/>
  <c r="P95" i="10" s="1"/>
  <c r="Q126" i="10"/>
  <c r="R58" i="10"/>
  <c r="R126" i="10" s="1"/>
  <c r="Q118" i="10"/>
  <c r="R50" i="10"/>
  <c r="R118" i="10" s="1"/>
  <c r="Q110" i="10"/>
  <c r="R42" i="10"/>
  <c r="R110" i="10" s="1"/>
  <c r="Q102" i="10"/>
  <c r="R34" i="10"/>
  <c r="R102" i="10" s="1"/>
  <c r="Q94" i="10"/>
  <c r="R26" i="10"/>
  <c r="R94" i="10" s="1"/>
  <c r="O120" i="10"/>
  <c r="P52" i="10"/>
  <c r="P120" i="10" s="1"/>
  <c r="Q127" i="10"/>
  <c r="R59" i="10"/>
  <c r="R127" i="10" s="1"/>
  <c r="Q95" i="10"/>
  <c r="R27" i="10"/>
  <c r="R95" i="10" s="1"/>
  <c r="O126" i="10"/>
  <c r="P58" i="10"/>
  <c r="P126" i="10" s="1"/>
  <c r="O118" i="10"/>
  <c r="P50" i="10"/>
  <c r="P118" i="10" s="1"/>
  <c r="O110" i="10"/>
  <c r="P42" i="10"/>
  <c r="P110" i="10" s="1"/>
  <c r="O102" i="10"/>
  <c r="P34" i="10"/>
  <c r="P102" i="10" s="1"/>
  <c r="O94" i="10"/>
  <c r="P26" i="10"/>
  <c r="P94" i="10" s="1"/>
  <c r="Q125" i="10"/>
  <c r="R57" i="10"/>
  <c r="R125" i="10" s="1"/>
  <c r="Q117" i="10"/>
  <c r="R49" i="10"/>
  <c r="R117" i="10" s="1"/>
  <c r="Q109" i="10"/>
  <c r="R41" i="10"/>
  <c r="R109" i="10" s="1"/>
  <c r="Q101" i="10"/>
  <c r="R33" i="10"/>
  <c r="R101" i="10" s="1"/>
  <c r="Q93" i="10"/>
  <c r="R25" i="10"/>
  <c r="R93" i="10" s="1"/>
  <c r="O125" i="10"/>
  <c r="P57" i="10"/>
  <c r="P125" i="10" s="1"/>
  <c r="O117" i="10"/>
  <c r="P49" i="10"/>
  <c r="P117" i="10" s="1"/>
  <c r="O109" i="10"/>
  <c r="P41" i="10"/>
  <c r="P109" i="10" s="1"/>
  <c r="O101" i="10"/>
  <c r="P33" i="10"/>
  <c r="P101" i="10" s="1"/>
  <c r="O93" i="10"/>
  <c r="P25" i="10"/>
  <c r="P93" i="10" s="1"/>
  <c r="Q124" i="10"/>
  <c r="R56" i="10"/>
  <c r="R124" i="10" s="1"/>
  <c r="Q116" i="10"/>
  <c r="R48" i="10"/>
  <c r="R116" i="10" s="1"/>
  <c r="Q108" i="10"/>
  <c r="R40" i="10"/>
  <c r="R108" i="10" s="1"/>
  <c r="Q100" i="10"/>
  <c r="R32" i="10"/>
  <c r="R100" i="10" s="1"/>
  <c r="O104" i="10"/>
  <c r="P36" i="10"/>
  <c r="P104" i="10" s="1"/>
  <c r="Q119" i="10"/>
  <c r="R51" i="10"/>
  <c r="R119" i="10" s="1"/>
  <c r="O124" i="10"/>
  <c r="P56" i="10"/>
  <c r="P124" i="10" s="1"/>
  <c r="O116" i="10"/>
  <c r="P48" i="10"/>
  <c r="P116" i="10" s="1"/>
  <c r="O108" i="10"/>
  <c r="P40" i="10"/>
  <c r="P108" i="10" s="1"/>
  <c r="O100" i="10"/>
  <c r="P32" i="10"/>
  <c r="P100" i="10" s="1"/>
  <c r="Q131" i="10"/>
  <c r="R63" i="10"/>
  <c r="R131" i="10" s="1"/>
  <c r="Q123" i="10"/>
  <c r="R55" i="10"/>
  <c r="R123" i="10" s="1"/>
  <c r="Q115" i="10"/>
  <c r="R47" i="10"/>
  <c r="R115" i="10" s="1"/>
  <c r="Q107" i="10"/>
  <c r="R39" i="10"/>
  <c r="R107" i="10" s="1"/>
  <c r="Q99" i="10"/>
  <c r="R31" i="10"/>
  <c r="R99" i="10" s="1"/>
  <c r="O112" i="10"/>
  <c r="P44" i="10"/>
  <c r="P112" i="10" s="1"/>
  <c r="Q111" i="10"/>
  <c r="R43" i="10"/>
  <c r="R111" i="10" s="1"/>
  <c r="O131" i="10"/>
  <c r="P63" i="10"/>
  <c r="P131" i="10" s="1"/>
  <c r="O123" i="10"/>
  <c r="P55" i="10"/>
  <c r="P123" i="10" s="1"/>
  <c r="O115" i="10"/>
  <c r="P47" i="10"/>
  <c r="P115" i="10" s="1"/>
  <c r="O107" i="10"/>
  <c r="P39" i="10"/>
  <c r="P107" i="10" s="1"/>
  <c r="O99" i="10"/>
  <c r="P31" i="10"/>
  <c r="P99" i="10" s="1"/>
  <c r="Q130" i="10"/>
  <c r="R62" i="10"/>
  <c r="R130" i="10" s="1"/>
  <c r="Q122" i="10"/>
  <c r="R54" i="10"/>
  <c r="R122" i="10" s="1"/>
  <c r="Q114" i="10"/>
  <c r="R46" i="10"/>
  <c r="R114" i="10" s="1"/>
  <c r="Q106" i="10"/>
  <c r="R38" i="10"/>
  <c r="R106" i="10" s="1"/>
  <c r="Q98" i="10"/>
  <c r="R30" i="10"/>
  <c r="R98" i="10" s="1"/>
  <c r="O128" i="10"/>
  <c r="P60" i="10"/>
  <c r="P128" i="10" s="1"/>
  <c r="O96" i="10"/>
  <c r="P28" i="10"/>
  <c r="P96" i="10" s="1"/>
  <c r="Q103" i="10"/>
  <c r="R35" i="10"/>
  <c r="R103" i="10" s="1"/>
  <c r="O130" i="10"/>
  <c r="P62" i="10"/>
  <c r="P130" i="10" s="1"/>
  <c r="O122" i="10"/>
  <c r="P54" i="10"/>
  <c r="P122" i="10" s="1"/>
  <c r="O114" i="10"/>
  <c r="P46" i="10"/>
  <c r="P114" i="10" s="1"/>
  <c r="O106" i="10"/>
  <c r="P38" i="10"/>
  <c r="P106" i="10" s="1"/>
  <c r="O98" i="10"/>
  <c r="P30" i="10"/>
  <c r="P98" i="10" s="1"/>
  <c r="Q129" i="10"/>
  <c r="R61" i="10"/>
  <c r="R129" i="10" s="1"/>
  <c r="Q121" i="10"/>
  <c r="R53" i="10"/>
  <c r="R121" i="10" s="1"/>
  <c r="Q113" i="10"/>
  <c r="R45" i="10"/>
  <c r="R113" i="10" s="1"/>
  <c r="Q105" i="10"/>
  <c r="R37" i="10"/>
  <c r="R105" i="10" s="1"/>
  <c r="Q97" i="10"/>
  <c r="R29" i="10"/>
  <c r="R97" i="10" s="1"/>
  <c r="O129" i="10"/>
  <c r="P61" i="10"/>
  <c r="P129" i="10" s="1"/>
  <c r="O121" i="10"/>
  <c r="P53" i="10"/>
  <c r="P121" i="10" s="1"/>
  <c r="O113" i="10"/>
  <c r="P45" i="10"/>
  <c r="P113" i="10" s="1"/>
  <c r="O105" i="10"/>
  <c r="P37" i="10"/>
  <c r="P105" i="10" s="1"/>
  <c r="O97" i="10"/>
  <c r="P29" i="10"/>
  <c r="P97" i="10" s="1"/>
  <c r="Q128" i="10"/>
  <c r="R60" i="10"/>
  <c r="R128" i="10" s="1"/>
  <c r="Q120" i="10"/>
  <c r="R52" i="10"/>
  <c r="R120" i="10" s="1"/>
  <c r="Q112" i="10"/>
  <c r="R44" i="10"/>
  <c r="R112" i="10" s="1"/>
  <c r="Q104" i="10"/>
  <c r="R36" i="10"/>
  <c r="R104" i="10" s="1"/>
  <c r="Q96" i="10"/>
  <c r="R28" i="10"/>
  <c r="R96" i="10" s="1"/>
  <c r="Q92" i="10"/>
  <c r="R24" i="10"/>
  <c r="R92" i="10" s="1"/>
  <c r="O92" i="10"/>
  <c r="P24" i="10"/>
  <c r="P92" i="10" s="1"/>
  <c r="U93" i="10"/>
  <c r="U92" i="10"/>
  <c r="U92" i="8"/>
  <c r="AH26" i="1"/>
  <c r="X132" i="1"/>
  <c r="AG26" i="1"/>
  <c r="W132" i="1"/>
  <c r="AF26" i="1"/>
  <c r="V132" i="1"/>
  <c r="AE26" i="1"/>
  <c r="U132" i="1"/>
  <c r="X64" i="7"/>
  <c r="X66" i="7" s="1"/>
  <c r="W64" i="7"/>
  <c r="W66" i="7" s="1"/>
  <c r="U64" i="10"/>
  <c r="U66" i="10" s="1"/>
  <c r="X92" i="10"/>
  <c r="W25" i="10"/>
  <c r="W93" i="10" s="1"/>
  <c r="W26" i="10"/>
  <c r="W94" i="10" s="1"/>
  <c r="W27" i="10"/>
  <c r="W95" i="10" s="1"/>
  <c r="W28" i="10"/>
  <c r="W96" i="10" s="1"/>
  <c r="W29" i="10"/>
  <c r="W97" i="10" s="1"/>
  <c r="W30" i="10"/>
  <c r="W98" i="10" s="1"/>
  <c r="W31" i="10"/>
  <c r="W99" i="10" s="1"/>
  <c r="W32" i="10"/>
  <c r="W100" i="10" s="1"/>
  <c r="W33" i="10"/>
  <c r="W101" i="10" s="1"/>
  <c r="W34" i="10"/>
  <c r="W102" i="10" s="1"/>
  <c r="W35" i="10"/>
  <c r="W103" i="10" s="1"/>
  <c r="W36" i="10"/>
  <c r="W104" i="10" s="1"/>
  <c r="W37" i="10"/>
  <c r="W105" i="10" s="1"/>
  <c r="W38" i="10"/>
  <c r="W106" i="10" s="1"/>
  <c r="W39" i="10"/>
  <c r="W107" i="10" s="1"/>
  <c r="W40" i="10"/>
  <c r="W108" i="10" s="1"/>
  <c r="W41" i="10"/>
  <c r="W109" i="10" s="1"/>
  <c r="W42" i="10"/>
  <c r="W110" i="10" s="1"/>
  <c r="W43" i="10"/>
  <c r="W111" i="10" s="1"/>
  <c r="W44" i="10"/>
  <c r="W112" i="10" s="1"/>
  <c r="W45" i="10"/>
  <c r="W113" i="10" s="1"/>
  <c r="W46" i="10"/>
  <c r="W114" i="10" s="1"/>
  <c r="W47" i="10"/>
  <c r="W115" i="10" s="1"/>
  <c r="W48" i="10"/>
  <c r="W116" i="10" s="1"/>
  <c r="W49" i="10"/>
  <c r="W117" i="10" s="1"/>
  <c r="W50" i="10"/>
  <c r="W118" i="10" s="1"/>
  <c r="W51" i="10"/>
  <c r="W119" i="10" s="1"/>
  <c r="W52" i="10"/>
  <c r="W120" i="10" s="1"/>
  <c r="W53" i="10"/>
  <c r="W121" i="10" s="1"/>
  <c r="W54" i="10"/>
  <c r="W122" i="10" s="1"/>
  <c r="W55" i="10"/>
  <c r="W123" i="10" s="1"/>
  <c r="W56" i="10"/>
  <c r="W124" i="10" s="1"/>
  <c r="W57" i="10"/>
  <c r="W125" i="10" s="1"/>
  <c r="W58" i="10"/>
  <c r="W126" i="10" s="1"/>
  <c r="W59" i="10"/>
  <c r="W127" i="10" s="1"/>
  <c r="W60" i="10"/>
  <c r="W128" i="10" s="1"/>
  <c r="W61" i="10"/>
  <c r="W129" i="10" s="1"/>
  <c r="W62" i="10"/>
  <c r="W130" i="10" s="1"/>
  <c r="W63" i="10"/>
  <c r="W131" i="10" s="1"/>
  <c r="AF26" i="10" l="1"/>
  <c r="U132" i="10"/>
  <c r="AH26" i="7"/>
  <c r="W132" i="7"/>
  <c r="AI26" i="7"/>
  <c r="X132" i="7"/>
  <c r="N64" i="10"/>
  <c r="N66" i="10" s="1"/>
  <c r="M64" i="10"/>
  <c r="M66" i="10" s="1"/>
  <c r="L64" i="10"/>
  <c r="L66" i="10" s="1"/>
  <c r="K64" i="10"/>
  <c r="K66" i="10" s="1"/>
  <c r="J64" i="10"/>
  <c r="J66" i="10" s="1"/>
  <c r="I64" i="10"/>
  <c r="I66" i="10" s="1"/>
  <c r="H64" i="10"/>
  <c r="H66" i="10" s="1"/>
  <c r="G64" i="10"/>
  <c r="G66" i="10" s="1"/>
  <c r="F64" i="10"/>
  <c r="F66" i="10" s="1"/>
  <c r="E64" i="10"/>
  <c r="E66" i="10" s="1"/>
  <c r="X61" i="10"/>
  <c r="AM64" i="10" s="1"/>
  <c r="X57" i="10"/>
  <c r="AM60" i="10" s="1"/>
  <c r="X55" i="10"/>
  <c r="AM58" i="10" s="1"/>
  <c r="X52" i="10"/>
  <c r="AM55" i="10" s="1"/>
  <c r="X49" i="10"/>
  <c r="AM52" i="10" s="1"/>
  <c r="X45" i="10"/>
  <c r="AM48" i="10" s="1"/>
  <c r="X41" i="10"/>
  <c r="AM44" i="10" s="1"/>
  <c r="X37" i="10"/>
  <c r="AM40" i="10" s="1"/>
  <c r="X33" i="10"/>
  <c r="AM36" i="10" s="1"/>
  <c r="P64" i="9"/>
  <c r="P66" i="9" s="1"/>
  <c r="P132" i="9" s="1"/>
  <c r="Q64" i="9"/>
  <c r="Q66" i="9" s="1"/>
  <c r="Q132" i="9" s="1"/>
  <c r="R64" i="9"/>
  <c r="R66" i="9" s="1"/>
  <c r="R132" i="9" s="1"/>
  <c r="S64" i="9"/>
  <c r="S66" i="9" s="1"/>
  <c r="S132" i="9" s="1"/>
  <c r="T64" i="9"/>
  <c r="T66" i="9" s="1"/>
  <c r="T132" i="9" s="1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U25" i="9"/>
  <c r="V25" i="9" s="1"/>
  <c r="V93" i="9" s="1"/>
  <c r="U26" i="9"/>
  <c r="V26" i="9" s="1"/>
  <c r="V94" i="9" s="1"/>
  <c r="U27" i="9"/>
  <c r="V27" i="9" s="1"/>
  <c r="V95" i="9" s="1"/>
  <c r="U28" i="9"/>
  <c r="V28" i="9" s="1"/>
  <c r="V96" i="9" s="1"/>
  <c r="U29" i="9"/>
  <c r="V29" i="9" s="1"/>
  <c r="V97" i="9" s="1"/>
  <c r="U30" i="9"/>
  <c r="V30" i="9" s="1"/>
  <c r="V98" i="9" s="1"/>
  <c r="U31" i="9"/>
  <c r="V31" i="9" s="1"/>
  <c r="V99" i="9" s="1"/>
  <c r="U32" i="9"/>
  <c r="V32" i="9" s="1"/>
  <c r="V100" i="9" s="1"/>
  <c r="U33" i="9"/>
  <c r="V33" i="9" s="1"/>
  <c r="V101" i="9" s="1"/>
  <c r="U34" i="9"/>
  <c r="V34" i="9" s="1"/>
  <c r="V102" i="9" s="1"/>
  <c r="U35" i="9"/>
  <c r="V35" i="9" s="1"/>
  <c r="V103" i="9" s="1"/>
  <c r="U36" i="9"/>
  <c r="V36" i="9" s="1"/>
  <c r="V104" i="9" s="1"/>
  <c r="U37" i="9"/>
  <c r="V37" i="9" s="1"/>
  <c r="V105" i="9" s="1"/>
  <c r="U38" i="9"/>
  <c r="V38" i="9" s="1"/>
  <c r="V106" i="9" s="1"/>
  <c r="U39" i="9"/>
  <c r="V39" i="9" s="1"/>
  <c r="V107" i="9" s="1"/>
  <c r="U40" i="9"/>
  <c r="V40" i="9" s="1"/>
  <c r="V108" i="9" s="1"/>
  <c r="U41" i="9"/>
  <c r="V41" i="9" s="1"/>
  <c r="V109" i="9" s="1"/>
  <c r="U42" i="9"/>
  <c r="V42" i="9" s="1"/>
  <c r="V110" i="9" s="1"/>
  <c r="U43" i="9"/>
  <c r="V43" i="9" s="1"/>
  <c r="V111" i="9" s="1"/>
  <c r="U44" i="9"/>
  <c r="V44" i="9" s="1"/>
  <c r="V112" i="9" s="1"/>
  <c r="U45" i="9"/>
  <c r="V45" i="9" s="1"/>
  <c r="V113" i="9" s="1"/>
  <c r="U46" i="9"/>
  <c r="V46" i="9" s="1"/>
  <c r="V114" i="9" s="1"/>
  <c r="U47" i="9"/>
  <c r="V47" i="9" s="1"/>
  <c r="V115" i="9" s="1"/>
  <c r="U48" i="9"/>
  <c r="U49" i="9"/>
  <c r="V49" i="9" s="1"/>
  <c r="V117" i="9" s="1"/>
  <c r="U50" i="9"/>
  <c r="V50" i="9" s="1"/>
  <c r="V118" i="9" s="1"/>
  <c r="U51" i="9"/>
  <c r="V51" i="9" s="1"/>
  <c r="V119" i="9" s="1"/>
  <c r="U52" i="9"/>
  <c r="V52" i="9" s="1"/>
  <c r="V120" i="9" s="1"/>
  <c r="U53" i="9"/>
  <c r="V53" i="9" s="1"/>
  <c r="V121" i="9" s="1"/>
  <c r="U54" i="9"/>
  <c r="V54" i="9" s="1"/>
  <c r="V122" i="9" s="1"/>
  <c r="U55" i="9"/>
  <c r="V55" i="9" s="1"/>
  <c r="V123" i="9" s="1"/>
  <c r="U56" i="9"/>
  <c r="V56" i="9" s="1"/>
  <c r="V124" i="9" s="1"/>
  <c r="U57" i="9"/>
  <c r="V57" i="9" s="1"/>
  <c r="V125" i="9" s="1"/>
  <c r="U58" i="9"/>
  <c r="V58" i="9" s="1"/>
  <c r="V126" i="9" s="1"/>
  <c r="U59" i="9"/>
  <c r="V59" i="9" s="1"/>
  <c r="V127" i="9" s="1"/>
  <c r="U60" i="9"/>
  <c r="V60" i="9" s="1"/>
  <c r="V128" i="9" s="1"/>
  <c r="U61" i="9"/>
  <c r="V61" i="9" s="1"/>
  <c r="V129" i="9" s="1"/>
  <c r="U62" i="9"/>
  <c r="V62" i="9" s="1"/>
  <c r="V130" i="9" s="1"/>
  <c r="U63" i="9"/>
  <c r="V63" i="9" s="1"/>
  <c r="V131" i="9" s="1"/>
  <c r="V24" i="9"/>
  <c r="V92" i="9" s="1"/>
  <c r="O64" i="9"/>
  <c r="O66" i="9" s="1"/>
  <c r="O132" i="9" s="1"/>
  <c r="N64" i="9"/>
  <c r="N66" i="9" s="1"/>
  <c r="N132" i="9" s="1"/>
  <c r="M64" i="9"/>
  <c r="M66" i="9" s="1"/>
  <c r="M132" i="9" s="1"/>
  <c r="L64" i="9"/>
  <c r="L66" i="9" s="1"/>
  <c r="L132" i="9" s="1"/>
  <c r="K64" i="9"/>
  <c r="K66" i="9" s="1"/>
  <c r="K132" i="9" s="1"/>
  <c r="J64" i="9"/>
  <c r="J66" i="9" s="1"/>
  <c r="J132" i="9" s="1"/>
  <c r="I64" i="9"/>
  <c r="I66" i="9" s="1"/>
  <c r="I132" i="9" s="1"/>
  <c r="H64" i="9"/>
  <c r="H66" i="9" s="1"/>
  <c r="H132" i="9" s="1"/>
  <c r="G64" i="9"/>
  <c r="G66" i="9" s="1"/>
  <c r="G132" i="9" s="1"/>
  <c r="F64" i="9"/>
  <c r="F66" i="9" s="1"/>
  <c r="F132" i="9" s="1"/>
  <c r="E64" i="9"/>
  <c r="E66" i="9" s="1"/>
  <c r="E132" i="9" s="1"/>
  <c r="P64" i="7"/>
  <c r="P66" i="7" s="1"/>
  <c r="O64" i="7"/>
  <c r="O66" i="7" s="1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R25" i="7"/>
  <c r="S25" i="7" s="1"/>
  <c r="S93" i="7" s="1"/>
  <c r="R26" i="7"/>
  <c r="S26" i="7" s="1"/>
  <c r="S94" i="7" s="1"/>
  <c r="R27" i="7"/>
  <c r="S27" i="7" s="1"/>
  <c r="S95" i="7" s="1"/>
  <c r="R28" i="7"/>
  <c r="S28" i="7" s="1"/>
  <c r="S96" i="7" s="1"/>
  <c r="R29" i="7"/>
  <c r="S29" i="7" s="1"/>
  <c r="S97" i="7" s="1"/>
  <c r="R30" i="7"/>
  <c r="S30" i="7" s="1"/>
  <c r="S98" i="7" s="1"/>
  <c r="R31" i="7"/>
  <c r="S31" i="7" s="1"/>
  <c r="S99" i="7" s="1"/>
  <c r="R32" i="7"/>
  <c r="S32" i="7" s="1"/>
  <c r="S100" i="7" s="1"/>
  <c r="R33" i="7"/>
  <c r="S33" i="7" s="1"/>
  <c r="S101" i="7" s="1"/>
  <c r="R34" i="7"/>
  <c r="S34" i="7" s="1"/>
  <c r="S102" i="7" s="1"/>
  <c r="R35" i="7"/>
  <c r="S35" i="7" s="1"/>
  <c r="S103" i="7" s="1"/>
  <c r="R36" i="7"/>
  <c r="S36" i="7" s="1"/>
  <c r="S104" i="7" s="1"/>
  <c r="R37" i="7"/>
  <c r="S37" i="7" s="1"/>
  <c r="S105" i="7" s="1"/>
  <c r="R38" i="7"/>
  <c r="S38" i="7" s="1"/>
  <c r="S106" i="7" s="1"/>
  <c r="R39" i="7"/>
  <c r="S39" i="7" s="1"/>
  <c r="S107" i="7" s="1"/>
  <c r="R40" i="7"/>
  <c r="S40" i="7" s="1"/>
  <c r="S108" i="7" s="1"/>
  <c r="R41" i="7"/>
  <c r="S41" i="7" s="1"/>
  <c r="S109" i="7" s="1"/>
  <c r="R42" i="7"/>
  <c r="S42" i="7" s="1"/>
  <c r="S110" i="7" s="1"/>
  <c r="R43" i="7"/>
  <c r="S43" i="7" s="1"/>
  <c r="S111" i="7" s="1"/>
  <c r="R44" i="7"/>
  <c r="S44" i="7" s="1"/>
  <c r="S112" i="7" s="1"/>
  <c r="R45" i="7"/>
  <c r="S45" i="7" s="1"/>
  <c r="S113" i="7" s="1"/>
  <c r="R46" i="7"/>
  <c r="S46" i="7" s="1"/>
  <c r="S114" i="7" s="1"/>
  <c r="R47" i="7"/>
  <c r="S47" i="7" s="1"/>
  <c r="S115" i="7" s="1"/>
  <c r="R48" i="7"/>
  <c r="S48" i="7" s="1"/>
  <c r="S116" i="7" s="1"/>
  <c r="R49" i="7"/>
  <c r="S49" i="7" s="1"/>
  <c r="S117" i="7" s="1"/>
  <c r="R50" i="7"/>
  <c r="S50" i="7" s="1"/>
  <c r="S118" i="7" s="1"/>
  <c r="R51" i="7"/>
  <c r="S51" i="7" s="1"/>
  <c r="S119" i="7" s="1"/>
  <c r="R52" i="7"/>
  <c r="S52" i="7" s="1"/>
  <c r="S120" i="7" s="1"/>
  <c r="R53" i="7"/>
  <c r="S53" i="7" s="1"/>
  <c r="S121" i="7" s="1"/>
  <c r="R54" i="7"/>
  <c r="S54" i="7" s="1"/>
  <c r="S122" i="7" s="1"/>
  <c r="R55" i="7"/>
  <c r="S55" i="7" s="1"/>
  <c r="S123" i="7" s="1"/>
  <c r="R56" i="7"/>
  <c r="S56" i="7" s="1"/>
  <c r="S124" i="7" s="1"/>
  <c r="R57" i="7"/>
  <c r="S57" i="7" s="1"/>
  <c r="S125" i="7" s="1"/>
  <c r="R58" i="7"/>
  <c r="S58" i="7" s="1"/>
  <c r="S126" i="7" s="1"/>
  <c r="R59" i="7"/>
  <c r="S59" i="7" s="1"/>
  <c r="S127" i="7" s="1"/>
  <c r="R60" i="7"/>
  <c r="S60" i="7" s="1"/>
  <c r="S128" i="7" s="1"/>
  <c r="R61" i="7"/>
  <c r="S61" i="7" s="1"/>
  <c r="S129" i="7" s="1"/>
  <c r="R62" i="7"/>
  <c r="S62" i="7" s="1"/>
  <c r="S130" i="7" s="1"/>
  <c r="R63" i="7"/>
  <c r="S63" i="7" s="1"/>
  <c r="S131" i="7" s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Q25" i="1"/>
  <c r="R25" i="1" s="1"/>
  <c r="R93" i="1" s="1"/>
  <c r="Q26" i="1"/>
  <c r="R26" i="1" s="1"/>
  <c r="R94" i="1" s="1"/>
  <c r="Q27" i="1"/>
  <c r="R27" i="1" s="1"/>
  <c r="R95" i="1" s="1"/>
  <c r="Q28" i="1"/>
  <c r="R28" i="1" s="1"/>
  <c r="R96" i="1" s="1"/>
  <c r="Q29" i="1"/>
  <c r="R29" i="1" s="1"/>
  <c r="R97" i="1" s="1"/>
  <c r="Q30" i="1"/>
  <c r="R30" i="1" s="1"/>
  <c r="R98" i="1" s="1"/>
  <c r="Q31" i="1"/>
  <c r="R31" i="1" s="1"/>
  <c r="R99" i="1" s="1"/>
  <c r="Q32" i="1"/>
  <c r="R32" i="1" s="1"/>
  <c r="R100" i="1" s="1"/>
  <c r="Q33" i="1"/>
  <c r="R33" i="1" s="1"/>
  <c r="R101" i="1" s="1"/>
  <c r="Q34" i="1"/>
  <c r="R34" i="1" s="1"/>
  <c r="R102" i="1" s="1"/>
  <c r="Q35" i="1"/>
  <c r="R35" i="1" s="1"/>
  <c r="R103" i="1" s="1"/>
  <c r="Q36" i="1"/>
  <c r="R36" i="1" s="1"/>
  <c r="R104" i="1" s="1"/>
  <c r="Q37" i="1"/>
  <c r="R37" i="1" s="1"/>
  <c r="R105" i="1" s="1"/>
  <c r="Q38" i="1"/>
  <c r="R38" i="1" s="1"/>
  <c r="R106" i="1" s="1"/>
  <c r="Q39" i="1"/>
  <c r="R39" i="1" s="1"/>
  <c r="R107" i="1" s="1"/>
  <c r="Q40" i="1"/>
  <c r="R40" i="1" s="1"/>
  <c r="R108" i="1" s="1"/>
  <c r="Q41" i="1"/>
  <c r="R41" i="1" s="1"/>
  <c r="R109" i="1" s="1"/>
  <c r="Q42" i="1"/>
  <c r="R42" i="1" s="1"/>
  <c r="R110" i="1" s="1"/>
  <c r="Q43" i="1"/>
  <c r="R43" i="1" s="1"/>
  <c r="R111" i="1" s="1"/>
  <c r="Q44" i="1"/>
  <c r="R44" i="1" s="1"/>
  <c r="R112" i="1" s="1"/>
  <c r="Q45" i="1"/>
  <c r="R45" i="1" s="1"/>
  <c r="R113" i="1" s="1"/>
  <c r="Q46" i="1"/>
  <c r="R46" i="1" s="1"/>
  <c r="R114" i="1" s="1"/>
  <c r="Q47" i="1"/>
  <c r="R47" i="1" s="1"/>
  <c r="R115" i="1" s="1"/>
  <c r="Q48" i="1"/>
  <c r="R48" i="1" s="1"/>
  <c r="R116" i="1" s="1"/>
  <c r="Q49" i="1"/>
  <c r="R49" i="1" s="1"/>
  <c r="R117" i="1" s="1"/>
  <c r="Q50" i="1"/>
  <c r="R50" i="1" s="1"/>
  <c r="R118" i="1" s="1"/>
  <c r="Q51" i="1"/>
  <c r="R51" i="1" s="1"/>
  <c r="R119" i="1" s="1"/>
  <c r="Q52" i="1"/>
  <c r="R52" i="1" s="1"/>
  <c r="R120" i="1" s="1"/>
  <c r="Q53" i="1"/>
  <c r="R53" i="1" s="1"/>
  <c r="R121" i="1" s="1"/>
  <c r="Q54" i="1"/>
  <c r="R54" i="1" s="1"/>
  <c r="R122" i="1" s="1"/>
  <c r="Q55" i="1"/>
  <c r="R55" i="1" s="1"/>
  <c r="R123" i="1" s="1"/>
  <c r="Q56" i="1"/>
  <c r="R56" i="1" s="1"/>
  <c r="R124" i="1" s="1"/>
  <c r="Q57" i="1"/>
  <c r="R57" i="1" s="1"/>
  <c r="R125" i="1" s="1"/>
  <c r="Q58" i="1"/>
  <c r="R58" i="1" s="1"/>
  <c r="R126" i="1" s="1"/>
  <c r="Q59" i="1"/>
  <c r="R59" i="1" s="1"/>
  <c r="R127" i="1" s="1"/>
  <c r="Q60" i="1"/>
  <c r="R60" i="1" s="1"/>
  <c r="R128" i="1" s="1"/>
  <c r="Q61" i="1"/>
  <c r="R61" i="1" s="1"/>
  <c r="R129" i="1" s="1"/>
  <c r="Q62" i="1"/>
  <c r="R62" i="1" s="1"/>
  <c r="R130" i="1" s="1"/>
  <c r="Q63" i="1"/>
  <c r="R63" i="1" s="1"/>
  <c r="R131" i="1" s="1"/>
  <c r="R24" i="1"/>
  <c r="R92" i="1" s="1"/>
  <c r="I64" i="7"/>
  <c r="I66" i="7" s="1"/>
  <c r="J64" i="7"/>
  <c r="J66" i="7" s="1"/>
  <c r="K64" i="7"/>
  <c r="K66" i="7" s="1"/>
  <c r="L64" i="7"/>
  <c r="L66" i="7" s="1"/>
  <c r="M64" i="7"/>
  <c r="M66" i="7" s="1"/>
  <c r="N64" i="7"/>
  <c r="N66" i="7" s="1"/>
  <c r="Q64" i="7"/>
  <c r="Q66" i="7" s="1"/>
  <c r="H64" i="7"/>
  <c r="H66" i="7" s="1"/>
  <c r="G64" i="7"/>
  <c r="G66" i="7" s="1"/>
  <c r="F64" i="7"/>
  <c r="F66" i="7" s="1"/>
  <c r="E64" i="7"/>
  <c r="E66" i="7" s="1"/>
  <c r="I64" i="1"/>
  <c r="I66" i="1" s="1"/>
  <c r="J64" i="1"/>
  <c r="J66" i="1" s="1"/>
  <c r="K64" i="1"/>
  <c r="K66" i="1" s="1"/>
  <c r="L64" i="1"/>
  <c r="L66" i="1" s="1"/>
  <c r="M64" i="1"/>
  <c r="M66" i="1" s="1"/>
  <c r="N64" i="1"/>
  <c r="N66" i="1" s="1"/>
  <c r="O64" i="1"/>
  <c r="O66" i="1" s="1"/>
  <c r="P64" i="1"/>
  <c r="P66" i="1" s="1"/>
  <c r="H64" i="1"/>
  <c r="H66" i="1" s="1"/>
  <c r="G64" i="1"/>
  <c r="G66" i="1" s="1"/>
  <c r="F64" i="1"/>
  <c r="F66" i="1" s="1"/>
  <c r="E64" i="1"/>
  <c r="E66" i="1" s="1"/>
  <c r="H132" i="7" l="1"/>
  <c r="F132" i="10"/>
  <c r="N132" i="10"/>
  <c r="E132" i="10"/>
  <c r="L132" i="1"/>
  <c r="G132" i="10"/>
  <c r="M132" i="10"/>
  <c r="E132" i="1"/>
  <c r="F132" i="1"/>
  <c r="K132" i="1"/>
  <c r="H132" i="10"/>
  <c r="M132" i="1"/>
  <c r="Q132" i="7"/>
  <c r="N132" i="7"/>
  <c r="G132" i="1"/>
  <c r="J132" i="1"/>
  <c r="M132" i="7"/>
  <c r="I132" i="10"/>
  <c r="I132" i="7"/>
  <c r="L132" i="7"/>
  <c r="J132" i="10"/>
  <c r="G132" i="7"/>
  <c r="I132" i="1"/>
  <c r="K132" i="7"/>
  <c r="O132" i="7"/>
  <c r="K132" i="10"/>
  <c r="N132" i="1"/>
  <c r="H132" i="1"/>
  <c r="P132" i="1"/>
  <c r="E132" i="7"/>
  <c r="O132" i="1"/>
  <c r="F132" i="7"/>
  <c r="J132" i="7"/>
  <c r="P132" i="7"/>
  <c r="L132" i="10"/>
  <c r="X113" i="10"/>
  <c r="Y45" i="10"/>
  <c r="AN48" i="10" s="1"/>
  <c r="X117" i="10"/>
  <c r="Y49" i="10"/>
  <c r="AN52" i="10" s="1"/>
  <c r="X109" i="10"/>
  <c r="Y41" i="10"/>
  <c r="AN44" i="10" s="1"/>
  <c r="X120" i="10"/>
  <c r="Y52" i="10"/>
  <c r="AN55" i="10" s="1"/>
  <c r="X123" i="10"/>
  <c r="Y55" i="10"/>
  <c r="AN58" i="10" s="1"/>
  <c r="X125" i="10"/>
  <c r="Y57" i="10"/>
  <c r="AN60" i="10" s="1"/>
  <c r="X105" i="10"/>
  <c r="Y37" i="10"/>
  <c r="AN40" i="10" s="1"/>
  <c r="X101" i="10"/>
  <c r="Y33" i="10"/>
  <c r="AN36" i="10" s="1"/>
  <c r="X129" i="10"/>
  <c r="Y61" i="10"/>
  <c r="AN64" i="10" s="1"/>
  <c r="W126" i="9"/>
  <c r="X58" i="9"/>
  <c r="X126" i="9" s="1"/>
  <c r="W118" i="9"/>
  <c r="X50" i="9"/>
  <c r="X118" i="9" s="1"/>
  <c r="W110" i="9"/>
  <c r="X42" i="9"/>
  <c r="X110" i="9" s="1"/>
  <c r="W102" i="9"/>
  <c r="X34" i="9"/>
  <c r="X102" i="9" s="1"/>
  <c r="W94" i="9"/>
  <c r="X26" i="9"/>
  <c r="X94" i="9" s="1"/>
  <c r="S131" i="1"/>
  <c r="T63" i="1"/>
  <c r="T131" i="1" s="1"/>
  <c r="S123" i="1"/>
  <c r="T55" i="1"/>
  <c r="T123" i="1" s="1"/>
  <c r="S115" i="1"/>
  <c r="T47" i="1"/>
  <c r="T115" i="1" s="1"/>
  <c r="S107" i="1"/>
  <c r="T39" i="1"/>
  <c r="T107" i="1" s="1"/>
  <c r="S99" i="1"/>
  <c r="T31" i="1"/>
  <c r="T99" i="1" s="1"/>
  <c r="T129" i="7"/>
  <c r="U61" i="7"/>
  <c r="U129" i="7" s="1"/>
  <c r="T121" i="7"/>
  <c r="U53" i="7"/>
  <c r="U121" i="7" s="1"/>
  <c r="T113" i="7"/>
  <c r="U45" i="7"/>
  <c r="U113" i="7" s="1"/>
  <c r="T105" i="7"/>
  <c r="U37" i="7"/>
  <c r="U105" i="7" s="1"/>
  <c r="T97" i="7"/>
  <c r="U29" i="7"/>
  <c r="U97" i="7" s="1"/>
  <c r="W125" i="9"/>
  <c r="X57" i="9"/>
  <c r="X125" i="9" s="1"/>
  <c r="W117" i="9"/>
  <c r="X49" i="9"/>
  <c r="X117" i="9" s="1"/>
  <c r="W109" i="9"/>
  <c r="X41" i="9"/>
  <c r="X109" i="9" s="1"/>
  <c r="W101" i="9"/>
  <c r="X33" i="9"/>
  <c r="X101" i="9" s="1"/>
  <c r="W93" i="9"/>
  <c r="X25" i="9"/>
  <c r="X93" i="9" s="1"/>
  <c r="S116" i="1"/>
  <c r="T48" i="1"/>
  <c r="T116" i="1" s="1"/>
  <c r="S122" i="1"/>
  <c r="T54" i="1"/>
  <c r="T122" i="1" s="1"/>
  <c r="S106" i="1"/>
  <c r="T38" i="1"/>
  <c r="T106" i="1" s="1"/>
  <c r="S98" i="1"/>
  <c r="T30" i="1"/>
  <c r="T98" i="1" s="1"/>
  <c r="T120" i="7"/>
  <c r="U52" i="7"/>
  <c r="U120" i="7" s="1"/>
  <c r="T104" i="7"/>
  <c r="U36" i="7"/>
  <c r="U104" i="7" s="1"/>
  <c r="W124" i="9"/>
  <c r="X56" i="9"/>
  <c r="X124" i="9" s="1"/>
  <c r="W108" i="9"/>
  <c r="X40" i="9"/>
  <c r="X108" i="9" s="1"/>
  <c r="T130" i="7"/>
  <c r="U62" i="7"/>
  <c r="U130" i="7" s="1"/>
  <c r="W116" i="9"/>
  <c r="X48" i="9"/>
  <c r="X116" i="9" s="1"/>
  <c r="W100" i="9"/>
  <c r="X32" i="9"/>
  <c r="X100" i="9" s="1"/>
  <c r="S129" i="1"/>
  <c r="T61" i="1"/>
  <c r="T129" i="1" s="1"/>
  <c r="S121" i="1"/>
  <c r="T53" i="1"/>
  <c r="T121" i="1" s="1"/>
  <c r="S113" i="1"/>
  <c r="T45" i="1"/>
  <c r="T113" i="1" s="1"/>
  <c r="S105" i="1"/>
  <c r="T37" i="1"/>
  <c r="T105" i="1" s="1"/>
  <c r="S97" i="1"/>
  <c r="T29" i="1"/>
  <c r="T97" i="1" s="1"/>
  <c r="T127" i="7"/>
  <c r="U59" i="7"/>
  <c r="U127" i="7" s="1"/>
  <c r="T119" i="7"/>
  <c r="U51" i="7"/>
  <c r="U119" i="7" s="1"/>
  <c r="T111" i="7"/>
  <c r="U43" i="7"/>
  <c r="U111" i="7" s="1"/>
  <c r="T103" i="7"/>
  <c r="U35" i="7"/>
  <c r="U103" i="7" s="1"/>
  <c r="T95" i="7"/>
  <c r="U27" i="7"/>
  <c r="U95" i="7" s="1"/>
  <c r="U116" i="9"/>
  <c r="V48" i="9"/>
  <c r="V116" i="9" s="1"/>
  <c r="W131" i="9"/>
  <c r="X63" i="9"/>
  <c r="X131" i="9" s="1"/>
  <c r="W123" i="9"/>
  <c r="X55" i="9"/>
  <c r="X123" i="9" s="1"/>
  <c r="W115" i="9"/>
  <c r="X47" i="9"/>
  <c r="X115" i="9" s="1"/>
  <c r="W107" i="9"/>
  <c r="X39" i="9"/>
  <c r="X107" i="9" s="1"/>
  <c r="W99" i="9"/>
  <c r="X31" i="9"/>
  <c r="X99" i="9" s="1"/>
  <c r="S108" i="1"/>
  <c r="T40" i="1"/>
  <c r="T108" i="1" s="1"/>
  <c r="T114" i="7"/>
  <c r="U46" i="7"/>
  <c r="U114" i="7" s="1"/>
  <c r="T98" i="7"/>
  <c r="U30" i="7"/>
  <c r="U98" i="7" s="1"/>
  <c r="S128" i="1"/>
  <c r="T60" i="1"/>
  <c r="T128" i="1" s="1"/>
  <c r="S120" i="1"/>
  <c r="T52" i="1"/>
  <c r="T120" i="1" s="1"/>
  <c r="S112" i="1"/>
  <c r="T44" i="1"/>
  <c r="T112" i="1" s="1"/>
  <c r="S104" i="1"/>
  <c r="T36" i="1"/>
  <c r="T104" i="1" s="1"/>
  <c r="S96" i="1"/>
  <c r="T28" i="1"/>
  <c r="T96" i="1" s="1"/>
  <c r="T126" i="7"/>
  <c r="U58" i="7"/>
  <c r="U126" i="7" s="1"/>
  <c r="T118" i="7"/>
  <c r="U50" i="7"/>
  <c r="U118" i="7" s="1"/>
  <c r="T110" i="7"/>
  <c r="U42" i="7"/>
  <c r="U110" i="7" s="1"/>
  <c r="T102" i="7"/>
  <c r="U34" i="7"/>
  <c r="U102" i="7" s="1"/>
  <c r="T94" i="7"/>
  <c r="U26" i="7"/>
  <c r="U94" i="7" s="1"/>
  <c r="W130" i="9"/>
  <c r="X62" i="9"/>
  <c r="X130" i="9" s="1"/>
  <c r="W122" i="9"/>
  <c r="X54" i="9"/>
  <c r="X122" i="9" s="1"/>
  <c r="W114" i="9"/>
  <c r="X46" i="9"/>
  <c r="X114" i="9" s="1"/>
  <c r="W106" i="9"/>
  <c r="X38" i="9"/>
  <c r="X106" i="9" s="1"/>
  <c r="W98" i="9"/>
  <c r="X30" i="9"/>
  <c r="X98" i="9" s="1"/>
  <c r="S100" i="1"/>
  <c r="T32" i="1"/>
  <c r="T100" i="1" s="1"/>
  <c r="T122" i="7"/>
  <c r="U54" i="7"/>
  <c r="U122" i="7" s="1"/>
  <c r="T106" i="7"/>
  <c r="U38" i="7"/>
  <c r="U106" i="7" s="1"/>
  <c r="S130" i="1"/>
  <c r="T62" i="1"/>
  <c r="T130" i="1" s="1"/>
  <c r="S114" i="1"/>
  <c r="T46" i="1"/>
  <c r="T114" i="1" s="1"/>
  <c r="T128" i="7"/>
  <c r="U60" i="7"/>
  <c r="U128" i="7" s="1"/>
  <c r="T112" i="7"/>
  <c r="U44" i="7"/>
  <c r="U112" i="7" s="1"/>
  <c r="T96" i="7"/>
  <c r="U28" i="7"/>
  <c r="U96" i="7" s="1"/>
  <c r="S127" i="1"/>
  <c r="T59" i="1"/>
  <c r="T127" i="1" s="1"/>
  <c r="S119" i="1"/>
  <c r="T51" i="1"/>
  <c r="T119" i="1" s="1"/>
  <c r="S111" i="1"/>
  <c r="T43" i="1"/>
  <c r="T111" i="1" s="1"/>
  <c r="S103" i="1"/>
  <c r="T35" i="1"/>
  <c r="T103" i="1" s="1"/>
  <c r="S95" i="1"/>
  <c r="T27" i="1"/>
  <c r="T95" i="1" s="1"/>
  <c r="T125" i="7"/>
  <c r="U57" i="7"/>
  <c r="U125" i="7" s="1"/>
  <c r="T117" i="7"/>
  <c r="U49" i="7"/>
  <c r="U117" i="7" s="1"/>
  <c r="T109" i="7"/>
  <c r="U41" i="7"/>
  <c r="U109" i="7" s="1"/>
  <c r="T101" i="7"/>
  <c r="U33" i="7"/>
  <c r="U101" i="7" s="1"/>
  <c r="T93" i="7"/>
  <c r="U25" i="7"/>
  <c r="U93" i="7" s="1"/>
  <c r="W129" i="9"/>
  <c r="X61" i="9"/>
  <c r="X129" i="9" s="1"/>
  <c r="W121" i="9"/>
  <c r="X53" i="9"/>
  <c r="X121" i="9" s="1"/>
  <c r="W113" i="9"/>
  <c r="X45" i="9"/>
  <c r="X113" i="9" s="1"/>
  <c r="W105" i="9"/>
  <c r="X37" i="9"/>
  <c r="X105" i="9" s="1"/>
  <c r="W97" i="9"/>
  <c r="X29" i="9"/>
  <c r="X97" i="9" s="1"/>
  <c r="S124" i="1"/>
  <c r="T56" i="1"/>
  <c r="T124" i="1" s="1"/>
  <c r="S126" i="1"/>
  <c r="T58" i="1"/>
  <c r="T126" i="1" s="1"/>
  <c r="S118" i="1"/>
  <c r="T50" i="1"/>
  <c r="T118" i="1" s="1"/>
  <c r="S110" i="1"/>
  <c r="T42" i="1"/>
  <c r="T110" i="1" s="1"/>
  <c r="S102" i="1"/>
  <c r="T34" i="1"/>
  <c r="T102" i="1" s="1"/>
  <c r="S94" i="1"/>
  <c r="T26" i="1"/>
  <c r="T94" i="1" s="1"/>
  <c r="T124" i="7"/>
  <c r="U56" i="7"/>
  <c r="U124" i="7" s="1"/>
  <c r="T116" i="7"/>
  <c r="U48" i="7"/>
  <c r="U116" i="7" s="1"/>
  <c r="T108" i="7"/>
  <c r="U40" i="7"/>
  <c r="U108" i="7" s="1"/>
  <c r="T100" i="7"/>
  <c r="U32" i="7"/>
  <c r="U100" i="7" s="1"/>
  <c r="W128" i="9"/>
  <c r="X60" i="9"/>
  <c r="X128" i="9" s="1"/>
  <c r="W120" i="9"/>
  <c r="X52" i="9"/>
  <c r="X120" i="9" s="1"/>
  <c r="W112" i="9"/>
  <c r="X44" i="9"/>
  <c r="X112" i="9" s="1"/>
  <c r="W104" i="9"/>
  <c r="X36" i="9"/>
  <c r="X104" i="9" s="1"/>
  <c r="W96" i="9"/>
  <c r="X28" i="9"/>
  <c r="X96" i="9" s="1"/>
  <c r="S125" i="1"/>
  <c r="T57" i="1"/>
  <c r="T125" i="1" s="1"/>
  <c r="S117" i="1"/>
  <c r="T49" i="1"/>
  <c r="T117" i="1" s="1"/>
  <c r="S109" i="1"/>
  <c r="T41" i="1"/>
  <c r="T109" i="1" s="1"/>
  <c r="S101" i="1"/>
  <c r="T33" i="1"/>
  <c r="T101" i="1" s="1"/>
  <c r="S93" i="1"/>
  <c r="T25" i="1"/>
  <c r="T93" i="1" s="1"/>
  <c r="T131" i="7"/>
  <c r="U63" i="7"/>
  <c r="U131" i="7" s="1"/>
  <c r="T123" i="7"/>
  <c r="U55" i="7"/>
  <c r="U123" i="7" s="1"/>
  <c r="T115" i="7"/>
  <c r="U47" i="7"/>
  <c r="U115" i="7" s="1"/>
  <c r="T107" i="7"/>
  <c r="U39" i="7"/>
  <c r="U107" i="7" s="1"/>
  <c r="T99" i="7"/>
  <c r="U31" i="7"/>
  <c r="U99" i="7" s="1"/>
  <c r="W127" i="9"/>
  <c r="X59" i="9"/>
  <c r="X127" i="9" s="1"/>
  <c r="W119" i="9"/>
  <c r="X51" i="9"/>
  <c r="X119" i="9" s="1"/>
  <c r="W111" i="9"/>
  <c r="X43" i="9"/>
  <c r="X111" i="9" s="1"/>
  <c r="W103" i="9"/>
  <c r="X35" i="9"/>
  <c r="X103" i="9" s="1"/>
  <c r="W95" i="9"/>
  <c r="X27" i="9"/>
  <c r="X95" i="9" s="1"/>
  <c r="W92" i="9"/>
  <c r="X24" i="9"/>
  <c r="X92" i="9" s="1"/>
  <c r="T92" i="7"/>
  <c r="U24" i="7"/>
  <c r="U92" i="7" s="1"/>
  <c r="R92" i="7"/>
  <c r="S24" i="7"/>
  <c r="S92" i="7" s="1"/>
  <c r="S92" i="1"/>
  <c r="T24" i="1"/>
  <c r="T92" i="1" s="1"/>
  <c r="Y63" i="1"/>
  <c r="AN66" i="1" s="1"/>
  <c r="Q131" i="1"/>
  <c r="Y31" i="1"/>
  <c r="AN34" i="1" s="1"/>
  <c r="Q99" i="1"/>
  <c r="AA47" i="7"/>
  <c r="AQ50" i="7" s="1"/>
  <c r="R115" i="7"/>
  <c r="AC36" i="9"/>
  <c r="AR39" i="9" s="1"/>
  <c r="U104" i="9"/>
  <c r="Y61" i="1"/>
  <c r="AN64" i="1" s="1"/>
  <c r="Q129" i="1"/>
  <c r="Y53" i="1"/>
  <c r="AN56" i="1" s="1"/>
  <c r="Q121" i="1"/>
  <c r="Y45" i="1"/>
  <c r="AN48" i="1" s="1"/>
  <c r="Q113" i="1"/>
  <c r="Y37" i="1"/>
  <c r="AN40" i="1" s="1"/>
  <c r="Q105" i="1"/>
  <c r="Y29" i="1"/>
  <c r="AN32" i="1" s="1"/>
  <c r="Q97" i="1"/>
  <c r="AA61" i="7"/>
  <c r="AQ64" i="7" s="1"/>
  <c r="R129" i="7"/>
  <c r="AA53" i="7"/>
  <c r="AQ56" i="7" s="1"/>
  <c r="R121" i="7"/>
  <c r="AA45" i="7"/>
  <c r="AQ48" i="7" s="1"/>
  <c r="R113" i="7"/>
  <c r="AA37" i="7"/>
  <c r="AQ40" i="7" s="1"/>
  <c r="R105" i="7"/>
  <c r="AA29" i="7"/>
  <c r="AQ32" i="7" s="1"/>
  <c r="R97" i="7"/>
  <c r="AC58" i="9"/>
  <c r="AR61" i="9" s="1"/>
  <c r="U126" i="9"/>
  <c r="AC50" i="9"/>
  <c r="AR53" i="9" s="1"/>
  <c r="U118" i="9"/>
  <c r="AC42" i="9"/>
  <c r="AR45" i="9" s="1"/>
  <c r="U110" i="9"/>
  <c r="AC34" i="9"/>
  <c r="AR37" i="9" s="1"/>
  <c r="U102" i="9"/>
  <c r="AC26" i="9"/>
  <c r="AR29" i="9" s="1"/>
  <c r="U94" i="9"/>
  <c r="Y55" i="1"/>
  <c r="AN58" i="1" s="1"/>
  <c r="Q123" i="1"/>
  <c r="Y39" i="1"/>
  <c r="AN42" i="1" s="1"/>
  <c r="Q107" i="1"/>
  <c r="AA63" i="7"/>
  <c r="AQ66" i="7" s="1"/>
  <c r="R131" i="7"/>
  <c r="AC44" i="9"/>
  <c r="AR47" i="9" s="1"/>
  <c r="U112" i="9"/>
  <c r="Y60" i="1"/>
  <c r="AN63" i="1" s="1"/>
  <c r="Q128" i="1"/>
  <c r="Y52" i="1"/>
  <c r="AN55" i="1" s="1"/>
  <c r="Q120" i="1"/>
  <c r="Y44" i="1"/>
  <c r="AN47" i="1" s="1"/>
  <c r="Q112" i="1"/>
  <c r="Y36" i="1"/>
  <c r="AN39" i="1" s="1"/>
  <c r="Q104" i="1"/>
  <c r="Y28" i="1"/>
  <c r="AN31" i="1" s="1"/>
  <c r="Q96" i="1"/>
  <c r="AA60" i="7"/>
  <c r="AQ63" i="7" s="1"/>
  <c r="R128" i="7"/>
  <c r="AA52" i="7"/>
  <c r="AQ55" i="7" s="1"/>
  <c r="R120" i="7"/>
  <c r="AA44" i="7"/>
  <c r="AQ47" i="7" s="1"/>
  <c r="R112" i="7"/>
  <c r="AA36" i="7"/>
  <c r="AQ39" i="7" s="1"/>
  <c r="R104" i="7"/>
  <c r="AA28" i="7"/>
  <c r="AQ31" i="7" s="1"/>
  <c r="R96" i="7"/>
  <c r="AC57" i="9"/>
  <c r="AR60" i="9" s="1"/>
  <c r="U125" i="9"/>
  <c r="AC49" i="9"/>
  <c r="AR52" i="9" s="1"/>
  <c r="U117" i="9"/>
  <c r="AC41" i="9"/>
  <c r="AR44" i="9" s="1"/>
  <c r="U109" i="9"/>
  <c r="AC33" i="9"/>
  <c r="AR36" i="9" s="1"/>
  <c r="U101" i="9"/>
  <c r="AA59" i="7"/>
  <c r="AQ62" i="7" s="1"/>
  <c r="R127" i="7"/>
  <c r="AC56" i="9"/>
  <c r="AR59" i="9" s="1"/>
  <c r="U124" i="9"/>
  <c r="AC40" i="9"/>
  <c r="AR43" i="9" s="1"/>
  <c r="U108" i="9"/>
  <c r="AC32" i="9"/>
  <c r="AR35" i="9" s="1"/>
  <c r="U100" i="9"/>
  <c r="Y43" i="1"/>
  <c r="AN46" i="1" s="1"/>
  <c r="Q111" i="1"/>
  <c r="Y27" i="1"/>
  <c r="AN30" i="1" s="1"/>
  <c r="Q95" i="1"/>
  <c r="AA51" i="7"/>
  <c r="AQ54" i="7" s="1"/>
  <c r="R119" i="7"/>
  <c r="Y58" i="1"/>
  <c r="AN61" i="1" s="1"/>
  <c r="Q126" i="1"/>
  <c r="Y50" i="1"/>
  <c r="AN53" i="1" s="1"/>
  <c r="Q118" i="1"/>
  <c r="Y42" i="1"/>
  <c r="AN45" i="1" s="1"/>
  <c r="Q110" i="1"/>
  <c r="Y34" i="1"/>
  <c r="AN37" i="1" s="1"/>
  <c r="Q102" i="1"/>
  <c r="Y26" i="1"/>
  <c r="AN29" i="1" s="1"/>
  <c r="Q94" i="1"/>
  <c r="AA58" i="7"/>
  <c r="AQ61" i="7" s="1"/>
  <c r="R126" i="7"/>
  <c r="AA50" i="7"/>
  <c r="AQ53" i="7" s="1"/>
  <c r="R118" i="7"/>
  <c r="AA42" i="7"/>
  <c r="AQ45" i="7" s="1"/>
  <c r="R110" i="7"/>
  <c r="AA34" i="7"/>
  <c r="AQ37" i="7" s="1"/>
  <c r="R102" i="7"/>
  <c r="AA26" i="7"/>
  <c r="AQ29" i="7" s="1"/>
  <c r="R94" i="7"/>
  <c r="AC55" i="9"/>
  <c r="AR58" i="9" s="1"/>
  <c r="U123" i="9"/>
  <c r="AC47" i="9"/>
  <c r="AR50" i="9" s="1"/>
  <c r="U115" i="9"/>
  <c r="AC39" i="9"/>
  <c r="AR42" i="9" s="1"/>
  <c r="U107" i="9"/>
  <c r="AC31" i="9"/>
  <c r="AR34" i="9" s="1"/>
  <c r="U99" i="9"/>
  <c r="Y59" i="1"/>
  <c r="AN62" i="1" s="1"/>
  <c r="Q127" i="1"/>
  <c r="Y35" i="1"/>
  <c r="AN38" i="1" s="1"/>
  <c r="Q103" i="1"/>
  <c r="AA35" i="7"/>
  <c r="AQ38" i="7" s="1"/>
  <c r="R103" i="7"/>
  <c r="Y57" i="1"/>
  <c r="AN60" i="1" s="1"/>
  <c r="Q125" i="1"/>
  <c r="Y49" i="1"/>
  <c r="AN52" i="1" s="1"/>
  <c r="Q117" i="1"/>
  <c r="Y41" i="1"/>
  <c r="AN44" i="1" s="1"/>
  <c r="Q109" i="1"/>
  <c r="Y33" i="1"/>
  <c r="AN36" i="1" s="1"/>
  <c r="Q101" i="1"/>
  <c r="AA57" i="7"/>
  <c r="AQ60" i="7" s="1"/>
  <c r="R125" i="7"/>
  <c r="AA49" i="7"/>
  <c r="AQ52" i="7" s="1"/>
  <c r="R117" i="7"/>
  <c r="AA41" i="7"/>
  <c r="AQ44" i="7" s="1"/>
  <c r="R109" i="7"/>
  <c r="AA33" i="7"/>
  <c r="AQ36" i="7" s="1"/>
  <c r="R101" i="7"/>
  <c r="AC62" i="9"/>
  <c r="AR65" i="9" s="1"/>
  <c r="U130" i="9"/>
  <c r="AC54" i="9"/>
  <c r="AR57" i="9" s="1"/>
  <c r="U122" i="9"/>
  <c r="AC46" i="9"/>
  <c r="AR49" i="9" s="1"/>
  <c r="U114" i="9"/>
  <c r="AC38" i="9"/>
  <c r="AR41" i="9" s="1"/>
  <c r="U106" i="9"/>
  <c r="AC30" i="9"/>
  <c r="AR33" i="9" s="1"/>
  <c r="U98" i="9"/>
  <c r="Y51" i="1"/>
  <c r="AN54" i="1" s="1"/>
  <c r="Q119" i="1"/>
  <c r="AA43" i="7"/>
  <c r="AQ46" i="7" s="1"/>
  <c r="R111" i="7"/>
  <c r="AA27" i="7"/>
  <c r="AQ30" i="7" s="1"/>
  <c r="R95" i="7"/>
  <c r="Y56" i="1"/>
  <c r="AN59" i="1" s="1"/>
  <c r="Q124" i="1"/>
  <c r="Y48" i="1"/>
  <c r="AN51" i="1" s="1"/>
  <c r="Q116" i="1"/>
  <c r="Y40" i="1"/>
  <c r="AN43" i="1" s="1"/>
  <c r="Q108" i="1"/>
  <c r="Y32" i="1"/>
  <c r="AN35" i="1" s="1"/>
  <c r="Q100" i="1"/>
  <c r="AA56" i="7"/>
  <c r="AQ59" i="7" s="1"/>
  <c r="R124" i="7"/>
  <c r="AA48" i="7"/>
  <c r="AQ51" i="7" s="1"/>
  <c r="R116" i="7"/>
  <c r="AA40" i="7"/>
  <c r="AQ43" i="7" s="1"/>
  <c r="R108" i="7"/>
  <c r="AA32" i="7"/>
  <c r="AQ35" i="7" s="1"/>
  <c r="R100" i="7"/>
  <c r="AC61" i="9"/>
  <c r="AR64" i="9" s="1"/>
  <c r="U129" i="9"/>
  <c r="AC53" i="9"/>
  <c r="AR56" i="9" s="1"/>
  <c r="U121" i="9"/>
  <c r="AC45" i="9"/>
  <c r="AR48" i="9" s="1"/>
  <c r="U113" i="9"/>
  <c r="AC37" i="9"/>
  <c r="AR40" i="9" s="1"/>
  <c r="U105" i="9"/>
  <c r="AC29" i="9"/>
  <c r="AR32" i="9" s="1"/>
  <c r="U97" i="9"/>
  <c r="Y47" i="1"/>
  <c r="AN50" i="1" s="1"/>
  <c r="Q115" i="1"/>
  <c r="AA39" i="7"/>
  <c r="AQ42" i="7" s="1"/>
  <c r="R107" i="7"/>
  <c r="AC60" i="9"/>
  <c r="AR63" i="9" s="1"/>
  <c r="U128" i="9"/>
  <c r="AA55" i="7"/>
  <c r="AQ58" i="7" s="1"/>
  <c r="R123" i="7"/>
  <c r="AA31" i="7"/>
  <c r="AQ34" i="7" s="1"/>
  <c r="R99" i="7"/>
  <c r="AC52" i="9"/>
  <c r="AR55" i="9" s="1"/>
  <c r="U120" i="9"/>
  <c r="AC28" i="9"/>
  <c r="AR31" i="9" s="1"/>
  <c r="U96" i="9"/>
  <c r="Y62" i="1"/>
  <c r="AN65" i="1" s="1"/>
  <c r="Q130" i="1"/>
  <c r="Y54" i="1"/>
  <c r="AN57" i="1" s="1"/>
  <c r="Q122" i="1"/>
  <c r="Y46" i="1"/>
  <c r="AN49" i="1" s="1"/>
  <c r="Q114" i="1"/>
  <c r="Y38" i="1"/>
  <c r="AN41" i="1" s="1"/>
  <c r="Q106" i="1"/>
  <c r="Y30" i="1"/>
  <c r="AN33" i="1" s="1"/>
  <c r="Q98" i="1"/>
  <c r="AA62" i="7"/>
  <c r="AQ65" i="7" s="1"/>
  <c r="R130" i="7"/>
  <c r="AA54" i="7"/>
  <c r="AQ57" i="7" s="1"/>
  <c r="R122" i="7"/>
  <c r="AA46" i="7"/>
  <c r="AQ49" i="7" s="1"/>
  <c r="R114" i="7"/>
  <c r="AA38" i="7"/>
  <c r="AQ41" i="7" s="1"/>
  <c r="R106" i="7"/>
  <c r="AA30" i="7"/>
  <c r="AQ33" i="7" s="1"/>
  <c r="R98" i="7"/>
  <c r="AC59" i="9"/>
  <c r="AR62" i="9" s="1"/>
  <c r="U127" i="9"/>
  <c r="AC51" i="9"/>
  <c r="AR54" i="9" s="1"/>
  <c r="U119" i="9"/>
  <c r="AC43" i="9"/>
  <c r="AR46" i="9" s="1"/>
  <c r="U111" i="9"/>
  <c r="AC35" i="9"/>
  <c r="AR38" i="9" s="1"/>
  <c r="U103" i="9"/>
  <c r="AC27" i="9"/>
  <c r="AR30" i="9" s="1"/>
  <c r="U95" i="9"/>
  <c r="AC63" i="9"/>
  <c r="AR66" i="9" s="1"/>
  <c r="U131" i="9"/>
  <c r="AC25" i="9"/>
  <c r="AR28" i="9" s="1"/>
  <c r="U93" i="9"/>
  <c r="U92" i="9"/>
  <c r="AA25" i="7"/>
  <c r="AQ28" i="7" s="1"/>
  <c r="R93" i="7"/>
  <c r="Y25" i="1"/>
  <c r="AN28" i="1" s="1"/>
  <c r="Q93" i="1"/>
  <c r="Y92" i="1"/>
  <c r="Q92" i="1"/>
  <c r="AA92" i="7"/>
  <c r="AC48" i="9"/>
  <c r="AR51" i="9" s="1"/>
  <c r="X34" i="10"/>
  <c r="AM37" i="10" s="1"/>
  <c r="X38" i="10"/>
  <c r="AM41" i="10" s="1"/>
  <c r="X40" i="10"/>
  <c r="AM43" i="10" s="1"/>
  <c r="X46" i="10"/>
  <c r="AM49" i="10" s="1"/>
  <c r="X54" i="10"/>
  <c r="AM57" i="10" s="1"/>
  <c r="X25" i="10"/>
  <c r="AM28" i="10" s="1"/>
  <c r="X32" i="10"/>
  <c r="AM35" i="10" s="1"/>
  <c r="X50" i="10"/>
  <c r="AM53" i="10" s="1"/>
  <c r="X62" i="10"/>
  <c r="AM65" i="10" s="1"/>
  <c r="X48" i="10"/>
  <c r="AM51" i="10" s="1"/>
  <c r="X30" i="10"/>
  <c r="AM33" i="10" s="1"/>
  <c r="X39" i="10"/>
  <c r="AM42" i="10" s="1"/>
  <c r="X56" i="10"/>
  <c r="AM59" i="10" s="1"/>
  <c r="X60" i="10"/>
  <c r="AM63" i="10" s="1"/>
  <c r="V64" i="10"/>
  <c r="V66" i="10" s="1"/>
  <c r="X29" i="10"/>
  <c r="AM32" i="10" s="1"/>
  <c r="O64" i="10"/>
  <c r="O66" i="10" s="1"/>
  <c r="S64" i="10"/>
  <c r="S66" i="10" s="1"/>
  <c r="X28" i="10"/>
  <c r="AM31" i="10" s="1"/>
  <c r="X53" i="10"/>
  <c r="AM56" i="10" s="1"/>
  <c r="X27" i="10"/>
  <c r="AM30" i="10" s="1"/>
  <c r="X43" i="10"/>
  <c r="AM46" i="10" s="1"/>
  <c r="X59" i="10"/>
  <c r="AM62" i="10" s="1"/>
  <c r="Q64" i="10"/>
  <c r="Q66" i="10" s="1"/>
  <c r="W64" i="10"/>
  <c r="W66" i="10" s="1"/>
  <c r="X26" i="10"/>
  <c r="AM29" i="10" s="1"/>
  <c r="X31" i="10"/>
  <c r="AM34" i="10" s="1"/>
  <c r="X36" i="10"/>
  <c r="AM39" i="10" s="1"/>
  <c r="X42" i="10"/>
  <c r="AM45" i="10" s="1"/>
  <c r="X47" i="10"/>
  <c r="AM50" i="10" s="1"/>
  <c r="X58" i="10"/>
  <c r="AM61" i="10" s="1"/>
  <c r="X63" i="10"/>
  <c r="AM66" i="10" s="1"/>
  <c r="X35" i="10"/>
  <c r="AM38" i="10" s="1"/>
  <c r="X51" i="10"/>
  <c r="AM54" i="10" s="1"/>
  <c r="T64" i="10"/>
  <c r="T66" i="10" s="1"/>
  <c r="X44" i="10"/>
  <c r="AM47" i="10" s="1"/>
  <c r="AC24" i="9"/>
  <c r="AR27" i="9" s="1"/>
  <c r="AA64" i="9"/>
  <c r="AA66" i="9" s="1"/>
  <c r="W64" i="9"/>
  <c r="W66" i="9" s="1"/>
  <c r="Y64" i="9"/>
  <c r="Y66" i="9" s="1"/>
  <c r="Z64" i="9"/>
  <c r="Z66" i="9" s="1"/>
  <c r="AB64" i="9"/>
  <c r="AB66" i="9" s="1"/>
  <c r="U64" i="9"/>
  <c r="U66" i="9" s="1"/>
  <c r="T64" i="7"/>
  <c r="T66" i="7" s="1"/>
  <c r="V64" i="7"/>
  <c r="V66" i="7" s="1"/>
  <c r="Z64" i="7"/>
  <c r="Z66" i="7" s="1"/>
  <c r="Y64" i="7"/>
  <c r="Y66" i="7" s="1"/>
  <c r="R64" i="7"/>
  <c r="R66" i="7" s="1"/>
  <c r="S64" i="1"/>
  <c r="S66" i="1" s="1"/>
  <c r="Q64" i="1"/>
  <c r="Q66" i="1" s="1"/>
  <c r="W27" i="8"/>
  <c r="W95" i="8" s="1"/>
  <c r="W28" i="8"/>
  <c r="W96" i="8" s="1"/>
  <c r="W29" i="8"/>
  <c r="W97" i="8" s="1"/>
  <c r="W30" i="8"/>
  <c r="W98" i="8" s="1"/>
  <c r="W31" i="8"/>
  <c r="W99" i="8" s="1"/>
  <c r="W32" i="8"/>
  <c r="W100" i="8" s="1"/>
  <c r="W33" i="8"/>
  <c r="W101" i="8" s="1"/>
  <c r="W34" i="8"/>
  <c r="W102" i="8" s="1"/>
  <c r="W35" i="8"/>
  <c r="W103" i="8" s="1"/>
  <c r="W36" i="8"/>
  <c r="W104" i="8" s="1"/>
  <c r="W37" i="8"/>
  <c r="W105" i="8" s="1"/>
  <c r="W38" i="8"/>
  <c r="W106" i="8" s="1"/>
  <c r="W39" i="8"/>
  <c r="W107" i="8" s="1"/>
  <c r="W40" i="8"/>
  <c r="W108" i="8" s="1"/>
  <c r="W41" i="8"/>
  <c r="W109" i="8" s="1"/>
  <c r="W42" i="8"/>
  <c r="W110" i="8" s="1"/>
  <c r="W43" i="8"/>
  <c r="W111" i="8" s="1"/>
  <c r="W44" i="8"/>
  <c r="W112" i="8" s="1"/>
  <c r="W45" i="8"/>
  <c r="W113" i="8" s="1"/>
  <c r="W46" i="8"/>
  <c r="W114" i="8" s="1"/>
  <c r="W47" i="8"/>
  <c r="W115" i="8" s="1"/>
  <c r="W48" i="8"/>
  <c r="W116" i="8" s="1"/>
  <c r="W49" i="8"/>
  <c r="W117" i="8" s="1"/>
  <c r="W50" i="8"/>
  <c r="W118" i="8" s="1"/>
  <c r="W51" i="8"/>
  <c r="W119" i="8" s="1"/>
  <c r="W52" i="8"/>
  <c r="W120" i="8" s="1"/>
  <c r="W53" i="8"/>
  <c r="W121" i="8" s="1"/>
  <c r="W54" i="8"/>
  <c r="W122" i="8" s="1"/>
  <c r="W55" i="8"/>
  <c r="W123" i="8" s="1"/>
  <c r="W56" i="8"/>
  <c r="W124" i="8" s="1"/>
  <c r="W57" i="8"/>
  <c r="W125" i="8" s="1"/>
  <c r="W58" i="8"/>
  <c r="W126" i="8" s="1"/>
  <c r="W59" i="8"/>
  <c r="W127" i="8" s="1"/>
  <c r="W60" i="8"/>
  <c r="W128" i="8" s="1"/>
  <c r="W61" i="8"/>
  <c r="W129" i="8" s="1"/>
  <c r="W62" i="8"/>
  <c r="W130" i="8" s="1"/>
  <c r="W63" i="8"/>
  <c r="W131" i="8" s="1"/>
  <c r="W26" i="8"/>
  <c r="W94" i="8" s="1"/>
  <c r="W25" i="8"/>
  <c r="W93" i="8" s="1"/>
  <c r="X27" i="8"/>
  <c r="X95" i="8" s="1"/>
  <c r="X28" i="8"/>
  <c r="X96" i="8" s="1"/>
  <c r="X29" i="8"/>
  <c r="X97" i="8" s="1"/>
  <c r="X30" i="8"/>
  <c r="X98" i="8" s="1"/>
  <c r="X31" i="8"/>
  <c r="X99" i="8" s="1"/>
  <c r="X32" i="8"/>
  <c r="X100" i="8" s="1"/>
  <c r="X33" i="8"/>
  <c r="X101" i="8" s="1"/>
  <c r="X34" i="8"/>
  <c r="X102" i="8" s="1"/>
  <c r="X35" i="8"/>
  <c r="X103" i="8" s="1"/>
  <c r="X36" i="8"/>
  <c r="X104" i="8" s="1"/>
  <c r="X37" i="8"/>
  <c r="X105" i="8" s="1"/>
  <c r="X38" i="8"/>
  <c r="X106" i="8" s="1"/>
  <c r="X39" i="8"/>
  <c r="X107" i="8" s="1"/>
  <c r="X40" i="8"/>
  <c r="X108" i="8" s="1"/>
  <c r="X41" i="8"/>
  <c r="X109" i="8" s="1"/>
  <c r="X42" i="8"/>
  <c r="X110" i="8" s="1"/>
  <c r="X43" i="8"/>
  <c r="X111" i="8" s="1"/>
  <c r="X44" i="8"/>
  <c r="X112" i="8" s="1"/>
  <c r="X45" i="8"/>
  <c r="X113" i="8" s="1"/>
  <c r="X46" i="8"/>
  <c r="X114" i="8" s="1"/>
  <c r="X47" i="8"/>
  <c r="X115" i="8" s="1"/>
  <c r="X48" i="8"/>
  <c r="X116" i="8" s="1"/>
  <c r="X49" i="8"/>
  <c r="X117" i="8" s="1"/>
  <c r="X50" i="8"/>
  <c r="X118" i="8" s="1"/>
  <c r="X51" i="8"/>
  <c r="X119" i="8" s="1"/>
  <c r="X52" i="8"/>
  <c r="X120" i="8" s="1"/>
  <c r="X53" i="8"/>
  <c r="X121" i="8" s="1"/>
  <c r="X54" i="8"/>
  <c r="X122" i="8" s="1"/>
  <c r="X55" i="8"/>
  <c r="X123" i="8" s="1"/>
  <c r="X56" i="8"/>
  <c r="X124" i="8" s="1"/>
  <c r="X57" i="8"/>
  <c r="X125" i="8" s="1"/>
  <c r="X58" i="8"/>
  <c r="X126" i="8" s="1"/>
  <c r="X59" i="8"/>
  <c r="X127" i="8" s="1"/>
  <c r="X60" i="8"/>
  <c r="X128" i="8" s="1"/>
  <c r="X61" i="8"/>
  <c r="X129" i="8" s="1"/>
  <c r="X62" i="8"/>
  <c r="X130" i="8" s="1"/>
  <c r="X63" i="8"/>
  <c r="X131" i="8" s="1"/>
  <c r="X26" i="8"/>
  <c r="X94" i="8" s="1"/>
  <c r="X25" i="8"/>
  <c r="X93" i="8" s="1"/>
  <c r="V27" i="8"/>
  <c r="V95" i="8" s="1"/>
  <c r="V28" i="8"/>
  <c r="V96" i="8" s="1"/>
  <c r="V29" i="8"/>
  <c r="V97" i="8" s="1"/>
  <c r="V30" i="8"/>
  <c r="V98" i="8" s="1"/>
  <c r="V31" i="8"/>
  <c r="V99" i="8" s="1"/>
  <c r="V32" i="8"/>
  <c r="V100" i="8" s="1"/>
  <c r="V33" i="8"/>
  <c r="V101" i="8" s="1"/>
  <c r="V34" i="8"/>
  <c r="V102" i="8" s="1"/>
  <c r="V35" i="8"/>
  <c r="V103" i="8" s="1"/>
  <c r="V36" i="8"/>
  <c r="V104" i="8" s="1"/>
  <c r="V37" i="8"/>
  <c r="V105" i="8" s="1"/>
  <c r="V38" i="8"/>
  <c r="V106" i="8" s="1"/>
  <c r="V39" i="8"/>
  <c r="V107" i="8" s="1"/>
  <c r="V40" i="8"/>
  <c r="V108" i="8" s="1"/>
  <c r="V41" i="8"/>
  <c r="V109" i="8" s="1"/>
  <c r="V42" i="8"/>
  <c r="V110" i="8" s="1"/>
  <c r="V43" i="8"/>
  <c r="V111" i="8" s="1"/>
  <c r="V44" i="8"/>
  <c r="V112" i="8" s="1"/>
  <c r="V45" i="8"/>
  <c r="V113" i="8" s="1"/>
  <c r="V46" i="8"/>
  <c r="V114" i="8" s="1"/>
  <c r="V47" i="8"/>
  <c r="V115" i="8" s="1"/>
  <c r="V48" i="8"/>
  <c r="V116" i="8" s="1"/>
  <c r="V49" i="8"/>
  <c r="V117" i="8" s="1"/>
  <c r="V50" i="8"/>
  <c r="V118" i="8" s="1"/>
  <c r="V51" i="8"/>
  <c r="V119" i="8" s="1"/>
  <c r="V52" i="8"/>
  <c r="V120" i="8" s="1"/>
  <c r="V53" i="8"/>
  <c r="V121" i="8" s="1"/>
  <c r="V54" i="8"/>
  <c r="V122" i="8" s="1"/>
  <c r="V55" i="8"/>
  <c r="V123" i="8" s="1"/>
  <c r="V56" i="8"/>
  <c r="V124" i="8" s="1"/>
  <c r="V57" i="8"/>
  <c r="V125" i="8" s="1"/>
  <c r="V58" i="8"/>
  <c r="V126" i="8" s="1"/>
  <c r="V59" i="8"/>
  <c r="V127" i="8" s="1"/>
  <c r="V60" i="8"/>
  <c r="V128" i="8" s="1"/>
  <c r="V61" i="8"/>
  <c r="V129" i="8" s="1"/>
  <c r="V62" i="8"/>
  <c r="V130" i="8" s="1"/>
  <c r="V63" i="8"/>
  <c r="V131" i="8" s="1"/>
  <c r="V26" i="8"/>
  <c r="V94" i="8" s="1"/>
  <c r="V25" i="8"/>
  <c r="V93" i="8" s="1"/>
  <c r="U27" i="8"/>
  <c r="U95" i="8" s="1"/>
  <c r="U28" i="8"/>
  <c r="U96" i="8" s="1"/>
  <c r="U29" i="8"/>
  <c r="U97" i="8" s="1"/>
  <c r="U30" i="8"/>
  <c r="U98" i="8" s="1"/>
  <c r="U31" i="8"/>
  <c r="U99" i="8" s="1"/>
  <c r="U32" i="8"/>
  <c r="U100" i="8" s="1"/>
  <c r="U33" i="8"/>
  <c r="U101" i="8" s="1"/>
  <c r="U34" i="8"/>
  <c r="U102" i="8" s="1"/>
  <c r="U35" i="8"/>
  <c r="U103" i="8" s="1"/>
  <c r="U36" i="8"/>
  <c r="U104" i="8" s="1"/>
  <c r="U37" i="8"/>
  <c r="U105" i="8" s="1"/>
  <c r="U38" i="8"/>
  <c r="U106" i="8" s="1"/>
  <c r="U39" i="8"/>
  <c r="U107" i="8" s="1"/>
  <c r="U40" i="8"/>
  <c r="U108" i="8" s="1"/>
  <c r="U41" i="8"/>
  <c r="U109" i="8" s="1"/>
  <c r="U42" i="8"/>
  <c r="U110" i="8" s="1"/>
  <c r="U43" i="8"/>
  <c r="U111" i="8" s="1"/>
  <c r="U44" i="8"/>
  <c r="U112" i="8" s="1"/>
  <c r="U45" i="8"/>
  <c r="U113" i="8" s="1"/>
  <c r="U46" i="8"/>
  <c r="U114" i="8" s="1"/>
  <c r="U47" i="8"/>
  <c r="U115" i="8" s="1"/>
  <c r="U48" i="8"/>
  <c r="U116" i="8" s="1"/>
  <c r="U49" i="8"/>
  <c r="U117" i="8" s="1"/>
  <c r="U50" i="8"/>
  <c r="U118" i="8" s="1"/>
  <c r="U51" i="8"/>
  <c r="U119" i="8" s="1"/>
  <c r="U52" i="8"/>
  <c r="U120" i="8" s="1"/>
  <c r="U53" i="8"/>
  <c r="U121" i="8" s="1"/>
  <c r="U54" i="8"/>
  <c r="U122" i="8" s="1"/>
  <c r="U55" i="8"/>
  <c r="U123" i="8" s="1"/>
  <c r="U56" i="8"/>
  <c r="U124" i="8" s="1"/>
  <c r="U57" i="8"/>
  <c r="U125" i="8" s="1"/>
  <c r="U58" i="8"/>
  <c r="U126" i="8" s="1"/>
  <c r="U59" i="8"/>
  <c r="U127" i="8" s="1"/>
  <c r="U60" i="8"/>
  <c r="U128" i="8" s="1"/>
  <c r="U61" i="8"/>
  <c r="U129" i="8" s="1"/>
  <c r="U62" i="8"/>
  <c r="U130" i="8" s="1"/>
  <c r="U63" i="8"/>
  <c r="U131" i="8" s="1"/>
  <c r="U26" i="8"/>
  <c r="U94" i="8" s="1"/>
  <c r="U25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26" i="8"/>
  <c r="S25" i="8"/>
  <c r="Q27" i="8"/>
  <c r="R27" i="8" s="1"/>
  <c r="R95" i="8" s="1"/>
  <c r="Q28" i="8"/>
  <c r="R28" i="8" s="1"/>
  <c r="R96" i="8" s="1"/>
  <c r="Q29" i="8"/>
  <c r="R29" i="8" s="1"/>
  <c r="R97" i="8" s="1"/>
  <c r="Q30" i="8"/>
  <c r="R30" i="8" s="1"/>
  <c r="R98" i="8" s="1"/>
  <c r="Q31" i="8"/>
  <c r="R31" i="8" s="1"/>
  <c r="R99" i="8" s="1"/>
  <c r="Q32" i="8"/>
  <c r="R32" i="8" s="1"/>
  <c r="R100" i="8" s="1"/>
  <c r="Q33" i="8"/>
  <c r="R33" i="8" s="1"/>
  <c r="R101" i="8" s="1"/>
  <c r="Q34" i="8"/>
  <c r="R34" i="8" s="1"/>
  <c r="R102" i="8" s="1"/>
  <c r="Q35" i="8"/>
  <c r="R35" i="8" s="1"/>
  <c r="R103" i="8" s="1"/>
  <c r="Q36" i="8"/>
  <c r="R36" i="8" s="1"/>
  <c r="R104" i="8" s="1"/>
  <c r="Q37" i="8"/>
  <c r="R37" i="8" s="1"/>
  <c r="R105" i="8" s="1"/>
  <c r="Q38" i="8"/>
  <c r="R38" i="8" s="1"/>
  <c r="R106" i="8" s="1"/>
  <c r="Q39" i="8"/>
  <c r="R39" i="8" s="1"/>
  <c r="R107" i="8" s="1"/>
  <c r="Q40" i="8"/>
  <c r="R40" i="8" s="1"/>
  <c r="R108" i="8" s="1"/>
  <c r="Q41" i="8"/>
  <c r="R41" i="8" s="1"/>
  <c r="R109" i="8" s="1"/>
  <c r="Q42" i="8"/>
  <c r="R42" i="8" s="1"/>
  <c r="R110" i="8" s="1"/>
  <c r="Q43" i="8"/>
  <c r="R43" i="8" s="1"/>
  <c r="R111" i="8" s="1"/>
  <c r="Q44" i="8"/>
  <c r="R44" i="8" s="1"/>
  <c r="R112" i="8" s="1"/>
  <c r="Q45" i="8"/>
  <c r="R45" i="8" s="1"/>
  <c r="R113" i="8" s="1"/>
  <c r="Q46" i="8"/>
  <c r="R46" i="8" s="1"/>
  <c r="R114" i="8" s="1"/>
  <c r="Q47" i="8"/>
  <c r="R47" i="8" s="1"/>
  <c r="R115" i="8" s="1"/>
  <c r="Q48" i="8"/>
  <c r="R48" i="8" s="1"/>
  <c r="R116" i="8" s="1"/>
  <c r="Q49" i="8"/>
  <c r="R49" i="8" s="1"/>
  <c r="R117" i="8" s="1"/>
  <c r="Q50" i="8"/>
  <c r="Q51" i="8"/>
  <c r="R51" i="8" s="1"/>
  <c r="R119" i="8" s="1"/>
  <c r="Q52" i="8"/>
  <c r="R52" i="8" s="1"/>
  <c r="R120" i="8" s="1"/>
  <c r="Q53" i="8"/>
  <c r="R53" i="8" s="1"/>
  <c r="R121" i="8" s="1"/>
  <c r="Q54" i="8"/>
  <c r="R54" i="8" s="1"/>
  <c r="R122" i="8" s="1"/>
  <c r="Q55" i="8"/>
  <c r="R55" i="8" s="1"/>
  <c r="R123" i="8" s="1"/>
  <c r="Q56" i="8"/>
  <c r="R56" i="8" s="1"/>
  <c r="R124" i="8" s="1"/>
  <c r="Q57" i="8"/>
  <c r="R57" i="8" s="1"/>
  <c r="R125" i="8" s="1"/>
  <c r="Q58" i="8"/>
  <c r="R58" i="8" s="1"/>
  <c r="R126" i="8" s="1"/>
  <c r="Q59" i="8"/>
  <c r="R59" i="8" s="1"/>
  <c r="R127" i="8" s="1"/>
  <c r="Q60" i="8"/>
  <c r="R60" i="8" s="1"/>
  <c r="R128" i="8" s="1"/>
  <c r="Q61" i="8"/>
  <c r="R61" i="8" s="1"/>
  <c r="R129" i="8" s="1"/>
  <c r="Q62" i="8"/>
  <c r="R62" i="8" s="1"/>
  <c r="R130" i="8" s="1"/>
  <c r="Q63" i="8"/>
  <c r="R63" i="8" s="1"/>
  <c r="R131" i="8" s="1"/>
  <c r="Q26" i="8"/>
  <c r="R26" i="8" s="1"/>
  <c r="R94" i="8" s="1"/>
  <c r="Q25" i="8"/>
  <c r="R25" i="8" s="1"/>
  <c r="R93" i="8" s="1"/>
  <c r="R24" i="8"/>
  <c r="R92" i="8" s="1"/>
  <c r="I64" i="8"/>
  <c r="I66" i="8" s="1"/>
  <c r="J64" i="8"/>
  <c r="J66" i="8" s="1"/>
  <c r="K64" i="8"/>
  <c r="K66" i="8" s="1"/>
  <c r="L64" i="8"/>
  <c r="L66" i="8" s="1"/>
  <c r="M64" i="8"/>
  <c r="M66" i="8" s="1"/>
  <c r="N64" i="8"/>
  <c r="N66" i="8" s="1"/>
  <c r="O64" i="8"/>
  <c r="O66" i="8" s="1"/>
  <c r="P64" i="8"/>
  <c r="P66" i="8" s="1"/>
  <c r="H64" i="8"/>
  <c r="H66" i="8" s="1"/>
  <c r="G64" i="8"/>
  <c r="G66" i="8" s="1"/>
  <c r="F64" i="8"/>
  <c r="F66" i="8" s="1"/>
  <c r="E64" i="8"/>
  <c r="E66" i="8" s="1"/>
  <c r="G132" i="8" l="1"/>
  <c r="I132" i="8"/>
  <c r="J132" i="8"/>
  <c r="H132" i="8"/>
  <c r="P132" i="8"/>
  <c r="O132" i="8"/>
  <c r="N132" i="8"/>
  <c r="F132" i="8"/>
  <c r="K132" i="8"/>
  <c r="M132" i="8"/>
  <c r="E132" i="8"/>
  <c r="L132" i="8"/>
  <c r="X110" i="10"/>
  <c r="Y42" i="10"/>
  <c r="AN45" i="10" s="1"/>
  <c r="X121" i="10"/>
  <c r="Y53" i="10"/>
  <c r="AN56" i="10" s="1"/>
  <c r="Y101" i="1"/>
  <c r="Z33" i="1"/>
  <c r="AO36" i="1" s="1"/>
  <c r="AC101" i="9"/>
  <c r="AD33" i="9"/>
  <c r="AS36" i="9" s="1"/>
  <c r="Y97" i="1"/>
  <c r="Z29" i="1"/>
  <c r="AO32" i="1" s="1"/>
  <c r="X96" i="10"/>
  <c r="Y28" i="10"/>
  <c r="AN31" i="10" s="1"/>
  <c r="Y93" i="1"/>
  <c r="Z25" i="1"/>
  <c r="AO28" i="1" s="1"/>
  <c r="X124" i="10"/>
  <c r="Y56" i="10"/>
  <c r="AN59" i="10" s="1"/>
  <c r="X104" i="10"/>
  <c r="Y36" i="10"/>
  <c r="AN39" i="10" s="1"/>
  <c r="X114" i="10"/>
  <c r="Y46" i="10"/>
  <c r="AN49" i="10" s="1"/>
  <c r="AC119" i="9"/>
  <c r="AD51" i="9"/>
  <c r="AS54" i="9" s="1"/>
  <c r="AA95" i="7"/>
  <c r="AB27" i="7"/>
  <c r="AR30" i="7" s="1"/>
  <c r="AC107" i="9"/>
  <c r="AD39" i="9"/>
  <c r="AS42" i="9" s="1"/>
  <c r="Y126" i="1"/>
  <c r="Z58" i="1"/>
  <c r="AO61" i="1" s="1"/>
  <c r="AA128" i="7"/>
  <c r="AB60" i="7"/>
  <c r="AR63" i="7" s="1"/>
  <c r="Y107" i="1"/>
  <c r="Z39" i="1"/>
  <c r="AO42" i="1" s="1"/>
  <c r="Y129" i="1"/>
  <c r="Z61" i="1"/>
  <c r="AO64" i="1" s="1"/>
  <c r="X99" i="10"/>
  <c r="Y31" i="10"/>
  <c r="AN34" i="10" s="1"/>
  <c r="AC127" i="9"/>
  <c r="AD59" i="9"/>
  <c r="AS62" i="9" s="1"/>
  <c r="AA122" i="7"/>
  <c r="AB54" i="7"/>
  <c r="AR57" i="7" s="1"/>
  <c r="AA111" i="7"/>
  <c r="AB43" i="7"/>
  <c r="AR46" i="7" s="1"/>
  <c r="Y103" i="1"/>
  <c r="Z35" i="1"/>
  <c r="AO38" i="1" s="1"/>
  <c r="AA104" i="7"/>
  <c r="AB36" i="7"/>
  <c r="AR39" i="7" s="1"/>
  <c r="AC118" i="9"/>
  <c r="AD50" i="9"/>
  <c r="AS53" i="9" s="1"/>
  <c r="AA93" i="7"/>
  <c r="AB25" i="7"/>
  <c r="AR28" i="7" s="1"/>
  <c r="X122" i="10"/>
  <c r="Y54" i="10"/>
  <c r="AN57" i="10" s="1"/>
  <c r="X107" i="10"/>
  <c r="Y39" i="10"/>
  <c r="AN42" i="10" s="1"/>
  <c r="AC131" i="9"/>
  <c r="AD63" i="9"/>
  <c r="AS66" i="9" s="1"/>
  <c r="AA114" i="7"/>
  <c r="AB46" i="7"/>
  <c r="AR49" i="7" s="1"/>
  <c r="AC105" i="9"/>
  <c r="AD37" i="9"/>
  <c r="AS40" i="9" s="1"/>
  <c r="AA102" i="7"/>
  <c r="AB34" i="7"/>
  <c r="AR37" i="7" s="1"/>
  <c r="AC100" i="9"/>
  <c r="AD32" i="9"/>
  <c r="AS35" i="9" s="1"/>
  <c r="AC110" i="9"/>
  <c r="AD42" i="9"/>
  <c r="AS45" i="9" s="1"/>
  <c r="X98" i="10"/>
  <c r="Y30" i="10"/>
  <c r="AN33" i="10" s="1"/>
  <c r="X116" i="10"/>
  <c r="Y48" i="10"/>
  <c r="AN51" i="10" s="1"/>
  <c r="AA107" i="7"/>
  <c r="AB39" i="7"/>
  <c r="AR42" i="7" s="1"/>
  <c r="Y109" i="1"/>
  <c r="Z41" i="1"/>
  <c r="AO44" i="1" s="1"/>
  <c r="AC115" i="9"/>
  <c r="AD47" i="9"/>
  <c r="AS50" i="9" s="1"/>
  <c r="AA119" i="7"/>
  <c r="AB51" i="7"/>
  <c r="AR54" i="7" s="1"/>
  <c r="Y123" i="1"/>
  <c r="Z55" i="1"/>
  <c r="AO58" i="1" s="1"/>
  <c r="AA113" i="7"/>
  <c r="AB45" i="7"/>
  <c r="AR48" i="7" s="1"/>
  <c r="AC104" i="9"/>
  <c r="AD36" i="9"/>
  <c r="AS39" i="9" s="1"/>
  <c r="X131" i="10"/>
  <c r="Y63" i="10"/>
  <c r="AN66" i="10" s="1"/>
  <c r="X97" i="10"/>
  <c r="Y29" i="10"/>
  <c r="AN32" i="10" s="1"/>
  <c r="X118" i="10"/>
  <c r="Y50" i="10"/>
  <c r="AN53" i="10" s="1"/>
  <c r="AC116" i="9"/>
  <c r="AD48" i="9"/>
  <c r="AS51" i="9" s="1"/>
  <c r="AC103" i="9"/>
  <c r="AD35" i="9"/>
  <c r="AS38" i="9" s="1"/>
  <c r="AA98" i="7"/>
  <c r="AB30" i="7"/>
  <c r="AR33" i="7" s="1"/>
  <c r="AA130" i="7"/>
  <c r="AB62" i="7"/>
  <c r="AR65" i="7" s="1"/>
  <c r="Y122" i="1"/>
  <c r="Z54" i="1"/>
  <c r="AO57" i="1" s="1"/>
  <c r="AA99" i="7"/>
  <c r="AB31" i="7"/>
  <c r="AR34" i="7" s="1"/>
  <c r="Y115" i="1"/>
  <c r="Z47" i="1"/>
  <c r="AO50" i="1" s="1"/>
  <c r="AC121" i="9"/>
  <c r="AD53" i="9"/>
  <c r="AS56" i="9" s="1"/>
  <c r="AA116" i="7"/>
  <c r="AB48" i="7"/>
  <c r="AR51" i="7" s="1"/>
  <c r="Y116" i="1"/>
  <c r="Z48" i="1"/>
  <c r="AO51" i="1" s="1"/>
  <c r="Y119" i="1"/>
  <c r="Z51" i="1"/>
  <c r="AO54" i="1" s="1"/>
  <c r="AC122" i="9"/>
  <c r="AD54" i="9"/>
  <c r="AS57" i="9" s="1"/>
  <c r="AA117" i="7"/>
  <c r="AB49" i="7"/>
  <c r="AR52" i="7" s="1"/>
  <c r="Y117" i="1"/>
  <c r="Z49" i="1"/>
  <c r="AO52" i="1" s="1"/>
  <c r="Y127" i="1"/>
  <c r="Z59" i="1"/>
  <c r="AO62" i="1" s="1"/>
  <c r="AC123" i="9"/>
  <c r="AD55" i="9"/>
  <c r="AS58" i="9" s="1"/>
  <c r="AA118" i="7"/>
  <c r="AB50" i="7"/>
  <c r="AR53" i="7" s="1"/>
  <c r="Y110" i="1"/>
  <c r="Z42" i="1"/>
  <c r="AO45" i="1" s="1"/>
  <c r="Y95" i="1"/>
  <c r="Z27" i="1"/>
  <c r="AO30" i="1" s="1"/>
  <c r="AC124" i="9"/>
  <c r="AD56" i="9"/>
  <c r="AS59" i="9" s="1"/>
  <c r="AC117" i="9"/>
  <c r="AD49" i="9"/>
  <c r="AS52" i="9" s="1"/>
  <c r="AA112" i="7"/>
  <c r="AB44" i="7"/>
  <c r="AR47" i="7" s="1"/>
  <c r="Y104" i="1"/>
  <c r="Z36" i="1"/>
  <c r="AO39" i="1" s="1"/>
  <c r="AC112" i="9"/>
  <c r="AD44" i="9"/>
  <c r="AS47" i="9" s="1"/>
  <c r="AC94" i="9"/>
  <c r="AD26" i="9"/>
  <c r="AS29" i="9" s="1"/>
  <c r="AC126" i="9"/>
  <c r="AD58" i="9"/>
  <c r="AS61" i="9" s="1"/>
  <c r="AA121" i="7"/>
  <c r="AB53" i="7"/>
  <c r="AR56" i="7" s="1"/>
  <c r="Y113" i="1"/>
  <c r="Z45" i="1"/>
  <c r="AO48" i="1" s="1"/>
  <c r="AA115" i="7"/>
  <c r="AB47" i="7"/>
  <c r="AR50" i="7" s="1"/>
  <c r="X95" i="10"/>
  <c r="Y27" i="10"/>
  <c r="AN30" i="10" s="1"/>
  <c r="AC128" i="9"/>
  <c r="AD60" i="9"/>
  <c r="AS63" i="9" s="1"/>
  <c r="AA100" i="7"/>
  <c r="AB32" i="7"/>
  <c r="AR35" i="7" s="1"/>
  <c r="Y100" i="1"/>
  <c r="Z32" i="1"/>
  <c r="AO35" i="1" s="1"/>
  <c r="Y94" i="1"/>
  <c r="Z26" i="1"/>
  <c r="AO29" i="1" s="1"/>
  <c r="AA96" i="7"/>
  <c r="AB28" i="7"/>
  <c r="AR31" i="7" s="1"/>
  <c r="Y120" i="1"/>
  <c r="Z52" i="1"/>
  <c r="AO55" i="1" s="1"/>
  <c r="Y131" i="1"/>
  <c r="Z63" i="1"/>
  <c r="AO66" i="1" s="1"/>
  <c r="Y114" i="1"/>
  <c r="Z46" i="1"/>
  <c r="AO49" i="1" s="1"/>
  <c r="AC113" i="9"/>
  <c r="AD45" i="9"/>
  <c r="AS48" i="9" s="1"/>
  <c r="Y108" i="1"/>
  <c r="Z40" i="1"/>
  <c r="AO43" i="1" s="1"/>
  <c r="Y102" i="1"/>
  <c r="Z34" i="1"/>
  <c r="AO37" i="1" s="1"/>
  <c r="AC108" i="9"/>
  <c r="AD40" i="9"/>
  <c r="AS43" i="9" s="1"/>
  <c r="X130" i="10"/>
  <c r="Y62" i="10"/>
  <c r="AN65" i="10" s="1"/>
  <c r="X126" i="10"/>
  <c r="Y58" i="10"/>
  <c r="AN61" i="10" s="1"/>
  <c r="X127" i="10"/>
  <c r="Y59" i="10"/>
  <c r="AN62" i="10" s="1"/>
  <c r="X100" i="10"/>
  <c r="Y32" i="10"/>
  <c r="AN35" i="10" s="1"/>
  <c r="X112" i="10"/>
  <c r="Y44" i="10"/>
  <c r="AN47" i="10" s="1"/>
  <c r="Y106" i="1"/>
  <c r="Z38" i="1"/>
  <c r="AO41" i="1" s="1"/>
  <c r="AC96" i="9"/>
  <c r="AD28" i="9"/>
  <c r="AS31" i="9" s="1"/>
  <c r="AC106" i="9"/>
  <c r="AD38" i="9"/>
  <c r="AS41" i="9" s="1"/>
  <c r="AA101" i="7"/>
  <c r="AB33" i="7"/>
  <c r="AR36" i="7" s="1"/>
  <c r="AA103" i="7"/>
  <c r="AB35" i="7"/>
  <c r="AR38" i="7" s="1"/>
  <c r="AA105" i="7"/>
  <c r="AB37" i="7"/>
  <c r="AR40" i="7" s="1"/>
  <c r="X108" i="10"/>
  <c r="Y40" i="10"/>
  <c r="AN43" i="10" s="1"/>
  <c r="X119" i="10"/>
  <c r="Y51" i="10"/>
  <c r="AN54" i="10" s="1"/>
  <c r="X94" i="10"/>
  <c r="Y26" i="10"/>
  <c r="AN29" i="10" s="1"/>
  <c r="X106" i="10"/>
  <c r="Y38" i="10"/>
  <c r="AN41" i="10" s="1"/>
  <c r="AC95" i="9"/>
  <c r="AD27" i="9"/>
  <c r="AS30" i="9" s="1"/>
  <c r="AC120" i="9"/>
  <c r="AD52" i="9"/>
  <c r="AS55" i="9" s="1"/>
  <c r="AA108" i="7"/>
  <c r="AB40" i="7"/>
  <c r="AR43" i="7" s="1"/>
  <c r="AC114" i="9"/>
  <c r="AD46" i="9"/>
  <c r="AS49" i="9" s="1"/>
  <c r="AA109" i="7"/>
  <c r="AB41" i="7"/>
  <c r="AR44" i="7" s="1"/>
  <c r="AA110" i="7"/>
  <c r="AB42" i="7"/>
  <c r="AR45" i="7" s="1"/>
  <c r="AC109" i="9"/>
  <c r="AD41" i="9"/>
  <c r="AS44" i="9" s="1"/>
  <c r="Y96" i="1"/>
  <c r="Z28" i="1"/>
  <c r="AO31" i="1" s="1"/>
  <c r="Y128" i="1"/>
  <c r="Z60" i="1"/>
  <c r="AO63" i="1" s="1"/>
  <c r="Y105" i="1"/>
  <c r="Z37" i="1"/>
  <c r="AO40" i="1" s="1"/>
  <c r="X103" i="10"/>
  <c r="Y35" i="10"/>
  <c r="AN38" i="10" s="1"/>
  <c r="X102" i="10"/>
  <c r="Y34" i="10"/>
  <c r="AN37" i="10" s="1"/>
  <c r="X115" i="10"/>
  <c r="Y47" i="10"/>
  <c r="AN50" i="10" s="1"/>
  <c r="X111" i="10"/>
  <c r="Y43" i="10"/>
  <c r="AN46" i="10" s="1"/>
  <c r="X128" i="10"/>
  <c r="Y60" i="10"/>
  <c r="AN63" i="10" s="1"/>
  <c r="X93" i="10"/>
  <c r="Y25" i="10"/>
  <c r="AN28" i="10" s="1"/>
  <c r="AC93" i="9"/>
  <c r="AD25" i="9"/>
  <c r="AS28" i="9" s="1"/>
  <c r="AC111" i="9"/>
  <c r="AD43" i="9"/>
  <c r="AS46" i="9" s="1"/>
  <c r="AA106" i="7"/>
  <c r="AB38" i="7"/>
  <c r="AR41" i="7" s="1"/>
  <c r="Y98" i="1"/>
  <c r="Z30" i="1"/>
  <c r="AO33" i="1" s="1"/>
  <c r="Y130" i="1"/>
  <c r="Z62" i="1"/>
  <c r="AO65" i="1" s="1"/>
  <c r="AA123" i="7"/>
  <c r="AB55" i="7"/>
  <c r="AR58" i="7" s="1"/>
  <c r="AC97" i="9"/>
  <c r="AD29" i="9"/>
  <c r="AS32" i="9" s="1"/>
  <c r="AC129" i="9"/>
  <c r="AD61" i="9"/>
  <c r="AS64" i="9" s="1"/>
  <c r="AA124" i="7"/>
  <c r="AB56" i="7"/>
  <c r="AR59" i="7" s="1"/>
  <c r="Y124" i="1"/>
  <c r="Z56" i="1"/>
  <c r="AO59" i="1" s="1"/>
  <c r="AC98" i="9"/>
  <c r="AD30" i="9"/>
  <c r="AS33" i="9" s="1"/>
  <c r="AC130" i="9"/>
  <c r="AD62" i="9"/>
  <c r="AS65" i="9" s="1"/>
  <c r="AA125" i="7"/>
  <c r="AB57" i="7"/>
  <c r="AR60" i="7" s="1"/>
  <c r="Y125" i="1"/>
  <c r="Z57" i="1"/>
  <c r="AO60" i="1" s="1"/>
  <c r="AC99" i="9"/>
  <c r="AD31" i="9"/>
  <c r="AS34" i="9" s="1"/>
  <c r="AA94" i="7"/>
  <c r="AB26" i="7"/>
  <c r="AR29" i="7" s="1"/>
  <c r="AA126" i="7"/>
  <c r="AB58" i="7"/>
  <c r="AR61" i="7" s="1"/>
  <c r="Y118" i="1"/>
  <c r="Z50" i="1"/>
  <c r="AO53" i="1" s="1"/>
  <c r="Y111" i="1"/>
  <c r="Z43" i="1"/>
  <c r="AO46" i="1" s="1"/>
  <c r="AA127" i="7"/>
  <c r="AB59" i="7"/>
  <c r="AR62" i="7" s="1"/>
  <c r="AC125" i="9"/>
  <c r="AD57" i="9"/>
  <c r="AS60" i="9" s="1"/>
  <c r="AA120" i="7"/>
  <c r="AB52" i="7"/>
  <c r="AR55" i="7" s="1"/>
  <c r="Y112" i="1"/>
  <c r="Z44" i="1"/>
  <c r="AO47" i="1" s="1"/>
  <c r="AA131" i="7"/>
  <c r="AB63" i="7"/>
  <c r="AR66" i="7" s="1"/>
  <c r="AC102" i="9"/>
  <c r="AD34" i="9"/>
  <c r="AS37" i="9" s="1"/>
  <c r="AA97" i="7"/>
  <c r="AB29" i="7"/>
  <c r="AR32" i="7" s="1"/>
  <c r="AA129" i="7"/>
  <c r="AB61" i="7"/>
  <c r="AR64" i="7" s="1"/>
  <c r="Y121" i="1"/>
  <c r="Z53" i="1"/>
  <c r="AO56" i="1" s="1"/>
  <c r="Y99" i="1"/>
  <c r="Z31" i="1"/>
  <c r="AO34" i="1" s="1"/>
  <c r="AC92" i="9"/>
  <c r="AD24" i="9"/>
  <c r="AS27" i="9" s="1"/>
  <c r="S103" i="8"/>
  <c r="T35" i="8"/>
  <c r="T103" i="8" s="1"/>
  <c r="S126" i="8"/>
  <c r="T58" i="8"/>
  <c r="T126" i="8" s="1"/>
  <c r="S118" i="8"/>
  <c r="T50" i="8"/>
  <c r="T118" i="8" s="1"/>
  <c r="S110" i="8"/>
  <c r="T42" i="8"/>
  <c r="T110" i="8" s="1"/>
  <c r="S102" i="8"/>
  <c r="T34" i="8"/>
  <c r="T102" i="8" s="1"/>
  <c r="S93" i="8"/>
  <c r="T25" i="8"/>
  <c r="T93" i="8" s="1"/>
  <c r="S117" i="8"/>
  <c r="T49" i="8"/>
  <c r="T117" i="8" s="1"/>
  <c r="S127" i="8"/>
  <c r="T59" i="8"/>
  <c r="T127" i="8" s="1"/>
  <c r="S95" i="8"/>
  <c r="T27" i="8"/>
  <c r="T95" i="8" s="1"/>
  <c r="Q118" i="8"/>
  <c r="R50" i="8"/>
  <c r="R118" i="8" s="1"/>
  <c r="S125" i="8"/>
  <c r="T57" i="8"/>
  <c r="T125" i="8" s="1"/>
  <c r="S94" i="8"/>
  <c r="T26" i="8"/>
  <c r="T94" i="8" s="1"/>
  <c r="S124" i="8"/>
  <c r="T56" i="8"/>
  <c r="T124" i="8" s="1"/>
  <c r="S116" i="8"/>
  <c r="T48" i="8"/>
  <c r="T116" i="8" s="1"/>
  <c r="S108" i="8"/>
  <c r="T40" i="8"/>
  <c r="T108" i="8" s="1"/>
  <c r="S100" i="8"/>
  <c r="T32" i="8"/>
  <c r="T100" i="8" s="1"/>
  <c r="S111" i="8"/>
  <c r="T43" i="8"/>
  <c r="T111" i="8" s="1"/>
  <c r="S109" i="8"/>
  <c r="T41" i="8"/>
  <c r="T109" i="8" s="1"/>
  <c r="S123" i="8"/>
  <c r="T55" i="8"/>
  <c r="T123" i="8" s="1"/>
  <c r="S107" i="8"/>
  <c r="T39" i="8"/>
  <c r="T107" i="8" s="1"/>
  <c r="S99" i="8"/>
  <c r="T31" i="8"/>
  <c r="T99" i="8" s="1"/>
  <c r="S101" i="8"/>
  <c r="T33" i="8"/>
  <c r="T101" i="8" s="1"/>
  <c r="S131" i="8"/>
  <c r="T63" i="8"/>
  <c r="T131" i="8" s="1"/>
  <c r="S115" i="8"/>
  <c r="T47" i="8"/>
  <c r="T115" i="8" s="1"/>
  <c r="S130" i="8"/>
  <c r="T62" i="8"/>
  <c r="T130" i="8" s="1"/>
  <c r="S122" i="8"/>
  <c r="T54" i="8"/>
  <c r="T122" i="8" s="1"/>
  <c r="S114" i="8"/>
  <c r="T46" i="8"/>
  <c r="T114" i="8" s="1"/>
  <c r="S106" i="8"/>
  <c r="T38" i="8"/>
  <c r="T106" i="8" s="1"/>
  <c r="S98" i="8"/>
  <c r="T30" i="8"/>
  <c r="T98" i="8" s="1"/>
  <c r="S129" i="8"/>
  <c r="T61" i="8"/>
  <c r="T129" i="8" s="1"/>
  <c r="S121" i="8"/>
  <c r="T53" i="8"/>
  <c r="T121" i="8" s="1"/>
  <c r="S113" i="8"/>
  <c r="T45" i="8"/>
  <c r="T113" i="8" s="1"/>
  <c r="S105" i="8"/>
  <c r="T37" i="8"/>
  <c r="T105" i="8" s="1"/>
  <c r="S97" i="8"/>
  <c r="T29" i="8"/>
  <c r="T97" i="8" s="1"/>
  <c r="S119" i="8"/>
  <c r="T51" i="8"/>
  <c r="T119" i="8" s="1"/>
  <c r="S128" i="8"/>
  <c r="T60" i="8"/>
  <c r="T128" i="8" s="1"/>
  <c r="S120" i="8"/>
  <c r="T52" i="8"/>
  <c r="T120" i="8" s="1"/>
  <c r="S112" i="8"/>
  <c r="T44" i="8"/>
  <c r="T112" i="8" s="1"/>
  <c r="S104" i="8"/>
  <c r="T36" i="8"/>
  <c r="T104" i="8" s="1"/>
  <c r="S96" i="8"/>
  <c r="T28" i="8"/>
  <c r="T96" i="8" s="1"/>
  <c r="S92" i="8"/>
  <c r="T24" i="8"/>
  <c r="T92" i="8" s="1"/>
  <c r="Y42" i="8"/>
  <c r="AN45" i="8" s="1"/>
  <c r="Q110" i="8"/>
  <c r="Y49" i="8"/>
  <c r="AN52" i="8" s="1"/>
  <c r="Q117" i="8"/>
  <c r="Y33" i="8"/>
  <c r="AN36" i="8" s="1"/>
  <c r="Q101" i="8"/>
  <c r="Y26" i="8"/>
  <c r="AN29" i="8" s="1"/>
  <c r="Q94" i="8"/>
  <c r="Y56" i="8"/>
  <c r="AN59" i="8" s="1"/>
  <c r="Q124" i="8"/>
  <c r="Y40" i="8"/>
  <c r="AN43" i="8" s="1"/>
  <c r="Q108" i="8"/>
  <c r="Y32" i="8"/>
  <c r="AN35" i="8" s="1"/>
  <c r="Q100" i="8"/>
  <c r="Y63" i="8"/>
  <c r="AN66" i="8" s="1"/>
  <c r="Q131" i="8"/>
  <c r="Y55" i="8"/>
  <c r="AN58" i="8" s="1"/>
  <c r="Q123" i="8"/>
  <c r="Y47" i="8"/>
  <c r="AN50" i="8" s="1"/>
  <c r="Q115" i="8"/>
  <c r="Y39" i="8"/>
  <c r="AN42" i="8" s="1"/>
  <c r="Q107" i="8"/>
  <c r="Y31" i="8"/>
  <c r="AN34" i="8" s="1"/>
  <c r="Q99" i="8"/>
  <c r="Y62" i="8"/>
  <c r="AN65" i="8" s="1"/>
  <c r="Q130" i="8"/>
  <c r="Y30" i="8"/>
  <c r="AN33" i="8" s="1"/>
  <c r="Q98" i="8"/>
  <c r="Y54" i="8"/>
  <c r="AN57" i="8" s="1"/>
  <c r="Q122" i="8"/>
  <c r="Y53" i="8"/>
  <c r="AN56" i="8" s="1"/>
  <c r="Q121" i="8"/>
  <c r="Y29" i="8"/>
  <c r="AN32" i="8" s="1"/>
  <c r="Q97" i="8"/>
  <c r="Y46" i="8"/>
  <c r="AN49" i="8" s="1"/>
  <c r="Q114" i="8"/>
  <c r="Y61" i="8"/>
  <c r="AN64" i="8" s="1"/>
  <c r="Q129" i="8"/>
  <c r="Y37" i="8"/>
  <c r="AN40" i="8" s="1"/>
  <c r="Q105" i="8"/>
  <c r="Y60" i="8"/>
  <c r="AN63" i="8" s="1"/>
  <c r="Q128" i="8"/>
  <c r="Y36" i="8"/>
  <c r="AN39" i="8" s="1"/>
  <c r="Q104" i="8"/>
  <c r="Y45" i="8"/>
  <c r="AN48" i="8" s="1"/>
  <c r="Q113" i="8"/>
  <c r="Y52" i="8"/>
  <c r="AN55" i="8" s="1"/>
  <c r="Q120" i="8"/>
  <c r="Y44" i="8"/>
  <c r="AN47" i="8" s="1"/>
  <c r="Q112" i="8"/>
  <c r="Y28" i="8"/>
  <c r="AN31" i="8" s="1"/>
  <c r="Q96" i="8"/>
  <c r="Y59" i="8"/>
  <c r="AN62" i="8" s="1"/>
  <c r="Q127" i="8"/>
  <c r="Y51" i="8"/>
  <c r="AN54" i="8" s="1"/>
  <c r="Q119" i="8"/>
  <c r="Y43" i="8"/>
  <c r="AN46" i="8" s="1"/>
  <c r="Q111" i="8"/>
  <c r="Y35" i="8"/>
  <c r="AN38" i="8" s="1"/>
  <c r="Q103" i="8"/>
  <c r="Y27" i="8"/>
  <c r="AN30" i="8" s="1"/>
  <c r="Q95" i="8"/>
  <c r="Y58" i="8"/>
  <c r="AN61" i="8" s="1"/>
  <c r="Q126" i="8"/>
  <c r="Y41" i="8"/>
  <c r="AN44" i="8" s="1"/>
  <c r="Q109" i="8"/>
  <c r="Y38" i="8"/>
  <c r="AN41" i="8" s="1"/>
  <c r="Q106" i="8"/>
  <c r="Y34" i="8"/>
  <c r="AN37" i="8" s="1"/>
  <c r="Q102" i="8"/>
  <c r="Y57" i="8"/>
  <c r="AN60" i="8" s="1"/>
  <c r="Q125" i="8"/>
  <c r="Y48" i="8"/>
  <c r="AN51" i="8" s="1"/>
  <c r="Q116" i="8"/>
  <c r="AH26" i="10"/>
  <c r="W132" i="10"/>
  <c r="AG26" i="10"/>
  <c r="V132" i="10"/>
  <c r="AE26" i="10"/>
  <c r="T132" i="10"/>
  <c r="AC26" i="10"/>
  <c r="Q132" i="10"/>
  <c r="AD26" i="10"/>
  <c r="S132" i="10"/>
  <c r="AB26" i="10"/>
  <c r="O132" i="10"/>
  <c r="AH26" i="9"/>
  <c r="W132" i="9"/>
  <c r="AI26" i="9"/>
  <c r="Y132" i="9"/>
  <c r="AJ26" i="9"/>
  <c r="Z132" i="9"/>
  <c r="AL26" i="9"/>
  <c r="AB132" i="9"/>
  <c r="AK26" i="9"/>
  <c r="AA132" i="9"/>
  <c r="AG26" i="9"/>
  <c r="U132" i="9"/>
  <c r="U93" i="8"/>
  <c r="Y25" i="8"/>
  <c r="AN28" i="8" s="1"/>
  <c r="Q93" i="8"/>
  <c r="Y92" i="8"/>
  <c r="Q92" i="8"/>
  <c r="AA64" i="7"/>
  <c r="AA66" i="7" s="1"/>
  <c r="AF26" i="7"/>
  <c r="T132" i="7"/>
  <c r="AG26" i="7"/>
  <c r="V132" i="7"/>
  <c r="AK26" i="7"/>
  <c r="Z132" i="7"/>
  <c r="Y64" i="1"/>
  <c r="Y66" i="1" s="1"/>
  <c r="AD26" i="1"/>
  <c r="S132" i="1"/>
  <c r="AC26" i="1"/>
  <c r="Q132" i="1"/>
  <c r="AJ26" i="7"/>
  <c r="Y132" i="7"/>
  <c r="AE26" i="7"/>
  <c r="R132" i="7"/>
  <c r="Y50" i="8"/>
  <c r="AN53" i="8" s="1"/>
  <c r="X64" i="10"/>
  <c r="X66" i="10" s="1"/>
  <c r="AC64" i="9"/>
  <c r="AC66" i="9" s="1"/>
  <c r="AC132" i="9" s="1"/>
  <c r="X64" i="8"/>
  <c r="X66" i="8" s="1"/>
  <c r="W64" i="8"/>
  <c r="W66" i="8" s="1"/>
  <c r="V64" i="8"/>
  <c r="V66" i="8" s="1"/>
  <c r="U64" i="8"/>
  <c r="U66" i="8" s="1"/>
  <c r="S64" i="8"/>
  <c r="S66" i="8" s="1"/>
  <c r="Q64" i="8"/>
  <c r="Q66" i="8" s="1"/>
  <c r="AA132" i="7" l="1"/>
  <c r="X132" i="10"/>
  <c r="Y132" i="1"/>
  <c r="Y95" i="8"/>
  <c r="Z27" i="8"/>
  <c r="AO30" i="8" s="1"/>
  <c r="Y113" i="8"/>
  <c r="Z45" i="8"/>
  <c r="AO48" i="8" s="1"/>
  <c r="Y122" i="8"/>
  <c r="Z54" i="8"/>
  <c r="AO57" i="8" s="1"/>
  <c r="Y100" i="8"/>
  <c r="Z32" i="8"/>
  <c r="AO35" i="8" s="1"/>
  <c r="Y93" i="8"/>
  <c r="Z25" i="8"/>
  <c r="AO28" i="8" s="1"/>
  <c r="Y102" i="8"/>
  <c r="Z34" i="8"/>
  <c r="AO37" i="8" s="1"/>
  <c r="Y127" i="8"/>
  <c r="Z59" i="8"/>
  <c r="AO62" i="8" s="1"/>
  <c r="Y129" i="8"/>
  <c r="Z61" i="8"/>
  <c r="AO64" i="8" s="1"/>
  <c r="Y107" i="8"/>
  <c r="Z39" i="8"/>
  <c r="AO42" i="8" s="1"/>
  <c r="Y101" i="8"/>
  <c r="Z33" i="8"/>
  <c r="AO36" i="8" s="1"/>
  <c r="Y106" i="8"/>
  <c r="Z38" i="8"/>
  <c r="AO41" i="8" s="1"/>
  <c r="Y96" i="8"/>
  <c r="Z28" i="8"/>
  <c r="AO31" i="8" s="1"/>
  <c r="Y114" i="8"/>
  <c r="Z46" i="8"/>
  <c r="AO49" i="8" s="1"/>
  <c r="Y115" i="8"/>
  <c r="Z47" i="8"/>
  <c r="AO50" i="8" s="1"/>
  <c r="Y117" i="8"/>
  <c r="Z49" i="8"/>
  <c r="AO52" i="8" s="1"/>
  <c r="Y116" i="8"/>
  <c r="Z48" i="8"/>
  <c r="AO51" i="8" s="1"/>
  <c r="Y109" i="8"/>
  <c r="Z41" i="8"/>
  <c r="AO44" i="8" s="1"/>
  <c r="Y111" i="8"/>
  <c r="Z43" i="8"/>
  <c r="AO46" i="8" s="1"/>
  <c r="Y112" i="8"/>
  <c r="Z44" i="8"/>
  <c r="AO47" i="8" s="1"/>
  <c r="Y128" i="8"/>
  <c r="Z60" i="8"/>
  <c r="AO63" i="8" s="1"/>
  <c r="Y97" i="8"/>
  <c r="Z29" i="8"/>
  <c r="AO32" i="8" s="1"/>
  <c r="Y130" i="8"/>
  <c r="Z62" i="8"/>
  <c r="AO65" i="8" s="1"/>
  <c r="Y123" i="8"/>
  <c r="Z55" i="8"/>
  <c r="AO58" i="8" s="1"/>
  <c r="Y124" i="8"/>
  <c r="Z56" i="8"/>
  <c r="AO59" i="8" s="1"/>
  <c r="Y110" i="8"/>
  <c r="Z42" i="8"/>
  <c r="AO45" i="8" s="1"/>
  <c r="Y103" i="8"/>
  <c r="Z35" i="8"/>
  <c r="AO38" i="8" s="1"/>
  <c r="Y104" i="8"/>
  <c r="Z36" i="8"/>
  <c r="AO39" i="8" s="1"/>
  <c r="Y98" i="8"/>
  <c r="Z30" i="8"/>
  <c r="AO33" i="8" s="1"/>
  <c r="Y108" i="8"/>
  <c r="Z40" i="8"/>
  <c r="AO43" i="8" s="1"/>
  <c r="Y118" i="8"/>
  <c r="Z50" i="8"/>
  <c r="AO53" i="8" s="1"/>
  <c r="Y125" i="8"/>
  <c r="Z57" i="8"/>
  <c r="AO60" i="8" s="1"/>
  <c r="Y126" i="8"/>
  <c r="Z58" i="8"/>
  <c r="AO61" i="8" s="1"/>
  <c r="Y119" i="8"/>
  <c r="Z51" i="8"/>
  <c r="AO54" i="8" s="1"/>
  <c r="Y120" i="8"/>
  <c r="Z52" i="8"/>
  <c r="AO55" i="8" s="1"/>
  <c r="Y105" i="8"/>
  <c r="Z37" i="8"/>
  <c r="AO40" i="8" s="1"/>
  <c r="Y121" i="8"/>
  <c r="Z53" i="8"/>
  <c r="AO56" i="8" s="1"/>
  <c r="Y99" i="8"/>
  <c r="Z31" i="8"/>
  <c r="AO34" i="8" s="1"/>
  <c r="Y131" i="8"/>
  <c r="Z63" i="8"/>
  <c r="AO66" i="8" s="1"/>
  <c r="Y94" i="8"/>
  <c r="Z26" i="8"/>
  <c r="AO29" i="8" s="1"/>
  <c r="AD26" i="8"/>
  <c r="S132" i="8"/>
  <c r="Y64" i="8"/>
  <c r="Y66" i="8" s="1"/>
  <c r="AH26" i="8"/>
  <c r="X132" i="8"/>
  <c r="AG26" i="8"/>
  <c r="W132" i="8"/>
  <c r="AF26" i="8"/>
  <c r="V132" i="8"/>
  <c r="AC26" i="8"/>
  <c r="Q132" i="8"/>
  <c r="AE26" i="8"/>
  <c r="U132" i="8"/>
  <c r="Y132" i="8" l="1"/>
</calcChain>
</file>

<file path=xl/sharedStrings.xml><?xml version="1.0" encoding="utf-8"?>
<sst xmlns="http://schemas.openxmlformats.org/spreadsheetml/2006/main" count="479" uniqueCount="181">
  <si>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</si>
  <si>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</si>
  <si>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</si>
  <si>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</si>
  <si>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</si>
  <si>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</si>
  <si>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</si>
  <si>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</si>
  <si>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</si>
  <si>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Ｂ
10</t>
    <phoneticPr fontId="1"/>
  </si>
  <si>
    <t xml:space="preserve">
Ａ
9</t>
    <phoneticPr fontId="1"/>
  </si>
  <si>
    <t xml:space="preserve">
Ｃ
11</t>
    <phoneticPr fontId="1"/>
  </si>
  <si>
    <t xml:space="preserve">
Ｄ
12</t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</si>
  <si>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</si>
  <si>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</si>
  <si>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</si>
  <si>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</si>
  <si>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</si>
  <si>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</si>
  <si>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</si>
  <si>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</si>
  <si>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話すこと聞くこと
</t>
    <rPh sb="0" eb="1">
      <t>ハナ</t>
    </rPh>
    <rPh sb="4" eb="5">
      <t>キ</t>
    </rPh>
    <phoneticPr fontId="1"/>
  </si>
  <si>
    <t xml:space="preserve">
７</t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</si>
  <si>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</si>
  <si>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 xml:space="preserve">
10</t>
    <phoneticPr fontId="1"/>
  </si>
  <si>
    <t xml:space="preserve">
11</t>
    <phoneticPr fontId="1"/>
  </si>
  <si>
    <t xml:space="preserve">
12</t>
    <phoneticPr fontId="1"/>
  </si>
  <si>
    <t xml:space="preserve">
１</t>
    <phoneticPr fontId="1"/>
  </si>
  <si>
    <t xml:space="preserve">
２</t>
    <phoneticPr fontId="1"/>
  </si>
  <si>
    <t xml:space="preserve">
３</t>
    <phoneticPr fontId="1"/>
  </si>
  <si>
    <t xml:space="preserve">
４</t>
    <phoneticPr fontId="1"/>
  </si>
  <si>
    <t xml:space="preserve">
５</t>
    <phoneticPr fontId="1"/>
  </si>
  <si>
    <t xml:space="preserve">
６</t>
    <phoneticPr fontId="1"/>
  </si>
  <si>
    <t xml:space="preserve">
８</t>
    <phoneticPr fontId="1"/>
  </si>
  <si>
    <t xml:space="preserve">
9</t>
    <phoneticPr fontId="1"/>
  </si>
  <si>
    <t xml:space="preserve">
13</t>
    <phoneticPr fontId="1"/>
  </si>
  <si>
    <t xml:space="preserve">
14</t>
    <phoneticPr fontId="1"/>
  </si>
  <si>
    <t xml:space="preserve">
15</t>
    <phoneticPr fontId="1"/>
  </si>
  <si>
    <t xml:space="preserve">
16</t>
    <phoneticPr fontId="1"/>
  </si>
  <si>
    <t xml:space="preserve">
物
質</t>
    <rPh sb="1" eb="2">
      <t>ブツ</t>
    </rPh>
    <rPh sb="6" eb="7">
      <t>シツ</t>
    </rPh>
    <phoneticPr fontId="1"/>
  </si>
  <si>
    <t xml:space="preserve">
生
命</t>
    <rPh sb="1" eb="2">
      <t>ナマ</t>
    </rPh>
    <rPh sb="6" eb="7">
      <t>イノチ</t>
    </rPh>
    <phoneticPr fontId="1"/>
  </si>
  <si>
    <t xml:space="preserve">
地
球
</t>
    <rPh sb="1" eb="2">
      <t>チ</t>
    </rPh>
    <rPh sb="6" eb="7">
      <t>キュウ</t>
    </rPh>
    <phoneticPr fontId="1"/>
  </si>
  <si>
    <t xml:space="preserve">
聞
く
こ
と</t>
    <rPh sb="1" eb="2">
      <t>キ</t>
    </rPh>
    <phoneticPr fontId="1"/>
  </si>
  <si>
    <t xml:space="preserve">
読むこと</t>
    <rPh sb="1" eb="2">
      <t>ヨ</t>
    </rPh>
    <phoneticPr fontId="1"/>
  </si>
  <si>
    <t xml:space="preserve">
書くこと</t>
    <rPh sb="1" eb="2">
      <t>カ</t>
    </rPh>
    <phoneticPr fontId="1"/>
  </si>
  <si>
    <t>知
識
・
技
能</t>
    <rPh sb="0" eb="1">
      <t>チ</t>
    </rPh>
    <rPh sb="2" eb="3">
      <t>シキ</t>
    </rPh>
    <rPh sb="6" eb="7">
      <t>ギ</t>
    </rPh>
    <rPh sb="8" eb="9">
      <t>ノウ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</si>
  <si>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</si>
  <si>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</si>
  <si>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 xml:space="preserve">
自然環境</t>
    <rPh sb="1" eb="3">
      <t>シゼン</t>
    </rPh>
    <rPh sb="3" eb="5">
      <t>カンキョウ</t>
    </rPh>
    <phoneticPr fontId="1"/>
  </si>
  <si>
    <t xml:space="preserve">
食料生産</t>
    <rPh sb="1" eb="3">
      <t>ショクリョウ</t>
    </rPh>
    <rPh sb="3" eb="5">
      <t>セイサン</t>
    </rPh>
    <phoneticPr fontId="1"/>
  </si>
  <si>
    <t xml:space="preserve">
工業生産</t>
    <rPh sb="1" eb="3">
      <t>コウギョウ</t>
    </rPh>
    <rPh sb="3" eb="5">
      <t>セイサン</t>
    </rPh>
    <phoneticPr fontId="1"/>
  </si>
  <si>
    <t xml:space="preserve">
産業と情報</t>
    <rPh sb="1" eb="3">
      <t>サンギョウ</t>
    </rPh>
    <rPh sb="4" eb="6">
      <t>ジョウホウ</t>
    </rPh>
    <phoneticPr fontId="1"/>
  </si>
  <si>
    <t>知
識
・
技
能</t>
    <phoneticPr fontId="1"/>
  </si>
  <si>
    <t xml:space="preserve">       </t>
    <phoneticPr fontId="1"/>
  </si>
  <si>
    <t>千葉県標準学力検査　－観点別到達度－</t>
    <phoneticPr fontId="1"/>
  </si>
  <si>
    <t>[検査年月日  　　年　月　日]</t>
    <rPh sb="1" eb="6">
      <t>ケンサネンガッピ</t>
    </rPh>
    <rPh sb="10" eb="11">
      <t>ネン</t>
    </rPh>
    <rPh sb="12" eb="13">
      <t>ガツ</t>
    </rPh>
    <rPh sb="14" eb="15">
      <t>ニチ</t>
    </rPh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</si>
  <si>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</si>
  <si>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 xml:space="preserve">       </t>
    <phoneticPr fontId="1"/>
  </si>
  <si>
    <t>[検査年月日  　　年　月　　日]</t>
    <rPh sb="1" eb="6">
      <t>ケンサネンガッピ</t>
    </rPh>
    <rPh sb="10" eb="11">
      <t>ネン</t>
    </rPh>
    <rPh sb="12" eb="13">
      <t>ガツ</t>
    </rPh>
    <rPh sb="15" eb="16">
      <t>ニチ</t>
    </rPh>
    <phoneticPr fontId="1"/>
  </si>
  <si>
    <t>千葉県標準学力検査　－観点別到達度－</t>
    <rPh sb="0" eb="3">
      <t>チバケン</t>
    </rPh>
    <rPh sb="3" eb="9">
      <t>ヒョウジュンガクリョクケンサ</t>
    </rPh>
    <rPh sb="11" eb="13">
      <t>カンテン</t>
    </rPh>
    <rPh sb="13" eb="14">
      <t>ベツ</t>
    </rPh>
    <rPh sb="14" eb="17">
      <t>トウタツド</t>
    </rPh>
    <phoneticPr fontId="1"/>
  </si>
  <si>
    <t>[検査年月日    　年　　月　　　日]</t>
    <rPh sb="1" eb="6">
      <t>ケンサネンガッピ</t>
    </rPh>
    <rPh sb="11" eb="12">
      <t>ネン</t>
    </rPh>
    <rPh sb="14" eb="15">
      <t>ガツ</t>
    </rPh>
    <rPh sb="18" eb="19">
      <t>ニチ</t>
    </rPh>
    <phoneticPr fontId="1"/>
  </si>
  <si>
    <t>　年　組　担任</t>
    <rPh sb="1" eb="2">
      <t>ネン</t>
    </rPh>
    <rPh sb="3" eb="4">
      <t>クミ</t>
    </rPh>
    <rPh sb="5" eb="7">
      <t>タンニン</t>
    </rPh>
    <phoneticPr fontId="1"/>
  </si>
  <si>
    <t>千葉県標準学力検査　－観点別到達度－</t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</si>
  <si>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</si>
  <si>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</si>
  <si>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>県正答率</t>
    <rPh sb="0" eb="1">
      <t>ケン</t>
    </rPh>
    <rPh sb="1" eb="3">
      <t>セイトウ</t>
    </rPh>
    <rPh sb="3" eb="4">
      <t>リツ</t>
    </rPh>
    <phoneticPr fontId="1"/>
  </si>
  <si>
    <t>学級正答率</t>
    <rPh sb="0" eb="2">
      <t>ガッキュウ</t>
    </rPh>
    <rPh sb="2" eb="4">
      <t>セイトウ</t>
    </rPh>
    <rPh sb="4" eb="5">
      <t>リツ</t>
    </rPh>
    <phoneticPr fontId="1"/>
  </si>
  <si>
    <t>知識・理解</t>
    <rPh sb="0" eb="2">
      <t>チシキ</t>
    </rPh>
    <rPh sb="3" eb="5">
      <t>リカイ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</si>
  <si>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</si>
  <si>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国土の様子</t>
    <rPh sb="0" eb="2">
      <t>コクド</t>
    </rPh>
    <rPh sb="3" eb="5">
      <t>ヨウス</t>
    </rPh>
    <phoneticPr fontId="1"/>
  </si>
  <si>
    <t>自然環境</t>
    <rPh sb="0" eb="2">
      <t>シゼン</t>
    </rPh>
    <rPh sb="2" eb="4">
      <t>カンキョウ</t>
    </rPh>
    <phoneticPr fontId="1"/>
  </si>
  <si>
    <t>食料生産</t>
    <rPh sb="0" eb="2">
      <t>ショクリョウ</t>
    </rPh>
    <rPh sb="2" eb="4">
      <t>セイサン</t>
    </rPh>
    <phoneticPr fontId="1"/>
  </si>
  <si>
    <t>工業生産</t>
    <rPh sb="0" eb="2">
      <t>コウギョウ</t>
    </rPh>
    <rPh sb="2" eb="4">
      <t>セイサン</t>
    </rPh>
    <phoneticPr fontId="1"/>
  </si>
  <si>
    <t>産業と情報</t>
    <rPh sb="0" eb="2">
      <t>サンギョウ</t>
    </rPh>
    <rPh sb="3" eb="5">
      <t>ジョウホウ</t>
    </rPh>
    <phoneticPr fontId="1"/>
  </si>
  <si>
    <t>知識・技能</t>
    <rPh sb="0" eb="2">
      <t>チシキ</t>
    </rPh>
    <rPh sb="3" eb="5">
      <t>ギノウ</t>
    </rPh>
    <phoneticPr fontId="1"/>
  </si>
  <si>
    <t>数と計算</t>
    <rPh sb="0" eb="1">
      <t>スウ</t>
    </rPh>
    <rPh sb="2" eb="4">
      <t>ケイサン</t>
    </rPh>
    <phoneticPr fontId="1"/>
  </si>
  <si>
    <t>図形</t>
    <rPh sb="0" eb="2">
      <t>ズケイ</t>
    </rPh>
    <phoneticPr fontId="1"/>
  </si>
  <si>
    <t>変化と関係</t>
    <rPh sb="0" eb="2">
      <t>ヘンカ</t>
    </rPh>
    <rPh sb="3" eb="5">
      <t>カンケイ</t>
    </rPh>
    <phoneticPr fontId="1"/>
  </si>
  <si>
    <t>データの活用</t>
    <rPh sb="4" eb="6">
      <t>カツヨウ</t>
    </rPh>
    <phoneticPr fontId="1"/>
  </si>
  <si>
    <t>エネルギー</t>
    <phoneticPr fontId="1"/>
  </si>
  <si>
    <t>物質</t>
    <rPh sb="0" eb="2">
      <t>ブッシツ</t>
    </rPh>
    <phoneticPr fontId="1"/>
  </si>
  <si>
    <t>生命</t>
    <rPh sb="0" eb="2">
      <t>セイメイ</t>
    </rPh>
    <phoneticPr fontId="1"/>
  </si>
  <si>
    <t>地球</t>
    <rPh sb="0" eb="2">
      <t>チキュウ</t>
    </rPh>
    <phoneticPr fontId="1"/>
  </si>
  <si>
    <t>聞くこと</t>
    <rPh sb="0" eb="1">
      <t>キ</t>
    </rPh>
    <phoneticPr fontId="1"/>
  </si>
  <si>
    <t>読むこと</t>
    <rPh sb="0" eb="1">
      <t>ヨ</t>
    </rPh>
    <phoneticPr fontId="1"/>
  </si>
  <si>
    <t>話す(やり取り)</t>
    <rPh sb="0" eb="1">
      <t>ハナ</t>
    </rPh>
    <rPh sb="5" eb="6">
      <t>ト</t>
    </rPh>
    <phoneticPr fontId="1"/>
  </si>
  <si>
    <t>話す(発表)</t>
    <rPh sb="0" eb="1">
      <t>ハナ</t>
    </rPh>
    <rPh sb="3" eb="5">
      <t>ハッピョウ</t>
    </rPh>
    <phoneticPr fontId="1"/>
  </si>
  <si>
    <t>書くこと</t>
    <rPh sb="0" eb="1">
      <t>カ</t>
    </rPh>
    <phoneticPr fontId="1"/>
  </si>
  <si>
    <t>[検査年月日  　　年　月　日]</t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</si>
  <si>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</si>
  <si>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</si>
  <si>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</si>
  <si>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</si>
  <si>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</si>
  <si>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</si>
  <si>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言語</t>
    <rPh sb="0" eb="2">
      <t>ゲンゴ</t>
    </rPh>
    <phoneticPr fontId="1"/>
  </si>
  <si>
    <t>話すこと</t>
    <rPh sb="0" eb="1">
      <t>ハナ</t>
    </rPh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</si>
  <si>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</si>
  <si>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</si>
  <si>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</si>
  <si>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レーダーチャートの作り方
①AC24のセル（斜線の入っているセル）をクリックする。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</si>
  <si>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</si>
  <si>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①AE24のセル（斜線の入っているセル）をクリックする。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</si>
  <si>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①Z24のセル（斜線の入っているセル）をクリックする。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</si>
  <si>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 xml:space="preserve">
国
土
の
様
子</t>
    <rPh sb="1" eb="2">
      <t>コク</t>
    </rPh>
    <rPh sb="3" eb="4">
      <t>ド</t>
    </rPh>
    <rPh sb="7" eb="8">
      <t>サマ</t>
    </rPh>
    <rPh sb="9" eb="10">
      <t>コ</t>
    </rPh>
    <phoneticPr fontId="1"/>
  </si>
  <si>
    <t>言葉・情報・
言語文化</t>
    <rPh sb="0" eb="2">
      <t>コトバ</t>
    </rPh>
    <rPh sb="3" eb="5">
      <t>ジョウホウ</t>
    </rPh>
    <rPh sb="7" eb="9">
      <t>ゲンゴ</t>
    </rPh>
    <rPh sb="9" eb="11">
      <t>ブンカ</t>
    </rPh>
    <phoneticPr fontId="1"/>
  </si>
  <si>
    <t>％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</si>
  <si>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</si>
  <si>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</si>
  <si>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</si>
  <si>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</si>
  <si>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</si>
  <si>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</si>
  <si>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</si>
  <si>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</si>
  <si>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</si>
  <si>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 xml:space="preserve">
デ
❘
タ
の
活
用</t>
    <rPh sb="9" eb="10">
      <t>イ</t>
    </rPh>
    <rPh sb="11" eb="12">
      <t>ヨウ</t>
    </rPh>
    <phoneticPr fontId="1"/>
  </si>
  <si>
    <t>思考・判断
表現</t>
    <rPh sb="0" eb="2">
      <t>シコウ</t>
    </rPh>
    <rPh sb="3" eb="5">
      <t>ハンダン</t>
    </rPh>
    <rPh sb="6" eb="8">
      <t>ヒョウゲン</t>
    </rPh>
    <phoneticPr fontId="1"/>
  </si>
  <si>
    <t xml:space="preserve">
エ
ネ
ル
ギ
❘
</t>
    <phoneticPr fontId="1"/>
  </si>
  <si>
    <t>　　立　小学校</t>
    <phoneticPr fontId="1"/>
  </si>
  <si>
    <t>　　年　組　担任</t>
    <phoneticPr fontId="1"/>
  </si>
  <si>
    <t xml:space="preserve">
言
葉
言・
語情
文報
化・</t>
    <rPh sb="1" eb="2">
      <t>ゴン</t>
    </rPh>
    <rPh sb="3" eb="4">
      <t>ハ</t>
    </rPh>
    <rPh sb="5" eb="6">
      <t>ゲン</t>
    </rPh>
    <rPh sb="8" eb="9">
      <t>ゴ</t>
    </rPh>
    <rPh sb="9" eb="10">
      <t>ジョウ</t>
    </rPh>
    <rPh sb="11" eb="12">
      <t>ブン</t>
    </rPh>
    <rPh sb="12" eb="13">
      <t>ホウ</t>
    </rPh>
    <rPh sb="14" eb="15">
      <t>カ</t>
    </rPh>
    <phoneticPr fontId="1"/>
  </si>
  <si>
    <t xml:space="preserve">
話
す
・
聞
く</t>
    <rPh sb="1" eb="2">
      <t>ハナ</t>
    </rPh>
    <rPh sb="7" eb="8">
      <t>キ</t>
    </rPh>
    <phoneticPr fontId="1"/>
  </si>
  <si>
    <t xml:space="preserve">
書
く
こ
と</t>
    <rPh sb="1" eb="2">
      <t>カ</t>
    </rPh>
    <phoneticPr fontId="1"/>
  </si>
  <si>
    <t xml:space="preserve">
読
む
こ
と</t>
    <rPh sb="1" eb="2">
      <t>ヨ</t>
    </rPh>
    <phoneticPr fontId="1"/>
  </si>
  <si>
    <t xml:space="preserve">    立 　小学校</t>
    <rPh sb="4" eb="5">
      <t>リツ</t>
    </rPh>
    <rPh sb="7" eb="10">
      <t>ショウガッコウ</t>
    </rPh>
    <phoneticPr fontId="1"/>
  </si>
  <si>
    <t>　立　小学校</t>
    <rPh sb="1" eb="2">
      <t>リツ</t>
    </rPh>
    <rPh sb="3" eb="6">
      <t>ショウガッコウ</t>
    </rPh>
    <phoneticPr fontId="1"/>
  </si>
  <si>
    <t>思考
・
判断</t>
    <rPh sb="0" eb="2">
      <t>シコウ</t>
    </rPh>
    <rPh sb="5" eb="7">
      <t>ハンダン</t>
    </rPh>
    <phoneticPr fontId="1"/>
  </si>
  <si>
    <t xml:space="preserve">
・
表
現</t>
    <rPh sb="4" eb="5">
      <t>ヒョウ</t>
    </rPh>
    <rPh sb="6" eb="7">
      <t>ゲン</t>
    </rPh>
    <phoneticPr fontId="1"/>
  </si>
  <si>
    <t>問 題 別 正 答 率 一 覧 表</t>
    <rPh sb="0" eb="1">
      <t>トイ</t>
    </rPh>
    <rPh sb="2" eb="3">
      <t>ダイ</t>
    </rPh>
    <rPh sb="4" eb="5">
      <t>ベツ</t>
    </rPh>
    <rPh sb="6" eb="7">
      <t>セイ</t>
    </rPh>
    <rPh sb="8" eb="9">
      <t>コタエ</t>
    </rPh>
    <rPh sb="10" eb="11">
      <t>リツ</t>
    </rPh>
    <rPh sb="12" eb="13">
      <t>イチ</t>
    </rPh>
    <rPh sb="14" eb="15">
      <t>ラン</t>
    </rPh>
    <rPh sb="16" eb="17">
      <t>ヒョウ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</si>
  <si>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</si>
  <si>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平均正答率（％）</t>
    <rPh sb="0" eb="2">
      <t>ヘイキン</t>
    </rPh>
    <rPh sb="2" eb="5">
      <t>セイトウリツ</t>
    </rPh>
    <phoneticPr fontId="1"/>
  </si>
  <si>
    <t>思
考
判断
表現</t>
    <rPh sb="0" eb="1">
      <t>シ</t>
    </rPh>
    <rPh sb="2" eb="3">
      <t>コウ</t>
    </rPh>
    <rPh sb="4" eb="5">
      <t>ワ</t>
    </rPh>
    <rPh sb="5" eb="6">
      <t>ダン</t>
    </rPh>
    <rPh sb="7" eb="9">
      <t>ヒョウゲン</t>
    </rPh>
    <phoneticPr fontId="1"/>
  </si>
  <si>
    <t>思
考
判断表現</t>
    <rPh sb="0" eb="1">
      <t>シ</t>
    </rPh>
    <rPh sb="2" eb="3">
      <t>コウ</t>
    </rPh>
    <rPh sb="4" eb="6">
      <t>ハンダン</t>
    </rPh>
    <rPh sb="6" eb="8">
      <t>ヒョウゲン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</si>
  <si>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</si>
  <si>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実現状況の
Ａ
Ｂ
Ｃ</t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</si>
  <si>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</si>
  <si>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</si>
  <si>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</si>
  <si>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</si>
  <si>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</si>
  <si>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</si>
  <si>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</si>
  <si>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</si>
  <si>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</si>
  <si>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</si>
  <si>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</si>
  <si>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</si>
  <si>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</si>
  <si>
    <t xml:space="preserve">
学
力
標
準
点</t>
    <rPh sb="1" eb="2">
      <t>マナブ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</si>
  <si>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 xml:space="preserve">
学力標準点</t>
    <rPh sb="1" eb="6">
      <t>ガクリョクヒョウジュンテン</t>
    </rPh>
    <phoneticPr fontId="1"/>
  </si>
  <si>
    <t>記入注意　問題ごとに個人の得点を数字で記入します。ただし、主体的に学習に取り組む態度は総得点に加えない。</t>
    <phoneticPr fontId="1"/>
  </si>
  <si>
    <t>県 正 答 率</t>
    <rPh sb="0" eb="1">
      <t>ケン</t>
    </rPh>
    <rPh sb="2" eb="3">
      <t>セイ</t>
    </rPh>
    <rPh sb="4" eb="5">
      <t>コタエ</t>
    </rPh>
    <rPh sb="6" eb="7">
      <t>リツ</t>
    </rPh>
    <phoneticPr fontId="1"/>
  </si>
  <si>
    <t>名 前</t>
    <rPh sb="0" eb="1">
      <t>ナ</t>
    </rPh>
    <rPh sb="2" eb="3">
      <t>マエ</t>
    </rPh>
    <phoneticPr fontId="1"/>
  </si>
  <si>
    <t>得点</t>
    <rPh sb="0" eb="2">
      <t>トクテン</t>
    </rPh>
    <phoneticPr fontId="1"/>
  </si>
  <si>
    <t>標準点</t>
    <rPh sb="0" eb="3">
      <t>ヒョウジュンテン</t>
    </rPh>
    <phoneticPr fontId="1"/>
  </si>
  <si>
    <t>順位</t>
    <rPh sb="0" eb="2">
      <t>ジュンイ</t>
    </rPh>
    <phoneticPr fontId="1"/>
  </si>
  <si>
    <t>県正答率（％）</t>
    <rPh sb="0" eb="4">
      <t>ケンセイトウリツ</t>
    </rPh>
    <phoneticPr fontId="1"/>
  </si>
  <si>
    <t>県正答率（％）</t>
    <rPh sb="0" eb="1">
      <t>ケン</t>
    </rPh>
    <rPh sb="1" eb="3">
      <t>セイトウ</t>
    </rPh>
    <rPh sb="3" eb="4">
      <t>リツ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</si>
  <si>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</si>
  <si>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</si>
  <si>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理　　科</t>
    <rPh sb="0" eb="1">
      <t>リ</t>
    </rPh>
    <rPh sb="3" eb="4">
      <t>カ</t>
    </rPh>
    <phoneticPr fontId="1"/>
  </si>
  <si>
    <t>外国語</t>
    <rPh sb="0" eb="3">
      <t>ガイコクゴ</t>
    </rPh>
    <phoneticPr fontId="1"/>
  </si>
  <si>
    <t>総得点</t>
    <rPh sb="0" eb="3">
      <t>ソウトクテン</t>
    </rPh>
    <phoneticPr fontId="1"/>
  </si>
  <si>
    <t>標準点</t>
    <rPh sb="0" eb="2">
      <t>ヒョウジュン</t>
    </rPh>
    <rPh sb="2" eb="3">
      <t>テン</t>
    </rPh>
    <phoneticPr fontId="1"/>
  </si>
  <si>
    <t>算　　数</t>
    <rPh sb="0" eb="1">
      <t>サン</t>
    </rPh>
    <rPh sb="3" eb="4">
      <t>スウ</t>
    </rPh>
    <phoneticPr fontId="1"/>
  </si>
  <si>
    <t>名　　前</t>
    <rPh sb="0" eb="1">
      <t>ナ</t>
    </rPh>
    <rPh sb="3" eb="4">
      <t>マエ</t>
    </rPh>
    <phoneticPr fontId="1"/>
  </si>
  <si>
    <t xml:space="preserve">
　</t>
    <phoneticPr fontId="1"/>
  </si>
  <si>
    <t xml:space="preserve">
　</t>
    <phoneticPr fontId="1"/>
  </si>
  <si>
    <t xml:space="preserve">
　</t>
    <phoneticPr fontId="1"/>
  </si>
  <si>
    <t>目的の表だけ印刷するには、次のようにします。
　①印刷する範囲を指定します。
　②ファイル ⇒ 印刷
　③ 設定 ⇒ 選択した部分を印刷　を選びます。
  ④枚数を指定して、印刷ボタンをクリックします。</t>
    <rPh sb="59" eb="61">
      <t>センタク</t>
    </rPh>
    <rPh sb="63" eb="65">
      <t>ブブン</t>
    </rPh>
    <phoneticPr fontId="1"/>
  </si>
  <si>
    <t>　　年　　　組　総得点順一覧表</t>
    <rPh sb="2" eb="3">
      <t>ネン</t>
    </rPh>
    <rPh sb="6" eb="7">
      <t>クミ</t>
    </rPh>
    <rPh sb="8" eb="11">
      <t>ソウトクテン</t>
    </rPh>
    <rPh sb="11" eb="12">
      <t>ジュン</t>
    </rPh>
    <rPh sb="12" eb="14">
      <t>イチラン</t>
    </rPh>
    <rPh sb="14" eb="15">
      <t>ヒョウ</t>
    </rPh>
    <phoneticPr fontId="1"/>
  </si>
  <si>
    <t>　　年　　組　国語 得点順一覧表</t>
    <rPh sb="2" eb="3">
      <t>ネン</t>
    </rPh>
    <rPh sb="5" eb="6">
      <t>クミ</t>
    </rPh>
    <rPh sb="7" eb="9">
      <t>コクゴ</t>
    </rPh>
    <rPh sb="8" eb="9">
      <t>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</si>
  <si>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社会 得点順一覧表</t>
    <rPh sb="2" eb="3">
      <t>ネン</t>
    </rPh>
    <rPh sb="5" eb="6">
      <t>クミ</t>
    </rPh>
    <rPh sb="7" eb="9">
      <t>シャカイ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</si>
  <si>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算数 得点順一覧表</t>
    <rPh sb="2" eb="3">
      <t>ネン</t>
    </rPh>
    <rPh sb="5" eb="6">
      <t>クミ</t>
    </rPh>
    <rPh sb="7" eb="9">
      <t>サンスウ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</si>
  <si>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理科 得点順一覧表</t>
    <rPh sb="2" eb="3">
      <t>ネン</t>
    </rPh>
    <rPh sb="5" eb="6">
      <t>クミ</t>
    </rPh>
    <rPh sb="7" eb="9">
      <t>リカ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</si>
  <si>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外国語 得点順一覧表</t>
    <rPh sb="2" eb="3">
      <t>ネン</t>
    </rPh>
    <rPh sb="5" eb="6">
      <t>クミ</t>
    </rPh>
    <rPh sb="7" eb="8">
      <t>ソト</t>
    </rPh>
    <rPh sb="8" eb="10">
      <t>コクゴ</t>
    </rPh>
    <rPh sb="9" eb="10">
      <t>ゴ</t>
    </rPh>
    <rPh sb="11" eb="13">
      <t>トクテン</t>
    </rPh>
    <rPh sb="13" eb="14">
      <t>ジュン</t>
    </rPh>
    <rPh sb="14" eb="17">
      <t>イチランヒョウ</t>
    </rPh>
    <rPh sb="16" eb="17">
      <t>ヒョウ</t>
    </rPh>
    <phoneticPr fontId="1"/>
  </si>
  <si>
    <t>正答率の比較</t>
    <rPh sb="0" eb="2">
      <t>セイトウ</t>
    </rPh>
    <rPh sb="2" eb="3">
      <t>リツ</t>
    </rPh>
    <rPh sb="4" eb="6">
      <t>ヒカク</t>
    </rPh>
    <phoneticPr fontId="1"/>
  </si>
  <si>
    <t>・正答率の比較＝平均正答率－県正答率　</t>
    <rPh sb="8" eb="10">
      <t>ヘイキン</t>
    </rPh>
    <phoneticPr fontId="1"/>
  </si>
  <si>
    <t>・正答率の比較＝平均正答率－県正答率</t>
    <rPh sb="8" eb="10">
      <t>ヘイキン</t>
    </rPh>
    <phoneticPr fontId="1"/>
  </si>
  <si>
    <t>・正答率の比較＝平均正答率－県正答率　　</t>
    <rPh sb="1" eb="3">
      <t>セイトウ</t>
    </rPh>
    <rPh sb="3" eb="4">
      <t>リツ</t>
    </rPh>
    <rPh sb="5" eb="7">
      <t>ヒカク</t>
    </rPh>
    <rPh sb="8" eb="10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</si>
</sst>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);[Red]\(0\)"/>
    <numFmt numFmtId="178" formatCode="0_ "/>
    <numFmt numFmtId="179" formatCode="0.0_);[Red]\(0.0\)"/>
    <numFmt numFmtId="180" formatCode="0.0;[Red]0.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86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37" xfId="0" applyFont="1" applyBorder="1" applyAlignment="1">
      <alignment horizontal="center" vertical="top"/>
    </xf>
    <xf numFmtId="0" fontId="7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0" fillId="0" borderId="63" xfId="0" applyBorder="1">
      <alignment vertical="center"/>
    </xf>
    <xf numFmtId="0" fontId="0" fillId="0" borderId="63" xfId="0" applyBorder="1" applyAlignment="1">
      <alignment horizontal="center" vertical="center"/>
    </xf>
    <xf numFmtId="176" fontId="0" fillId="0" borderId="63" xfId="0" applyNumberFormat="1" applyBorder="1">
      <alignment vertical="center"/>
    </xf>
    <xf numFmtId="0" fontId="0" fillId="0" borderId="64" xfId="0" applyBorder="1">
      <alignment vertical="center"/>
    </xf>
    <xf numFmtId="0" fontId="8" fillId="0" borderId="4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14" fillId="0" borderId="9" xfId="0" applyFont="1" applyBorder="1">
      <alignment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6" fillId="0" borderId="9" xfId="0" applyFont="1" applyBorder="1">
      <alignment vertical="center"/>
    </xf>
    <xf numFmtId="0" fontId="17" fillId="0" borderId="9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19" fillId="0" borderId="47" xfId="0" applyFont="1" applyBorder="1">
      <alignment vertical="center"/>
    </xf>
    <xf numFmtId="0" fontId="20" fillId="0" borderId="11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7" fillId="0" borderId="9" xfId="0" applyFont="1" applyBorder="1" applyAlignment="1">
      <alignment horizontal="center" vertical="center"/>
    </xf>
    <xf numFmtId="0" fontId="16" fillId="0" borderId="57" xfId="0" applyFont="1" applyBorder="1">
      <alignment vertical="center"/>
    </xf>
    <xf numFmtId="0" fontId="17" fillId="0" borderId="57" xfId="0" applyFont="1" applyBorder="1" applyAlignment="1">
      <alignment horizontal="center" vertical="center"/>
    </xf>
    <xf numFmtId="0" fontId="2" fillId="0" borderId="57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16" fillId="0" borderId="30" xfId="0" applyFont="1" applyBorder="1">
      <alignment vertical="center"/>
    </xf>
    <xf numFmtId="0" fontId="17" fillId="0" borderId="3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5" xfId="0" applyFont="1" applyBorder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8" fontId="2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7" fillId="0" borderId="9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66" xfId="0" applyFont="1" applyBorder="1">
      <alignment vertical="center"/>
    </xf>
    <xf numFmtId="0" fontId="15" fillId="0" borderId="9" xfId="0" applyFont="1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8" fontId="25" fillId="0" borderId="52" xfId="0" applyNumberFormat="1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178" fontId="25" fillId="0" borderId="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0" fontId="26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78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179" fontId="8" fillId="0" borderId="72" xfId="0" applyNumberFormat="1" applyFont="1" applyBorder="1" applyAlignment="1">
      <alignment horizontal="center" vertical="center" shrinkToFit="1"/>
    </xf>
    <xf numFmtId="179" fontId="8" fillId="0" borderId="69" xfId="0" applyNumberFormat="1" applyFont="1" applyBorder="1" applyAlignment="1">
      <alignment horizontal="center" vertical="center" shrinkToFit="1"/>
    </xf>
    <xf numFmtId="179" fontId="8" fillId="0" borderId="68" xfId="0" applyNumberFormat="1" applyFont="1" applyBorder="1" applyAlignment="1">
      <alignment horizontal="center" vertical="center" shrinkToFit="1"/>
    </xf>
    <xf numFmtId="179" fontId="8" fillId="0" borderId="65" xfId="0" applyNumberFormat="1" applyFont="1" applyBorder="1" applyAlignment="1">
      <alignment horizontal="center" vertical="center" shrinkToFit="1"/>
    </xf>
    <xf numFmtId="179" fontId="8" fillId="0" borderId="68" xfId="0" applyNumberFormat="1" applyFont="1" applyBorder="1" applyAlignment="1">
      <alignment vertical="center" shrinkToFit="1"/>
    </xf>
    <xf numFmtId="179" fontId="8" fillId="0" borderId="69" xfId="0" applyNumberFormat="1" applyFont="1" applyBorder="1" applyAlignment="1">
      <alignment vertical="center" shrinkToFit="1"/>
    </xf>
    <xf numFmtId="179" fontId="8" fillId="0" borderId="70" xfId="0" applyNumberFormat="1" applyFont="1" applyBorder="1" applyAlignment="1">
      <alignment vertical="center" shrinkToFit="1"/>
    </xf>
    <xf numFmtId="179" fontId="2" fillId="0" borderId="68" xfId="0" applyNumberFormat="1" applyFont="1" applyBorder="1" applyAlignment="1">
      <alignment vertical="center" shrinkToFit="1"/>
    </xf>
    <xf numFmtId="179" fontId="2" fillId="0" borderId="69" xfId="0" applyNumberFormat="1" applyFont="1" applyBorder="1" applyAlignment="1">
      <alignment vertical="center" shrinkToFit="1"/>
    </xf>
    <xf numFmtId="179" fontId="2" fillId="0" borderId="70" xfId="0" applyNumberFormat="1" applyFont="1" applyBorder="1" applyAlignment="1">
      <alignment vertical="center" shrinkToFit="1"/>
    </xf>
    <xf numFmtId="179" fontId="2" fillId="0" borderId="65" xfId="0" applyNumberFormat="1" applyFont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2" fillId="0" borderId="45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8" fillId="0" borderId="36" xfId="0" applyFont="1" applyBorder="1" applyAlignment="1">
      <alignment vertical="center" shrinkToFit="1"/>
    </xf>
    <xf numFmtId="0" fontId="18" fillId="0" borderId="51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top" shrinkToFit="1"/>
    </xf>
    <xf numFmtId="0" fontId="8" fillId="0" borderId="11" xfId="0" applyFont="1" applyBorder="1" applyAlignment="1">
      <alignment vertical="center" shrinkToFit="1"/>
    </xf>
    <xf numFmtId="179" fontId="8" fillId="0" borderId="65" xfId="0" applyNumberFormat="1" applyFont="1" applyBorder="1" applyAlignment="1">
      <alignment vertical="center" shrinkToFit="1"/>
    </xf>
    <xf numFmtId="179" fontId="8" fillId="0" borderId="73" xfId="0" applyNumberFormat="1" applyFont="1" applyBorder="1" applyAlignment="1">
      <alignment horizontal="center" vertical="center" shrinkToFit="1"/>
    </xf>
    <xf numFmtId="179" fontId="8" fillId="0" borderId="70" xfId="0" applyNumberFormat="1" applyFont="1" applyBorder="1" applyAlignment="1">
      <alignment horizontal="center" vertical="center" shrinkToFit="1"/>
    </xf>
    <xf numFmtId="179" fontId="8" fillId="0" borderId="13" xfId="0" applyNumberFormat="1" applyFont="1" applyBorder="1" applyAlignment="1">
      <alignment vertical="center" shrinkToFit="1"/>
    </xf>
    <xf numFmtId="179" fontId="8" fillId="0" borderId="16" xfId="0" applyNumberFormat="1" applyFont="1" applyBorder="1" applyAlignment="1">
      <alignment vertical="center" shrinkToFit="1"/>
    </xf>
    <xf numFmtId="179" fontId="8" fillId="0" borderId="18" xfId="0" applyNumberFormat="1" applyFont="1" applyBorder="1" applyAlignment="1">
      <alignment vertical="center" shrinkToFit="1"/>
    </xf>
    <xf numFmtId="179" fontId="8" fillId="0" borderId="38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9" fontId="8" fillId="0" borderId="71" xfId="0" applyNumberFormat="1" applyFont="1" applyBorder="1" applyAlignment="1">
      <alignment horizontal="center" vertical="center" shrinkToFit="1"/>
    </xf>
    <xf numFmtId="179" fontId="8" fillId="0" borderId="14" xfId="0" applyNumberFormat="1" applyFont="1" applyBorder="1" applyAlignment="1">
      <alignment vertical="center" shrinkToFit="1"/>
    </xf>
    <xf numFmtId="179" fontId="8" fillId="0" borderId="10" xfId="0" applyNumberFormat="1" applyFont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0" borderId="15" xfId="0" applyNumberFormat="1" applyFont="1" applyBorder="1" applyAlignment="1">
      <alignment vertical="center" shrinkToFit="1"/>
    </xf>
    <xf numFmtId="177" fontId="8" fillId="0" borderId="17" xfId="0" applyNumberFormat="1" applyFont="1" applyBorder="1" applyAlignment="1">
      <alignment vertical="center" shrinkToFit="1"/>
    </xf>
    <xf numFmtId="177" fontId="8" fillId="0" borderId="12" xfId="0" applyNumberFormat="1" applyFont="1" applyBorder="1" applyAlignment="1">
      <alignment vertical="center" shrinkToFit="1"/>
    </xf>
    <xf numFmtId="177" fontId="8" fillId="0" borderId="9" xfId="0" applyNumberFormat="1" applyFont="1" applyBorder="1" applyAlignment="1">
      <alignment vertical="center" shrinkToFit="1"/>
    </xf>
    <xf numFmtId="177" fontId="8" fillId="0" borderId="37" xfId="0" applyNumberFormat="1" applyFont="1" applyBorder="1" applyAlignment="1">
      <alignment vertical="center" shrinkToFit="1"/>
    </xf>
    <xf numFmtId="177" fontId="8" fillId="0" borderId="54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9" fontId="8" fillId="0" borderId="67" xfId="0" applyNumberFormat="1" applyFont="1" applyBorder="1" applyAlignment="1">
      <alignment vertical="center" shrinkToFit="1"/>
    </xf>
    <xf numFmtId="179" fontId="18" fillId="0" borderId="13" xfId="0" applyNumberFormat="1" applyFont="1" applyBorder="1" applyAlignment="1">
      <alignment vertical="center" shrinkToFit="1"/>
    </xf>
    <xf numFmtId="179" fontId="18" fillId="0" borderId="16" xfId="0" applyNumberFormat="1" applyFont="1" applyBorder="1" applyAlignment="1">
      <alignment vertical="center" shrinkToFit="1"/>
    </xf>
    <xf numFmtId="179" fontId="18" fillId="0" borderId="18" xfId="0" applyNumberFormat="1" applyFont="1" applyBorder="1" applyAlignment="1">
      <alignment vertical="center" shrinkToFit="1"/>
    </xf>
    <xf numFmtId="179" fontId="18" fillId="0" borderId="14" xfId="0" applyNumberFormat="1" applyFont="1" applyBorder="1" applyAlignment="1">
      <alignment vertical="center" shrinkToFit="1"/>
    </xf>
    <xf numFmtId="179" fontId="18" fillId="0" borderId="38" xfId="0" applyNumberFormat="1" applyFont="1" applyBorder="1" applyAlignment="1">
      <alignment vertical="center" shrinkToFit="1"/>
    </xf>
    <xf numFmtId="179" fontId="2" fillId="0" borderId="49" xfId="0" applyNumberFormat="1" applyFont="1" applyBorder="1" applyAlignment="1">
      <alignment vertical="center" shrinkToFit="1"/>
    </xf>
    <xf numFmtId="179" fontId="2" fillId="0" borderId="38" xfId="0" applyNumberFormat="1" applyFont="1" applyBorder="1" applyAlignment="1">
      <alignment vertical="center" shrinkToFit="1"/>
    </xf>
    <xf numFmtId="177" fontId="2" fillId="0" borderId="37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177" fontId="2" fillId="0" borderId="54" xfId="0" applyNumberFormat="1" applyFont="1" applyBorder="1" applyAlignment="1">
      <alignment vertical="center" shrinkToFit="1"/>
    </xf>
    <xf numFmtId="0" fontId="16" fillId="2" borderId="9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37" xfId="0" applyFont="1" applyFill="1" applyBorder="1" applyAlignment="1">
      <alignment vertical="center" shrinkToFit="1"/>
    </xf>
    <xf numFmtId="0" fontId="2" fillId="2" borderId="5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178" fontId="2" fillId="2" borderId="9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38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vertical="center" shrinkToFit="1"/>
    </xf>
    <xf numFmtId="178" fontId="2" fillId="2" borderId="10" xfId="0" applyNumberFormat="1" applyFont="1" applyFill="1" applyBorder="1" applyAlignment="1">
      <alignment horizontal="center" vertical="center"/>
    </xf>
    <xf numFmtId="0" fontId="16" fillId="2" borderId="9" xfId="0" applyFont="1" applyFill="1" applyBorder="1">
      <alignment vertical="center"/>
    </xf>
    <xf numFmtId="177" fontId="8" fillId="2" borderId="11" xfId="0" applyNumberFormat="1" applyFont="1" applyFill="1" applyBorder="1" applyAlignment="1">
      <alignment vertical="center" shrinkToFit="1"/>
    </xf>
    <xf numFmtId="177" fontId="8" fillId="2" borderId="15" xfId="0" applyNumberFormat="1" applyFont="1" applyFill="1" applyBorder="1" applyAlignment="1">
      <alignment vertical="center" shrinkToFit="1"/>
    </xf>
    <xf numFmtId="177" fontId="8" fillId="2" borderId="17" xfId="0" applyNumberFormat="1" applyFont="1" applyFill="1" applyBorder="1" applyAlignment="1">
      <alignment vertical="center" shrinkToFit="1"/>
    </xf>
    <xf numFmtId="177" fontId="8" fillId="2" borderId="12" xfId="0" applyNumberFormat="1" applyFont="1" applyFill="1" applyBorder="1" applyAlignment="1">
      <alignment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177" fontId="8" fillId="2" borderId="37" xfId="0" applyNumberFormat="1" applyFont="1" applyFill="1" applyBorder="1" applyAlignment="1">
      <alignment vertical="center" shrinkToFit="1"/>
    </xf>
    <xf numFmtId="177" fontId="8" fillId="2" borderId="54" xfId="0" applyNumberFormat="1" applyFont="1" applyFill="1" applyBorder="1" applyAlignment="1">
      <alignment vertical="center" shrinkToFit="1"/>
    </xf>
    <xf numFmtId="177" fontId="2" fillId="2" borderId="11" xfId="0" applyNumberFormat="1" applyFont="1" applyFill="1" applyBorder="1" applyAlignment="1">
      <alignment vertical="center" shrinkToFit="1"/>
    </xf>
    <xf numFmtId="177" fontId="2" fillId="2" borderId="15" xfId="0" applyNumberFormat="1" applyFont="1" applyFill="1" applyBorder="1" applyAlignment="1">
      <alignment horizontal="center" vertical="center" shrinkToFit="1"/>
    </xf>
    <xf numFmtId="177" fontId="2" fillId="2" borderId="15" xfId="0" applyNumberFormat="1" applyFont="1" applyFill="1" applyBorder="1" applyAlignment="1">
      <alignment vertical="center" shrinkToFit="1"/>
    </xf>
    <xf numFmtId="177" fontId="2" fillId="2" borderId="12" xfId="0" applyNumberFormat="1" applyFont="1" applyFill="1" applyBorder="1" applyAlignment="1">
      <alignment horizontal="center" vertical="center" shrinkToFit="1"/>
    </xf>
    <xf numFmtId="177" fontId="2" fillId="2" borderId="12" xfId="0" applyNumberFormat="1" applyFont="1" applyFill="1" applyBorder="1" applyAlignment="1">
      <alignment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0" fontId="16" fillId="2" borderId="53" xfId="0" applyFont="1" applyFill="1" applyBorder="1">
      <alignment vertical="center"/>
    </xf>
    <xf numFmtId="0" fontId="17" fillId="2" borderId="53" xfId="0" applyFont="1" applyFill="1" applyBorder="1" applyAlignment="1">
      <alignment horizontal="left" vertical="center"/>
    </xf>
    <xf numFmtId="0" fontId="17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7" fillId="2" borderId="10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5" fillId="2" borderId="9" xfId="0" applyFont="1" applyFill="1" applyBorder="1" applyAlignment="1">
      <alignment horizontal="left" vertical="center"/>
    </xf>
    <xf numFmtId="177" fontId="2" fillId="2" borderId="37" xfId="0" applyNumberFormat="1" applyFont="1" applyFill="1" applyBorder="1" applyAlignment="1">
      <alignment vertical="center" shrinkToFit="1"/>
    </xf>
    <xf numFmtId="0" fontId="14" fillId="2" borderId="53" xfId="0" applyFont="1" applyFill="1" applyBorder="1">
      <alignment vertical="center"/>
    </xf>
    <xf numFmtId="0" fontId="15" fillId="2" borderId="5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vertical="center" shrinkToFit="1"/>
    </xf>
    <xf numFmtId="0" fontId="2" fillId="2" borderId="2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 shrinkToFit="1"/>
    </xf>
    <xf numFmtId="177" fontId="2" fillId="2" borderId="54" xfId="0" applyNumberFormat="1" applyFont="1" applyFill="1" applyBorder="1" applyAlignment="1">
      <alignment vertical="center" shrinkToFit="1"/>
    </xf>
    <xf numFmtId="179" fontId="8" fillId="0" borderId="55" xfId="0" applyNumberFormat="1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2" borderId="47" xfId="0" applyFont="1" applyFill="1" applyBorder="1" applyAlignment="1">
      <alignment vertical="center" shrinkToFit="1"/>
    </xf>
    <xf numFmtId="0" fontId="2" fillId="2" borderId="49" xfId="0" applyFont="1" applyFill="1" applyBorder="1" applyAlignment="1">
      <alignment vertical="center" shrinkToFit="1"/>
    </xf>
    <xf numFmtId="179" fontId="8" fillId="0" borderId="49" xfId="0" applyNumberFormat="1" applyFont="1" applyBorder="1" applyAlignment="1">
      <alignment vertical="center" shrinkToFit="1"/>
    </xf>
    <xf numFmtId="179" fontId="8" fillId="0" borderId="71" xfId="0" applyNumberFormat="1" applyFont="1" applyBorder="1" applyAlignment="1">
      <alignment vertical="center" shrinkToFit="1"/>
    </xf>
    <xf numFmtId="179" fontId="8" fillId="0" borderId="72" xfId="0" applyNumberFormat="1" applyFont="1" applyBorder="1" applyAlignment="1">
      <alignment vertical="center" shrinkToFit="1"/>
    </xf>
    <xf numFmtId="179" fontId="8" fillId="0" borderId="67" xfId="0" applyNumberFormat="1" applyFont="1" applyBorder="1" applyAlignment="1">
      <alignment horizontal="center" vertical="center" shrinkToFit="1"/>
    </xf>
    <xf numFmtId="177" fontId="8" fillId="0" borderId="48" xfId="0" applyNumberFormat="1" applyFont="1" applyBorder="1" applyAlignment="1">
      <alignment vertical="center" shrinkToFit="1"/>
    </xf>
    <xf numFmtId="177" fontId="8" fillId="2" borderId="48" xfId="0" applyNumberFormat="1" applyFont="1" applyFill="1" applyBorder="1" applyAlignment="1">
      <alignment vertical="center" shrinkToFit="1"/>
    </xf>
    <xf numFmtId="177" fontId="8" fillId="0" borderId="47" xfId="0" applyNumberFormat="1" applyFont="1" applyBorder="1" applyAlignment="1">
      <alignment vertical="center" shrinkToFit="1"/>
    </xf>
    <xf numFmtId="177" fontId="8" fillId="2" borderId="47" xfId="0" applyNumberFormat="1" applyFont="1" applyFill="1" applyBorder="1" applyAlignment="1">
      <alignment vertical="center" shrinkToFit="1"/>
    </xf>
    <xf numFmtId="180" fontId="2" fillId="0" borderId="68" xfId="0" applyNumberFormat="1" applyFont="1" applyBorder="1" applyAlignment="1">
      <alignment horizontal="center" vertical="center" shrinkToFit="1"/>
    </xf>
    <xf numFmtId="180" fontId="2" fillId="0" borderId="70" xfId="0" applyNumberFormat="1" applyFont="1" applyBorder="1" applyAlignment="1">
      <alignment horizontal="center" vertical="center" shrinkToFit="1"/>
    </xf>
    <xf numFmtId="180" fontId="2" fillId="0" borderId="65" xfId="0" applyNumberFormat="1" applyFont="1" applyBorder="1" applyAlignment="1">
      <alignment horizontal="center" vertical="center" shrinkToFit="1"/>
    </xf>
    <xf numFmtId="180" fontId="2" fillId="0" borderId="72" xfId="0" applyNumberFormat="1" applyFont="1" applyBorder="1" applyAlignment="1">
      <alignment horizontal="center" vertical="center" shrinkToFit="1"/>
    </xf>
    <xf numFmtId="180" fontId="2" fillId="0" borderId="69" xfId="0" applyNumberFormat="1" applyFont="1" applyBorder="1" applyAlignment="1">
      <alignment horizontal="center" vertical="center" shrinkToFit="1"/>
    </xf>
    <xf numFmtId="180" fontId="18" fillId="0" borderId="68" xfId="0" applyNumberFormat="1" applyFont="1" applyBorder="1" applyAlignment="1">
      <alignment horizontal="center" vertical="center" shrinkToFit="1"/>
    </xf>
    <xf numFmtId="180" fontId="18" fillId="0" borderId="69" xfId="0" applyNumberFormat="1" applyFont="1" applyBorder="1" applyAlignment="1">
      <alignment horizontal="center" vertical="center" shrinkToFit="1"/>
    </xf>
    <xf numFmtId="180" fontId="18" fillId="0" borderId="70" xfId="0" applyNumberFormat="1" applyFont="1" applyBorder="1" applyAlignment="1">
      <alignment horizontal="center" vertical="center" shrinkToFit="1"/>
    </xf>
    <xf numFmtId="180" fontId="18" fillId="0" borderId="65" xfId="0" applyNumberFormat="1" applyFont="1" applyBorder="1" applyAlignment="1">
      <alignment horizontal="center" vertical="center" shrinkToFit="1"/>
    </xf>
    <xf numFmtId="180" fontId="2" fillId="0" borderId="67" xfId="0" applyNumberFormat="1" applyFont="1" applyBorder="1" applyAlignment="1">
      <alignment horizontal="center" vertical="center" shrinkToFit="1"/>
    </xf>
    <xf numFmtId="180" fontId="8" fillId="0" borderId="68" xfId="0" applyNumberFormat="1" applyFont="1" applyBorder="1" applyAlignment="1">
      <alignment horizontal="center" vertical="center" shrinkToFit="1"/>
    </xf>
    <xf numFmtId="180" fontId="8" fillId="0" borderId="69" xfId="0" applyNumberFormat="1" applyFont="1" applyBorder="1" applyAlignment="1">
      <alignment horizontal="center" vertical="center" shrinkToFit="1"/>
    </xf>
    <xf numFmtId="180" fontId="8" fillId="0" borderId="70" xfId="0" applyNumberFormat="1" applyFont="1" applyBorder="1" applyAlignment="1">
      <alignment horizontal="center" vertical="center" shrinkToFit="1"/>
    </xf>
    <xf numFmtId="180" fontId="8" fillId="0" borderId="65" xfId="0" applyNumberFormat="1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0" borderId="2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/>
    </xf>
    <xf numFmtId="0" fontId="10" fillId="0" borderId="24" xfId="0" applyFont="1" applyBorder="1" applyAlignment="1">
      <alignment horizontal="right" vertical="top"/>
    </xf>
    <xf numFmtId="0" fontId="2" fillId="0" borderId="41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71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0" fillId="0" borderId="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left" vertical="center"/>
    </xf>
    <xf numFmtId="0" fontId="22" fillId="0" borderId="73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4" fillId="0" borderId="7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1" fillId="0" borderId="43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top" wrapText="1"/>
    </xf>
    <xf numFmtId="0" fontId="10" fillId="0" borderId="79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right" vertical="top"/>
    </xf>
    <xf numFmtId="0" fontId="10" fillId="0" borderId="61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right" vertical="top"/>
    </xf>
    <xf numFmtId="0" fontId="10" fillId="0" borderId="40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小５国</a:t>
          </a: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9</xdr:row>
      <xdr:rowOff>8518</xdr:rowOff>
    </xdr:from>
    <xdr:to>
      <xdr:col>24</xdr:col>
      <xdr:colOff>275811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033596" y="880422"/>
          <a:ext cx="204892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19432</xdr:colOff>
      <xdr:row>18</xdr:row>
      <xdr:rowOff>92063</xdr:rowOff>
    </xdr:from>
    <xdr:to>
      <xdr:col>4</xdr:col>
      <xdr:colOff>218214</xdr:colOff>
      <xdr:row>20</xdr:row>
      <xdr:rowOff>24847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755913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44280</xdr:colOff>
      <xdr:row>18</xdr:row>
      <xdr:rowOff>92063</xdr:rowOff>
    </xdr:from>
    <xdr:to>
      <xdr:col>5</xdr:col>
      <xdr:colOff>224012</xdr:colOff>
      <xdr:row>20</xdr:row>
      <xdr:rowOff>24847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029876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28671</xdr:colOff>
      <xdr:row>18</xdr:row>
      <xdr:rowOff>92063</xdr:rowOff>
    </xdr:from>
    <xdr:to>
      <xdr:col>6</xdr:col>
      <xdr:colOff>217928</xdr:colOff>
      <xdr:row>20</xdr:row>
      <xdr:rowOff>24847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263383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20388</xdr:colOff>
      <xdr:row>18</xdr:row>
      <xdr:rowOff>92063</xdr:rowOff>
    </xdr:from>
    <xdr:to>
      <xdr:col>7</xdr:col>
      <xdr:colOff>219170</xdr:colOff>
      <xdr:row>20</xdr:row>
      <xdr:rowOff>24847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504215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18477</xdr:colOff>
      <xdr:row>18</xdr:row>
      <xdr:rowOff>92063</xdr:rowOff>
    </xdr:from>
    <xdr:to>
      <xdr:col>8</xdr:col>
      <xdr:colOff>217259</xdr:colOff>
      <xdr:row>20</xdr:row>
      <xdr:rowOff>24847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751419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29626</xdr:colOff>
      <xdr:row>18</xdr:row>
      <xdr:rowOff>92063</xdr:rowOff>
    </xdr:from>
    <xdr:to>
      <xdr:col>9</xdr:col>
      <xdr:colOff>209358</xdr:colOff>
      <xdr:row>20</xdr:row>
      <xdr:rowOff>24847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011684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19433</xdr:colOff>
      <xdr:row>18</xdr:row>
      <xdr:rowOff>92063</xdr:rowOff>
    </xdr:from>
    <xdr:to>
      <xdr:col>10</xdr:col>
      <xdr:colOff>218215</xdr:colOff>
      <xdr:row>20</xdr:row>
      <xdr:rowOff>24847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250606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36954</xdr:colOff>
      <xdr:row>18</xdr:row>
      <xdr:rowOff>92063</xdr:rowOff>
    </xdr:from>
    <xdr:to>
      <xdr:col>11</xdr:col>
      <xdr:colOff>216686</xdr:colOff>
      <xdr:row>20</xdr:row>
      <xdr:rowOff>24847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517242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27716</xdr:colOff>
      <xdr:row>18</xdr:row>
      <xdr:rowOff>92063</xdr:rowOff>
    </xdr:from>
    <xdr:to>
      <xdr:col>12</xdr:col>
      <xdr:colOff>226498</xdr:colOff>
      <xdr:row>20</xdr:row>
      <xdr:rowOff>24847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757120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36000</xdr:colOff>
      <xdr:row>18</xdr:row>
      <xdr:rowOff>92063</xdr:rowOff>
    </xdr:from>
    <xdr:to>
      <xdr:col>13</xdr:col>
      <xdr:colOff>225257</xdr:colOff>
      <xdr:row>20</xdr:row>
      <xdr:rowOff>24847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014519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21345</xdr:colOff>
      <xdr:row>18</xdr:row>
      <xdr:rowOff>92063</xdr:rowOff>
    </xdr:from>
    <xdr:to>
      <xdr:col>14</xdr:col>
      <xdr:colOff>210602</xdr:colOff>
      <xdr:row>20</xdr:row>
      <xdr:rowOff>24847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248980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37911</xdr:colOff>
      <xdr:row>18</xdr:row>
      <xdr:rowOff>92063</xdr:rowOff>
    </xdr:from>
    <xdr:to>
      <xdr:col>15</xdr:col>
      <xdr:colOff>208118</xdr:colOff>
      <xdr:row>20</xdr:row>
      <xdr:rowOff>24847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4514661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11</xdr:row>
      <xdr:rowOff>25083</xdr:rowOff>
    </xdr:from>
    <xdr:to>
      <xdr:col>24</xdr:col>
      <xdr:colOff>275811</xdr:colOff>
      <xdr:row>11</xdr:row>
      <xdr:rowOff>25083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5033596" y="1102141"/>
          <a:ext cx="204892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361950</xdr:colOff>
      <xdr:row>18</xdr:row>
      <xdr:rowOff>19050</xdr:rowOff>
    </xdr:from>
    <xdr:to>
      <xdr:col>27</xdr:col>
      <xdr:colOff>800100</xdr:colOff>
      <xdr:row>23</xdr:row>
      <xdr:rowOff>9525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7839075" y="2009775"/>
          <a:ext cx="438150" cy="657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小５国</a:t>
          </a:r>
        </a:p>
      </xdr:txBody>
    </xdr: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77</xdr:row>
      <xdr:rowOff>8518</xdr:rowOff>
    </xdr:from>
    <xdr:to>
      <xdr:col>24</xdr:col>
      <xdr:colOff>275811</xdr:colOff>
      <xdr:row>77</xdr:row>
      <xdr:rowOff>8518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652596" y="880422"/>
          <a:ext cx="2136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19432</xdr:colOff>
      <xdr:row>86</xdr:row>
      <xdr:rowOff>92063</xdr:rowOff>
    </xdr:from>
    <xdr:to>
      <xdr:col>4</xdr:col>
      <xdr:colOff>218214</xdr:colOff>
      <xdr:row>88</xdr:row>
      <xdr:rowOff>24847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31355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44280</xdr:colOff>
      <xdr:row>86</xdr:row>
      <xdr:rowOff>92063</xdr:rowOff>
    </xdr:from>
    <xdr:to>
      <xdr:col>5</xdr:col>
      <xdr:colOff>224012</xdr:colOff>
      <xdr:row>88</xdr:row>
      <xdr:rowOff>24847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883338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28671</xdr:colOff>
      <xdr:row>86</xdr:row>
      <xdr:rowOff>92063</xdr:rowOff>
    </xdr:from>
    <xdr:to>
      <xdr:col>6</xdr:col>
      <xdr:colOff>217928</xdr:colOff>
      <xdr:row>88</xdr:row>
      <xdr:rowOff>24847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094863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20388</xdr:colOff>
      <xdr:row>86</xdr:row>
      <xdr:rowOff>92063</xdr:rowOff>
    </xdr:from>
    <xdr:to>
      <xdr:col>7</xdr:col>
      <xdr:colOff>219170</xdr:colOff>
      <xdr:row>88</xdr:row>
      <xdr:rowOff>24847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313715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18477</xdr:colOff>
      <xdr:row>86</xdr:row>
      <xdr:rowOff>92063</xdr:rowOff>
    </xdr:from>
    <xdr:to>
      <xdr:col>8</xdr:col>
      <xdr:colOff>217259</xdr:colOff>
      <xdr:row>88</xdr:row>
      <xdr:rowOff>24847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538939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29626</xdr:colOff>
      <xdr:row>86</xdr:row>
      <xdr:rowOff>92063</xdr:rowOff>
    </xdr:from>
    <xdr:to>
      <xdr:col>9</xdr:col>
      <xdr:colOff>209358</xdr:colOff>
      <xdr:row>88</xdr:row>
      <xdr:rowOff>24847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777222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19433</xdr:colOff>
      <xdr:row>86</xdr:row>
      <xdr:rowOff>92063</xdr:rowOff>
    </xdr:from>
    <xdr:to>
      <xdr:col>10</xdr:col>
      <xdr:colOff>218215</xdr:colOff>
      <xdr:row>88</xdr:row>
      <xdr:rowOff>24847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023471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36954</xdr:colOff>
      <xdr:row>86</xdr:row>
      <xdr:rowOff>92063</xdr:rowOff>
    </xdr:from>
    <xdr:to>
      <xdr:col>11</xdr:col>
      <xdr:colOff>216686</xdr:colOff>
      <xdr:row>88</xdr:row>
      <xdr:rowOff>24847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268127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27716</xdr:colOff>
      <xdr:row>86</xdr:row>
      <xdr:rowOff>92063</xdr:rowOff>
    </xdr:from>
    <xdr:to>
      <xdr:col>12</xdr:col>
      <xdr:colOff>226498</xdr:colOff>
      <xdr:row>88</xdr:row>
      <xdr:rowOff>24847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486024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36000</xdr:colOff>
      <xdr:row>86</xdr:row>
      <xdr:rowOff>92063</xdr:rowOff>
    </xdr:from>
    <xdr:to>
      <xdr:col>13</xdr:col>
      <xdr:colOff>225257</xdr:colOff>
      <xdr:row>88</xdr:row>
      <xdr:rowOff>24847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721442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21345</xdr:colOff>
      <xdr:row>86</xdr:row>
      <xdr:rowOff>92063</xdr:rowOff>
    </xdr:from>
    <xdr:to>
      <xdr:col>14</xdr:col>
      <xdr:colOff>210602</xdr:colOff>
      <xdr:row>88</xdr:row>
      <xdr:rowOff>24847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933922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37911</xdr:colOff>
      <xdr:row>86</xdr:row>
      <xdr:rowOff>92063</xdr:rowOff>
    </xdr:from>
    <xdr:to>
      <xdr:col>15</xdr:col>
      <xdr:colOff>208118</xdr:colOff>
      <xdr:row>88</xdr:row>
      <xdr:rowOff>24847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177623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79</xdr:row>
      <xdr:rowOff>25083</xdr:rowOff>
    </xdr:from>
    <xdr:to>
      <xdr:col>24</xdr:col>
      <xdr:colOff>275811</xdr:colOff>
      <xdr:row>79</xdr:row>
      <xdr:rowOff>25083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652596" y="1102141"/>
          <a:ext cx="2136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小５社</a:t>
          </a:r>
        </a:p>
      </xdr:txBody>
    </xdr:sp>
    <xdr:clientData/>
  </xdr:twoCellAnchor>
  <xdr:twoCellAnchor>
    <xdr:from>
      <xdr:col>19</xdr:col>
      <xdr:colOff>8282</xdr:colOff>
      <xdr:row>11</xdr:row>
      <xdr:rowOff>24847</xdr:rowOff>
    </xdr:from>
    <xdr:to>
      <xdr:col>26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24849</xdr:colOff>
      <xdr:row>17</xdr:row>
      <xdr:rowOff>17521</xdr:rowOff>
    </xdr:from>
    <xdr:to>
      <xdr:col>16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9</xdr:row>
      <xdr:rowOff>8518</xdr:rowOff>
    </xdr:from>
    <xdr:to>
      <xdr:col>26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14</xdr:col>
      <xdr:colOff>24849</xdr:colOff>
      <xdr:row>17</xdr:row>
      <xdr:rowOff>24849</xdr:rowOff>
    </xdr:from>
    <xdr:to>
      <xdr:col>14</xdr:col>
      <xdr:colOff>215347</xdr:colOff>
      <xdr:row>18</xdr:row>
      <xdr:rowOff>82827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4199284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17</xdr:row>
      <xdr:rowOff>24849</xdr:rowOff>
    </xdr:from>
    <xdr:to>
      <xdr:col>15</xdr:col>
      <xdr:colOff>215347</xdr:colOff>
      <xdr:row>18</xdr:row>
      <xdr:rowOff>82827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447762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397565</xdr:colOff>
      <xdr:row>17</xdr:row>
      <xdr:rowOff>124240</xdr:rowOff>
    </xdr:from>
    <xdr:to>
      <xdr:col>30</xdr:col>
      <xdr:colOff>0</xdr:colOff>
      <xdr:row>23</xdr:row>
      <xdr:rowOff>24848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7868478" y="2020957"/>
          <a:ext cx="372718" cy="69573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276487" y="1889676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4543" y="657468"/>
          <a:ext cx="887667" cy="39728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小５社</a:t>
          </a:r>
        </a:p>
      </xdr:txBody>
    </xdr:sp>
    <xdr:clientData/>
  </xdr:twoCellAnchor>
  <xdr:twoCellAnchor>
    <xdr:from>
      <xdr:col>19</xdr:col>
      <xdr:colOff>8282</xdr:colOff>
      <xdr:row>79</xdr:row>
      <xdr:rowOff>24847</xdr:rowOff>
    </xdr:from>
    <xdr:to>
      <xdr:col>26</xdr:col>
      <xdr:colOff>330476</xdr:colOff>
      <xdr:row>79</xdr:row>
      <xdr:rowOff>24847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4770782" y="1135002"/>
          <a:ext cx="223146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24849</xdr:rowOff>
    </xdr:from>
    <xdr:to>
      <xdr:col>13</xdr:col>
      <xdr:colOff>215347</xdr:colOff>
      <xdr:row>86</xdr:row>
      <xdr:rowOff>82827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3486694" y="1897004"/>
          <a:ext cx="180973" cy="18935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24849</xdr:colOff>
      <xdr:row>85</xdr:row>
      <xdr:rowOff>17521</xdr:rowOff>
    </xdr:from>
    <xdr:to>
      <xdr:col>16</xdr:col>
      <xdr:colOff>223630</xdr:colOff>
      <xdr:row>86</xdr:row>
      <xdr:rowOff>82826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117315" y="1889676"/>
          <a:ext cx="189256" cy="19668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77</xdr:row>
      <xdr:rowOff>8518</xdr:rowOff>
    </xdr:from>
    <xdr:to>
      <xdr:col>26</xdr:col>
      <xdr:colOff>330476</xdr:colOff>
      <xdr:row>77</xdr:row>
      <xdr:rowOff>8518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4770782" y="908466"/>
          <a:ext cx="223146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3066279" y="1889676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2856072" y="1889676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645866" y="1889676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435659" y="1889676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217169" y="1889676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015245" y="1889676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805039" y="1889676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594831" y="1889676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14</xdr:col>
      <xdr:colOff>24849</xdr:colOff>
      <xdr:row>85</xdr:row>
      <xdr:rowOff>24849</xdr:rowOff>
    </xdr:from>
    <xdr:to>
      <xdr:col>14</xdr:col>
      <xdr:colOff>215347</xdr:colOff>
      <xdr:row>86</xdr:row>
      <xdr:rowOff>82827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696901" y="1897004"/>
          <a:ext cx="180973" cy="18935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85</xdr:row>
      <xdr:rowOff>24849</xdr:rowOff>
    </xdr:from>
    <xdr:to>
      <xdr:col>15</xdr:col>
      <xdr:colOff>215347</xdr:colOff>
      <xdr:row>86</xdr:row>
      <xdr:rowOff>82827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3907108" y="1897004"/>
          <a:ext cx="180973" cy="18935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flipH="1" flipV="1">
          <a:off x="216776" y="1456542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小５算</a:t>
          </a:r>
        </a:p>
      </xdr:txBody>
    </xdr:sp>
    <xdr:clientData/>
  </xdr:twoCellAnchor>
  <xdr:twoCellAnchor>
    <xdr:from>
      <xdr:col>18</xdr:col>
      <xdr:colOff>8282</xdr:colOff>
      <xdr:row>11</xdr:row>
      <xdr:rowOff>24847</xdr:rowOff>
    </xdr:from>
    <xdr:to>
      <xdr:col>24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14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207065</xdr:colOff>
      <xdr:row>18</xdr:row>
      <xdr:rowOff>91109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442251" y="188222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9</xdr:row>
      <xdr:rowOff>8518</xdr:rowOff>
    </xdr:from>
    <xdr:to>
      <xdr:col>24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14654</xdr:colOff>
      <xdr:row>12</xdr:row>
      <xdr:rowOff>109904</xdr:rowOff>
    </xdr:from>
    <xdr:to>
      <xdr:col>23</xdr:col>
      <xdr:colOff>43960</xdr:colOff>
      <xdr:row>23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5619750" y="1289539"/>
          <a:ext cx="271095" cy="1340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変化と関係</a:t>
          </a:r>
        </a:p>
      </xdr:txBody>
    </xdr:sp>
    <xdr:clientData/>
  </xdr:twoCellAnchor>
  <xdr:twoCellAnchor>
    <xdr:from>
      <xdr:col>27</xdr:col>
      <xdr:colOff>414130</xdr:colOff>
      <xdr:row>17</xdr:row>
      <xdr:rowOff>107674</xdr:rowOff>
    </xdr:from>
    <xdr:to>
      <xdr:col>28</xdr:col>
      <xdr:colOff>8282</xdr:colOff>
      <xdr:row>23</xdr:row>
      <xdr:rowOff>24848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H="1">
          <a:off x="8042413" y="2004391"/>
          <a:ext cx="414130" cy="7123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417214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小５算</a:t>
          </a:r>
        </a:p>
      </xdr:txBody>
    </xdr:sp>
    <xdr:clientData/>
  </xdr:twoCellAnchor>
  <xdr:twoCellAnchor>
    <xdr:from>
      <xdr:col>18</xdr:col>
      <xdr:colOff>8282</xdr:colOff>
      <xdr:row>79</xdr:row>
      <xdr:rowOff>24847</xdr:rowOff>
    </xdr:from>
    <xdr:to>
      <xdr:col>24</xdr:col>
      <xdr:colOff>330476</xdr:colOff>
      <xdr:row>79</xdr:row>
      <xdr:rowOff>24847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4785436" y="1101905"/>
          <a:ext cx="189308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24849</xdr:rowOff>
    </xdr:from>
    <xdr:to>
      <xdr:col>13</xdr:col>
      <xdr:colOff>215347</xdr:colOff>
      <xdr:row>86</xdr:row>
      <xdr:rowOff>82827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3644349" y="1863907"/>
          <a:ext cx="190498" cy="18986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14</xdr:col>
      <xdr:colOff>223630</xdr:colOff>
      <xdr:row>86</xdr:row>
      <xdr:rowOff>82826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3871484" y="1856579"/>
          <a:ext cx="198781" cy="19718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207065</xdr:colOff>
      <xdr:row>86</xdr:row>
      <xdr:rowOff>91109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4105945" y="1863906"/>
          <a:ext cx="174889" cy="19814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77</xdr:row>
      <xdr:rowOff>8518</xdr:rowOff>
    </xdr:from>
    <xdr:to>
      <xdr:col>24</xdr:col>
      <xdr:colOff>330476</xdr:colOff>
      <xdr:row>77</xdr:row>
      <xdr:rowOff>8518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4785436" y="880422"/>
          <a:ext cx="189308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3190079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2962944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2735811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250867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2273258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205440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1827272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60013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14654</xdr:colOff>
      <xdr:row>80</xdr:row>
      <xdr:rowOff>109904</xdr:rowOff>
    </xdr:from>
    <xdr:to>
      <xdr:col>23</xdr:col>
      <xdr:colOff>43960</xdr:colOff>
      <xdr:row>91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5810250" y="1289539"/>
          <a:ext cx="315056" cy="1340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変化と関係</a:t>
          </a:r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小５理</a:t>
          </a:r>
        </a:p>
      </xdr:txBody>
    </xdr:sp>
    <xdr:clientData/>
  </xdr:twoCellAnchor>
  <xdr:twoCellAnchor>
    <xdr:from>
      <xdr:col>21</xdr:col>
      <xdr:colOff>19707</xdr:colOff>
      <xdr:row>11</xdr:row>
      <xdr:rowOff>24847</xdr:rowOff>
    </xdr:from>
    <xdr:to>
      <xdr:col>28</xdr:col>
      <xdr:colOff>301901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4769069" y="1135002"/>
          <a:ext cx="1576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15</xdr:col>
      <xdr:colOff>7039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3785153" y="1914238"/>
          <a:ext cx="189256" cy="19782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6569</xdr:colOff>
      <xdr:row>9</xdr:row>
      <xdr:rowOff>8518</xdr:rowOff>
    </xdr:from>
    <xdr:to>
      <xdr:col>28</xdr:col>
      <xdr:colOff>301901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4755931" y="908466"/>
          <a:ext cx="158941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23896</xdr:colOff>
      <xdr:row>17</xdr:row>
      <xdr:rowOff>24848</xdr:rowOff>
    </xdr:from>
    <xdr:to>
      <xdr:col>19</xdr:col>
      <xdr:colOff>182220</xdr:colOff>
      <xdr:row>18</xdr:row>
      <xdr:rowOff>99391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4819526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7330</xdr:colOff>
      <xdr:row>17</xdr:row>
      <xdr:rowOff>24848</xdr:rowOff>
    </xdr:from>
    <xdr:to>
      <xdr:col>18</xdr:col>
      <xdr:colOff>165654</xdr:colOff>
      <xdr:row>18</xdr:row>
      <xdr:rowOff>99391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4595895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23895</xdr:colOff>
      <xdr:row>17</xdr:row>
      <xdr:rowOff>24848</xdr:rowOff>
    </xdr:from>
    <xdr:to>
      <xdr:col>17</xdr:col>
      <xdr:colOff>182219</xdr:colOff>
      <xdr:row>18</xdr:row>
      <xdr:rowOff>99391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4405395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40460</xdr:colOff>
      <xdr:row>17</xdr:row>
      <xdr:rowOff>24848</xdr:rowOff>
    </xdr:from>
    <xdr:to>
      <xdr:col>16</xdr:col>
      <xdr:colOff>198784</xdr:colOff>
      <xdr:row>18</xdr:row>
      <xdr:rowOff>99391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4214895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40459</xdr:colOff>
      <xdr:row>17</xdr:row>
      <xdr:rowOff>24848</xdr:rowOff>
    </xdr:from>
    <xdr:to>
      <xdr:col>15</xdr:col>
      <xdr:colOff>198783</xdr:colOff>
      <xdr:row>18</xdr:row>
      <xdr:rowOff>99391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4007829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430696</xdr:colOff>
      <xdr:row>18</xdr:row>
      <xdr:rowOff>0</xdr:rowOff>
    </xdr:from>
    <xdr:to>
      <xdr:col>31</xdr:col>
      <xdr:colOff>795131</xdr:colOff>
      <xdr:row>23</xdr:row>
      <xdr:rowOff>16565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7984435" y="2029239"/>
          <a:ext cx="364435" cy="6791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3131970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74543" y="657468"/>
          <a:ext cx="887667" cy="39728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小５理</a:t>
          </a:r>
        </a:p>
      </xdr:txBody>
    </xdr:sp>
    <xdr:clientData/>
  </xdr:twoCellAnchor>
  <xdr:twoCellAnchor>
    <xdr:from>
      <xdr:col>21</xdr:col>
      <xdr:colOff>19707</xdr:colOff>
      <xdr:row>79</xdr:row>
      <xdr:rowOff>24847</xdr:rowOff>
    </xdr:from>
    <xdr:to>
      <xdr:col>28</xdr:col>
      <xdr:colOff>301901</xdr:colOff>
      <xdr:row>79</xdr:row>
      <xdr:rowOff>24847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>
          <a:off x="4946431" y="1135002"/>
          <a:ext cx="20886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24849</xdr:rowOff>
    </xdr:from>
    <xdr:to>
      <xdr:col>13</xdr:col>
      <xdr:colOff>215347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3322470" y="1897004"/>
          <a:ext cx="161923" cy="18935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15</xdr:col>
      <xdr:colOff>7039</xdr:colOff>
      <xdr:row>86</xdr:row>
      <xdr:rowOff>82826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3512970" y="1889676"/>
          <a:ext cx="172690" cy="19668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6569</xdr:colOff>
      <xdr:row>77</xdr:row>
      <xdr:rowOff>8518</xdr:rowOff>
    </xdr:from>
    <xdr:to>
      <xdr:col>28</xdr:col>
      <xdr:colOff>301901</xdr:colOff>
      <xdr:row>77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>
        <a:xfrm>
          <a:off x="4933293" y="908466"/>
          <a:ext cx="210179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2941469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2750969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2560470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2369970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2171187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1988969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1798470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1607969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23896</xdr:colOff>
      <xdr:row>85</xdr:row>
      <xdr:rowOff>24848</xdr:rowOff>
    </xdr:from>
    <xdr:to>
      <xdr:col>19</xdr:col>
      <xdr:colOff>182220</xdr:colOff>
      <xdr:row>86</xdr:row>
      <xdr:rowOff>99391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4464517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7330</xdr:colOff>
      <xdr:row>85</xdr:row>
      <xdr:rowOff>24848</xdr:rowOff>
    </xdr:from>
    <xdr:to>
      <xdr:col>18</xdr:col>
      <xdr:colOff>165654</xdr:colOff>
      <xdr:row>86</xdr:row>
      <xdr:rowOff>99391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4257451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23895</xdr:colOff>
      <xdr:row>85</xdr:row>
      <xdr:rowOff>24848</xdr:rowOff>
    </xdr:from>
    <xdr:to>
      <xdr:col>17</xdr:col>
      <xdr:colOff>182219</xdr:colOff>
      <xdr:row>86</xdr:row>
      <xdr:rowOff>99391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4083516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40460</xdr:colOff>
      <xdr:row>85</xdr:row>
      <xdr:rowOff>24848</xdr:rowOff>
    </xdr:from>
    <xdr:to>
      <xdr:col>16</xdr:col>
      <xdr:colOff>198784</xdr:colOff>
      <xdr:row>86</xdr:row>
      <xdr:rowOff>99391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3909581" y="1897003"/>
          <a:ext cx="148799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40459</xdr:colOff>
      <xdr:row>85</xdr:row>
      <xdr:rowOff>24848</xdr:rowOff>
    </xdr:from>
    <xdr:to>
      <xdr:col>15</xdr:col>
      <xdr:colOff>198783</xdr:colOff>
      <xdr:row>86</xdr:row>
      <xdr:rowOff>99391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3719080" y="1897003"/>
          <a:ext cx="148799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 flipH="1" flipV="1">
          <a:off x="216776" y="1456542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外</a:t>
          </a:r>
        </a:p>
      </xdr:txBody>
    </xdr:sp>
    <xdr:clientData/>
  </xdr:twoCellAnchor>
  <xdr:twoCellAnchor>
    <xdr:from>
      <xdr:col>16</xdr:col>
      <xdr:colOff>8282</xdr:colOff>
      <xdr:row>11</xdr:row>
      <xdr:rowOff>24847</xdr:rowOff>
    </xdr:from>
    <xdr:to>
      <xdr:col>23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9</xdr:row>
      <xdr:rowOff>8518</xdr:rowOff>
    </xdr:from>
    <xdr:to>
      <xdr:col>23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33130</xdr:colOff>
      <xdr:row>19</xdr:row>
      <xdr:rowOff>25803</xdr:rowOff>
    </xdr:from>
    <xdr:to>
      <xdr:col>4</xdr:col>
      <xdr:colOff>231912</xdr:colOff>
      <xdr:row>20</xdr:row>
      <xdr:rowOff>91109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1722782" y="2187564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57979</xdr:colOff>
      <xdr:row>12</xdr:row>
      <xdr:rowOff>118188</xdr:rowOff>
    </xdr:from>
    <xdr:to>
      <xdr:col>21</xdr:col>
      <xdr:colOff>87286</xdr:colOff>
      <xdr:row>19</xdr:row>
      <xdr:rowOff>91110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5657022" y="1352297"/>
          <a:ext cx="286068" cy="900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21</xdr:col>
      <xdr:colOff>57978</xdr:colOff>
      <xdr:row>12</xdr:row>
      <xdr:rowOff>118187</xdr:rowOff>
    </xdr:from>
    <xdr:to>
      <xdr:col>22</xdr:col>
      <xdr:colOff>87285</xdr:colOff>
      <xdr:row>21</xdr:row>
      <xdr:rowOff>66261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5913782" y="1352296"/>
          <a:ext cx="286068" cy="1140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19</xdr:col>
      <xdr:colOff>223629</xdr:colOff>
      <xdr:row>14</xdr:row>
      <xdr:rowOff>17860</xdr:rowOff>
    </xdr:from>
    <xdr:to>
      <xdr:col>20</xdr:col>
      <xdr:colOff>233887</xdr:colOff>
      <xdr:row>22</xdr:row>
      <xdr:rowOff>24850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5140910" y="1482329"/>
          <a:ext cx="248383" cy="1054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（やり取り）</a:t>
          </a:r>
        </a:p>
      </xdr:txBody>
    </xdr:sp>
    <xdr:clientData/>
  </xdr:twoCellAnchor>
  <xdr:twoCellAnchor>
    <xdr:from>
      <xdr:col>20</xdr:col>
      <xdr:colOff>262758</xdr:colOff>
      <xdr:row>15</xdr:row>
      <xdr:rowOff>33650</xdr:rowOff>
    </xdr:from>
    <xdr:to>
      <xdr:col>21</xdr:col>
      <xdr:colOff>260649</xdr:colOff>
      <xdr:row>21</xdr:row>
      <xdr:rowOff>45983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5603327" y="1643047"/>
          <a:ext cx="286925" cy="800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（発表）</a:t>
          </a:r>
        </a:p>
      </xdr:txBody>
    </xdr:sp>
    <xdr:clientData/>
  </xdr:twoCellAnchor>
  <xdr:twoCellAnchor>
    <xdr:from>
      <xdr:col>5</xdr:col>
      <xdr:colOff>19992</xdr:colOff>
      <xdr:row>19</xdr:row>
      <xdr:rowOff>25803</xdr:rowOff>
    </xdr:from>
    <xdr:to>
      <xdr:col>5</xdr:col>
      <xdr:colOff>218774</xdr:colOff>
      <xdr:row>20</xdr:row>
      <xdr:rowOff>91109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1951268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19992</xdr:colOff>
      <xdr:row>19</xdr:row>
      <xdr:rowOff>25803</xdr:rowOff>
    </xdr:from>
    <xdr:to>
      <xdr:col>6</xdr:col>
      <xdr:colOff>218774</xdr:colOff>
      <xdr:row>20</xdr:row>
      <xdr:rowOff>91109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220088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26561</xdr:colOff>
      <xdr:row>19</xdr:row>
      <xdr:rowOff>25803</xdr:rowOff>
    </xdr:from>
    <xdr:to>
      <xdr:col>7</xdr:col>
      <xdr:colOff>225343</xdr:colOff>
      <xdr:row>20</xdr:row>
      <xdr:rowOff>91109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2457078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26561</xdr:colOff>
      <xdr:row>19</xdr:row>
      <xdr:rowOff>25803</xdr:rowOff>
    </xdr:from>
    <xdr:to>
      <xdr:col>8</xdr:col>
      <xdr:colOff>225343</xdr:colOff>
      <xdr:row>20</xdr:row>
      <xdr:rowOff>91109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270669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26561</xdr:colOff>
      <xdr:row>19</xdr:row>
      <xdr:rowOff>25803</xdr:rowOff>
    </xdr:from>
    <xdr:to>
      <xdr:col>9</xdr:col>
      <xdr:colOff>225343</xdr:colOff>
      <xdr:row>20</xdr:row>
      <xdr:rowOff>91109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956320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39699</xdr:colOff>
      <xdr:row>19</xdr:row>
      <xdr:rowOff>25803</xdr:rowOff>
    </xdr:from>
    <xdr:to>
      <xdr:col>10</xdr:col>
      <xdr:colOff>238481</xdr:colOff>
      <xdr:row>20</xdr:row>
      <xdr:rowOff>91109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3219078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33130</xdr:colOff>
      <xdr:row>19</xdr:row>
      <xdr:rowOff>25803</xdr:rowOff>
    </xdr:from>
    <xdr:to>
      <xdr:col>12</xdr:col>
      <xdr:colOff>231912</xdr:colOff>
      <xdr:row>20</xdr:row>
      <xdr:rowOff>91109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3711751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26562</xdr:colOff>
      <xdr:row>19</xdr:row>
      <xdr:rowOff>25803</xdr:rowOff>
    </xdr:from>
    <xdr:to>
      <xdr:col>13</xdr:col>
      <xdr:colOff>225344</xdr:colOff>
      <xdr:row>20</xdr:row>
      <xdr:rowOff>91109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3954803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26561</xdr:colOff>
      <xdr:row>19</xdr:row>
      <xdr:rowOff>25803</xdr:rowOff>
    </xdr:from>
    <xdr:to>
      <xdr:col>11</xdr:col>
      <xdr:colOff>225343</xdr:colOff>
      <xdr:row>20</xdr:row>
      <xdr:rowOff>91109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3455561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328448</xdr:colOff>
      <xdr:row>17</xdr:row>
      <xdr:rowOff>124811</xdr:rowOff>
    </xdr:from>
    <xdr:to>
      <xdr:col>26</xdr:col>
      <xdr:colOff>722586</xdr:colOff>
      <xdr:row>23</xdr:row>
      <xdr:rowOff>32845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H="1">
          <a:off x="7554310" y="1996966"/>
          <a:ext cx="394138" cy="6963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65690</xdr:colOff>
      <xdr:row>74</xdr:row>
      <xdr:rowOff>79399</xdr:rowOff>
    </xdr:from>
    <xdr:to>
      <xdr:col>1</xdr:col>
      <xdr:colOff>667750</xdr:colOff>
      <xdr:row>78</xdr:row>
      <xdr:rowOff>62834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65690" y="11410865"/>
          <a:ext cx="818836" cy="39727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外</a:t>
          </a:r>
        </a:p>
      </xdr:txBody>
    </xdr:sp>
    <xdr:clientData/>
  </xdr:twoCellAnchor>
  <xdr:twoCellAnchor>
    <xdr:from>
      <xdr:col>16</xdr:col>
      <xdr:colOff>8282</xdr:colOff>
      <xdr:row>79</xdr:row>
      <xdr:rowOff>24847</xdr:rowOff>
    </xdr:from>
    <xdr:to>
      <xdr:col>23</xdr:col>
      <xdr:colOff>330476</xdr:colOff>
      <xdr:row>79</xdr:row>
      <xdr:rowOff>24847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4337230" y="1135002"/>
          <a:ext cx="2247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77</xdr:row>
      <xdr:rowOff>8518</xdr:rowOff>
    </xdr:from>
    <xdr:to>
      <xdr:col>23</xdr:col>
      <xdr:colOff>330476</xdr:colOff>
      <xdr:row>77</xdr:row>
      <xdr:rowOff>8518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CxnSpPr/>
      </xdr:nvCxnSpPr>
      <xdr:spPr>
        <a:xfrm>
          <a:off x="4337230" y="908466"/>
          <a:ext cx="2247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33130</xdr:colOff>
      <xdr:row>87</xdr:row>
      <xdr:rowOff>25803</xdr:rowOff>
    </xdr:from>
    <xdr:to>
      <xdr:col>4</xdr:col>
      <xdr:colOff>231912</xdr:colOff>
      <xdr:row>88</xdr:row>
      <xdr:rowOff>91109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603113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57979</xdr:colOff>
      <xdr:row>80</xdr:row>
      <xdr:rowOff>118188</xdr:rowOff>
    </xdr:from>
    <xdr:to>
      <xdr:col>21</xdr:col>
      <xdr:colOff>87286</xdr:colOff>
      <xdr:row>87</xdr:row>
      <xdr:rowOff>91110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5444531" y="1333447"/>
          <a:ext cx="324910" cy="892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21</xdr:col>
      <xdr:colOff>57978</xdr:colOff>
      <xdr:row>80</xdr:row>
      <xdr:rowOff>118187</xdr:rowOff>
    </xdr:from>
    <xdr:to>
      <xdr:col>22</xdr:col>
      <xdr:colOff>87285</xdr:colOff>
      <xdr:row>89</xdr:row>
      <xdr:rowOff>66261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5740133" y="1333446"/>
          <a:ext cx="324911" cy="1130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19</xdr:col>
      <xdr:colOff>223629</xdr:colOff>
      <xdr:row>82</xdr:row>
      <xdr:rowOff>17860</xdr:rowOff>
    </xdr:from>
    <xdr:to>
      <xdr:col>20</xdr:col>
      <xdr:colOff>233887</xdr:colOff>
      <xdr:row>90</xdr:row>
      <xdr:rowOff>24850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5314577" y="1495877"/>
          <a:ext cx="305862" cy="1058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（やり取り）</a:t>
          </a:r>
        </a:p>
      </xdr:txBody>
    </xdr:sp>
    <xdr:clientData/>
  </xdr:twoCellAnchor>
  <xdr:twoCellAnchor>
    <xdr:from>
      <xdr:col>20</xdr:col>
      <xdr:colOff>262758</xdr:colOff>
      <xdr:row>83</xdr:row>
      <xdr:rowOff>33650</xdr:rowOff>
    </xdr:from>
    <xdr:to>
      <xdr:col>21</xdr:col>
      <xdr:colOff>260649</xdr:colOff>
      <xdr:row>89</xdr:row>
      <xdr:rowOff>45983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5649310" y="1643047"/>
          <a:ext cx="293494" cy="800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（発表）</a:t>
          </a:r>
        </a:p>
      </xdr:txBody>
    </xdr:sp>
    <xdr:clientData/>
  </xdr:twoCellAnchor>
  <xdr:twoCellAnchor>
    <xdr:from>
      <xdr:col>5</xdr:col>
      <xdr:colOff>19992</xdr:colOff>
      <xdr:row>87</xdr:row>
      <xdr:rowOff>25803</xdr:rowOff>
    </xdr:from>
    <xdr:to>
      <xdr:col>5</xdr:col>
      <xdr:colOff>218774</xdr:colOff>
      <xdr:row>88</xdr:row>
      <xdr:rowOff>91109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181988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19992</xdr:colOff>
      <xdr:row>87</xdr:row>
      <xdr:rowOff>25803</xdr:rowOff>
    </xdr:from>
    <xdr:to>
      <xdr:col>6</xdr:col>
      <xdr:colOff>218774</xdr:colOff>
      <xdr:row>88</xdr:row>
      <xdr:rowOff>91109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2049802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26561</xdr:colOff>
      <xdr:row>87</xdr:row>
      <xdr:rowOff>25803</xdr:rowOff>
    </xdr:from>
    <xdr:to>
      <xdr:col>7</xdr:col>
      <xdr:colOff>225343</xdr:colOff>
      <xdr:row>88</xdr:row>
      <xdr:rowOff>91109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2286285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26561</xdr:colOff>
      <xdr:row>87</xdr:row>
      <xdr:rowOff>25803</xdr:rowOff>
    </xdr:from>
    <xdr:to>
      <xdr:col>8</xdr:col>
      <xdr:colOff>225343</xdr:colOff>
      <xdr:row>88</xdr:row>
      <xdr:rowOff>91109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251619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26561</xdr:colOff>
      <xdr:row>87</xdr:row>
      <xdr:rowOff>25803</xdr:rowOff>
    </xdr:from>
    <xdr:to>
      <xdr:col>9</xdr:col>
      <xdr:colOff>225343</xdr:colOff>
      <xdr:row>88</xdr:row>
      <xdr:rowOff>91109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2746113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39699</xdr:colOff>
      <xdr:row>87</xdr:row>
      <xdr:rowOff>25803</xdr:rowOff>
    </xdr:from>
    <xdr:to>
      <xdr:col>10</xdr:col>
      <xdr:colOff>238481</xdr:colOff>
      <xdr:row>88</xdr:row>
      <xdr:rowOff>91109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2989165" y="2160717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33130</xdr:colOff>
      <xdr:row>87</xdr:row>
      <xdr:rowOff>25803</xdr:rowOff>
    </xdr:from>
    <xdr:to>
      <xdr:col>12</xdr:col>
      <xdr:colOff>231912</xdr:colOff>
      <xdr:row>88</xdr:row>
      <xdr:rowOff>91109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3442423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26562</xdr:colOff>
      <xdr:row>87</xdr:row>
      <xdr:rowOff>25803</xdr:rowOff>
    </xdr:from>
    <xdr:to>
      <xdr:col>13</xdr:col>
      <xdr:colOff>225344</xdr:colOff>
      <xdr:row>88</xdr:row>
      <xdr:rowOff>91109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366576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26561</xdr:colOff>
      <xdr:row>87</xdr:row>
      <xdr:rowOff>25803</xdr:rowOff>
    </xdr:from>
    <xdr:to>
      <xdr:col>11</xdr:col>
      <xdr:colOff>225343</xdr:colOff>
      <xdr:row>88</xdr:row>
      <xdr:rowOff>91109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3205940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CxnSpPr/>
      </xdr:nvCxnSpPr>
      <xdr:spPr>
        <a:xfrm flipH="1" flipV="1">
          <a:off x="216776" y="1456542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7"/>
  <sheetViews>
    <sheetView view="pageLayout" topLeftCell="A122" zoomScaleNormal="100" workbookViewId="0">
      <selection activeCell="Y134" sqref="Y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88671875" customWidth="1"/>
    <col min="5" max="9" width="3.21875" customWidth="1"/>
    <col min="10" max="10" width="3.6640625" customWidth="1"/>
    <col min="11" max="16" width="3.21875" customWidth="1"/>
    <col min="17" max="17" width="4" customWidth="1"/>
    <col min="18" max="18" width="3.109375" customWidth="1"/>
    <col min="19" max="19" width="3.88671875" customWidth="1"/>
    <col min="20" max="20" width="3.109375" customWidth="1"/>
    <col min="21" max="24" width="4" customWidth="1"/>
    <col min="25" max="26" width="4" style="69" customWidth="1"/>
    <col min="27" max="27" width="5.21875" customWidth="1"/>
    <col min="28" max="28" width="10.44140625" customWidth="1"/>
    <col min="29" max="29" width="10" customWidth="1"/>
    <col min="30" max="30" width="14.44140625" customWidth="1"/>
    <col min="31" max="31" width="10.109375" customWidth="1"/>
    <col min="32" max="32" width="12.109375" customWidth="1"/>
    <col min="37" max="37" width="4.44140625" customWidth="1"/>
    <col min="38" max="38" width="5.88671875" customWidth="1"/>
    <col min="39" max="39" width="12.33203125" customWidth="1"/>
    <col min="40" max="40" width="6.88671875" style="69" customWidth="1"/>
    <col min="41" max="41" width="8.109375" style="69" customWidth="1"/>
    <col min="42" max="42" width="3.44140625" style="69" customWidth="1"/>
  </cols>
  <sheetData>
    <row r="1" spans="1:43" ht="7.5" customHeight="1" x14ac:dyDescent="0.2">
      <c r="AL1" s="157" t="s">
        <v>167</v>
      </c>
      <c r="AM1" s="157"/>
      <c r="AN1" s="157"/>
      <c r="AO1" s="157"/>
      <c r="AP1" s="157"/>
    </row>
    <row r="2" spans="1:43" ht="7.5" customHeight="1" x14ac:dyDescent="0.2">
      <c r="B2" s="27" t="s">
        <v>53</v>
      </c>
      <c r="C2" s="296" t="s">
        <v>54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7"/>
      <c r="Q2" s="27"/>
      <c r="AL2" s="157"/>
      <c r="AM2" s="157"/>
      <c r="AN2" s="157"/>
      <c r="AO2" s="157"/>
      <c r="AP2" s="157"/>
    </row>
    <row r="3" spans="1:43" ht="7.5" customHeight="1" x14ac:dyDescent="0.2">
      <c r="B3" s="27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7"/>
      <c r="Q3" s="27"/>
      <c r="AL3" s="336" t="s">
        <v>170</v>
      </c>
      <c r="AM3" s="336"/>
      <c r="AN3" s="336"/>
      <c r="AO3" s="336"/>
      <c r="AP3" s="336"/>
      <c r="AQ3" s="336"/>
    </row>
    <row r="4" spans="1:43" ht="7.5" customHeight="1" x14ac:dyDescent="0.2">
      <c r="B4" s="27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7"/>
      <c r="Q4" s="27"/>
      <c r="AL4" s="336"/>
      <c r="AM4" s="336"/>
      <c r="AN4" s="336"/>
      <c r="AO4" s="336"/>
      <c r="AP4" s="336"/>
      <c r="AQ4" s="336"/>
    </row>
    <row r="5" spans="1:43" ht="7.5" customHeight="1" x14ac:dyDescent="0.2">
      <c r="AL5" s="336"/>
      <c r="AM5" s="336"/>
      <c r="AN5" s="336"/>
      <c r="AO5" s="336"/>
      <c r="AP5" s="336"/>
      <c r="AQ5" s="336"/>
    </row>
    <row r="6" spans="1:43" ht="7.5" customHeight="1" x14ac:dyDescent="0.2">
      <c r="P6" s="29"/>
      <c r="Q6" s="29"/>
      <c r="R6" s="334" t="s">
        <v>88</v>
      </c>
      <c r="S6" s="334"/>
      <c r="T6" s="334"/>
      <c r="U6" s="334"/>
      <c r="V6" s="334"/>
      <c r="W6" s="334"/>
      <c r="X6" s="334"/>
      <c r="Y6" s="334"/>
      <c r="Z6" s="76"/>
      <c r="AL6" s="336"/>
      <c r="AM6" s="336"/>
      <c r="AN6" s="336"/>
      <c r="AO6" s="336"/>
      <c r="AP6" s="336"/>
      <c r="AQ6" s="336"/>
    </row>
    <row r="7" spans="1:43" ht="7.5" customHeight="1" x14ac:dyDescent="0.2">
      <c r="P7" s="29"/>
      <c r="Q7" s="29"/>
      <c r="R7" s="334"/>
      <c r="S7" s="334"/>
      <c r="T7" s="334"/>
      <c r="U7" s="334"/>
      <c r="V7" s="334"/>
      <c r="W7" s="334"/>
      <c r="X7" s="334"/>
      <c r="Y7" s="334"/>
      <c r="Z7" s="76"/>
      <c r="AL7" s="336"/>
      <c r="AM7" s="336"/>
      <c r="AN7" s="336"/>
      <c r="AO7" s="336"/>
      <c r="AP7" s="336"/>
      <c r="AQ7" s="336"/>
    </row>
    <row r="8" spans="1:43" ht="8.25" customHeight="1" x14ac:dyDescent="0.15">
      <c r="E8" s="297" t="s">
        <v>4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335" t="s">
        <v>119</v>
      </c>
      <c r="S8" s="335"/>
      <c r="T8" s="335"/>
      <c r="U8" s="335"/>
      <c r="V8" s="335"/>
      <c r="W8" s="335"/>
      <c r="X8" s="335"/>
      <c r="Y8" s="335"/>
      <c r="Z8" s="77"/>
      <c r="AL8" s="336"/>
      <c r="AM8" s="336"/>
      <c r="AN8" s="336"/>
      <c r="AO8" s="336"/>
      <c r="AP8" s="336"/>
      <c r="AQ8" s="336"/>
    </row>
    <row r="9" spans="1:43" ht="8.25" customHeight="1" x14ac:dyDescent="0.15"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335"/>
      <c r="S9" s="335"/>
      <c r="T9" s="335"/>
      <c r="U9" s="335"/>
      <c r="V9" s="335"/>
      <c r="W9" s="335"/>
      <c r="X9" s="335"/>
      <c r="Y9" s="335"/>
      <c r="Z9" s="77"/>
      <c r="AL9" s="336"/>
      <c r="AM9" s="336"/>
      <c r="AN9" s="336"/>
      <c r="AO9" s="336"/>
      <c r="AP9" s="336"/>
      <c r="AQ9" s="336"/>
    </row>
    <row r="10" spans="1:43" ht="8.25" customHeight="1" x14ac:dyDescent="0.15"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335" t="s">
        <v>120</v>
      </c>
      <c r="S10" s="335"/>
      <c r="T10" s="335"/>
      <c r="U10" s="335"/>
      <c r="V10" s="335"/>
      <c r="W10" s="335"/>
      <c r="X10" s="335"/>
      <c r="Y10" s="335"/>
      <c r="Z10" s="77"/>
      <c r="AL10" s="336"/>
      <c r="AM10" s="336"/>
      <c r="AN10" s="336"/>
      <c r="AO10" s="336"/>
      <c r="AP10" s="336"/>
      <c r="AQ10" s="336"/>
    </row>
    <row r="11" spans="1:43" ht="8.25" customHeight="1" x14ac:dyDescent="0.15">
      <c r="P11" s="30"/>
      <c r="Q11" s="30"/>
      <c r="R11" s="335"/>
      <c r="S11" s="335"/>
      <c r="T11" s="335"/>
      <c r="U11" s="335"/>
      <c r="V11" s="335"/>
      <c r="W11" s="335"/>
      <c r="X11" s="335"/>
      <c r="Y11" s="335"/>
      <c r="Z11" s="77"/>
      <c r="AL11" s="336"/>
      <c r="AM11" s="336"/>
      <c r="AN11" s="336"/>
      <c r="AO11" s="336"/>
      <c r="AP11" s="336"/>
      <c r="AQ11" s="336"/>
    </row>
    <row r="12" spans="1:43" ht="8.25" customHeight="1" thickBot="1" x14ac:dyDescent="0.25">
      <c r="B12" s="1"/>
      <c r="AL12" s="336"/>
      <c r="AM12" s="336"/>
      <c r="AN12" s="336"/>
      <c r="AO12" s="336"/>
      <c r="AP12" s="336"/>
      <c r="AQ12" s="336"/>
    </row>
    <row r="13" spans="1:43" ht="10.5" customHeight="1" x14ac:dyDescent="0.2">
      <c r="A13" s="342" t="s">
        <v>3</v>
      </c>
      <c r="B13" s="339" t="s">
        <v>110</v>
      </c>
      <c r="C13" s="14">
        <v>1</v>
      </c>
      <c r="D13" s="337" t="s">
        <v>112</v>
      </c>
      <c r="E13" s="298" t="s">
        <v>7</v>
      </c>
      <c r="F13" s="299"/>
      <c r="G13" s="299"/>
      <c r="H13" s="299"/>
      <c r="I13" s="300"/>
      <c r="J13" s="298" t="s">
        <v>2</v>
      </c>
      <c r="K13" s="299"/>
      <c r="L13" s="299"/>
      <c r="M13" s="299"/>
      <c r="N13" s="299"/>
      <c r="O13" s="299"/>
      <c r="P13" s="300"/>
      <c r="Q13" s="13">
        <v>2</v>
      </c>
      <c r="R13" s="376" t="s">
        <v>114</v>
      </c>
      <c r="S13" s="12">
        <v>3</v>
      </c>
      <c r="T13" s="365" t="s">
        <v>114</v>
      </c>
      <c r="U13" s="323" t="s">
        <v>121</v>
      </c>
      <c r="V13" s="325" t="s">
        <v>122</v>
      </c>
      <c r="W13" s="325" t="s">
        <v>123</v>
      </c>
      <c r="X13" s="327" t="s">
        <v>124</v>
      </c>
      <c r="Y13" s="329" t="s">
        <v>56</v>
      </c>
      <c r="Z13" s="329" t="s">
        <v>149</v>
      </c>
      <c r="AL13" s="336"/>
      <c r="AM13" s="336"/>
      <c r="AN13" s="336"/>
      <c r="AO13" s="336"/>
      <c r="AP13" s="336"/>
      <c r="AQ13" s="336"/>
    </row>
    <row r="14" spans="1:43" ht="10.5" customHeight="1" x14ac:dyDescent="0.2">
      <c r="A14" s="343"/>
      <c r="B14" s="340"/>
      <c r="C14" s="313" t="s">
        <v>111</v>
      </c>
      <c r="D14" s="338"/>
      <c r="E14" s="344" t="s">
        <v>105</v>
      </c>
      <c r="F14" s="345"/>
      <c r="G14" s="345"/>
      <c r="H14" s="345"/>
      <c r="I14" s="346"/>
      <c r="J14" s="353" t="s">
        <v>21</v>
      </c>
      <c r="K14" s="356" t="s">
        <v>46</v>
      </c>
      <c r="L14" s="357"/>
      <c r="M14" s="358"/>
      <c r="N14" s="356" t="s">
        <v>47</v>
      </c>
      <c r="O14" s="357"/>
      <c r="P14" s="358"/>
      <c r="Q14" s="374" t="s">
        <v>113</v>
      </c>
      <c r="R14" s="377"/>
      <c r="S14" s="379" t="s">
        <v>115</v>
      </c>
      <c r="T14" s="366"/>
      <c r="U14" s="324"/>
      <c r="V14" s="326"/>
      <c r="W14" s="326"/>
      <c r="X14" s="328"/>
      <c r="Y14" s="330"/>
      <c r="Z14" s="332"/>
      <c r="AL14" s="157"/>
      <c r="AM14" s="157"/>
      <c r="AN14" s="157"/>
      <c r="AO14" s="157"/>
      <c r="AP14" s="157"/>
    </row>
    <row r="15" spans="1:43" ht="10.5" customHeight="1" x14ac:dyDescent="0.2">
      <c r="A15" s="343"/>
      <c r="B15" s="340"/>
      <c r="C15" s="314"/>
      <c r="D15" s="338"/>
      <c r="E15" s="347"/>
      <c r="F15" s="348"/>
      <c r="G15" s="348"/>
      <c r="H15" s="348"/>
      <c r="I15" s="349"/>
      <c r="J15" s="354"/>
      <c r="K15" s="359"/>
      <c r="L15" s="360"/>
      <c r="M15" s="361"/>
      <c r="N15" s="359"/>
      <c r="O15" s="360"/>
      <c r="P15" s="361"/>
      <c r="Q15" s="375"/>
      <c r="R15" s="377"/>
      <c r="S15" s="380"/>
      <c r="T15" s="366"/>
      <c r="U15" s="324"/>
      <c r="V15" s="326"/>
      <c r="W15" s="326"/>
      <c r="X15" s="328"/>
      <c r="Y15" s="330"/>
      <c r="Z15" s="332"/>
      <c r="AA15" s="17"/>
      <c r="AL15" s="157"/>
      <c r="AM15" s="157"/>
      <c r="AN15" s="157"/>
      <c r="AO15" s="157"/>
      <c r="AP15" s="157"/>
    </row>
    <row r="16" spans="1:43" ht="10.5" customHeight="1" x14ac:dyDescent="0.2">
      <c r="A16" s="343"/>
      <c r="B16" s="340"/>
      <c r="C16" s="314"/>
      <c r="D16" s="338"/>
      <c r="E16" s="347"/>
      <c r="F16" s="348"/>
      <c r="G16" s="348"/>
      <c r="H16" s="348"/>
      <c r="I16" s="349"/>
      <c r="J16" s="354"/>
      <c r="K16" s="359"/>
      <c r="L16" s="360"/>
      <c r="M16" s="361"/>
      <c r="N16" s="359"/>
      <c r="O16" s="360"/>
      <c r="P16" s="361"/>
      <c r="Q16" s="375"/>
      <c r="R16" s="377"/>
      <c r="S16" s="380"/>
      <c r="T16" s="366"/>
      <c r="U16" s="324"/>
      <c r="V16" s="326"/>
      <c r="W16" s="326"/>
      <c r="X16" s="328"/>
      <c r="Y16" s="330"/>
      <c r="Z16" s="332"/>
      <c r="AL16" s="157"/>
      <c r="AM16" s="157"/>
      <c r="AN16" s="157"/>
      <c r="AO16" s="157"/>
      <c r="AP16" s="157"/>
    </row>
    <row r="17" spans="1:42" ht="10.5" customHeight="1" x14ac:dyDescent="0.2">
      <c r="A17" s="343"/>
      <c r="B17" s="340"/>
      <c r="C17" s="314"/>
      <c r="D17" s="338"/>
      <c r="E17" s="350"/>
      <c r="F17" s="351"/>
      <c r="G17" s="351"/>
      <c r="H17" s="351"/>
      <c r="I17" s="352"/>
      <c r="J17" s="355"/>
      <c r="K17" s="362"/>
      <c r="L17" s="363"/>
      <c r="M17" s="364"/>
      <c r="N17" s="362"/>
      <c r="O17" s="363"/>
      <c r="P17" s="364"/>
      <c r="Q17" s="375"/>
      <c r="R17" s="377"/>
      <c r="S17" s="380"/>
      <c r="T17" s="366"/>
      <c r="U17" s="324"/>
      <c r="V17" s="326"/>
      <c r="W17" s="326"/>
      <c r="X17" s="328"/>
      <c r="Y17" s="330"/>
      <c r="Z17" s="332"/>
      <c r="AC17" s="321" t="s">
        <v>97</v>
      </c>
      <c r="AD17" s="322"/>
      <c r="AE17" s="322"/>
      <c r="AF17" s="322"/>
      <c r="AG17" s="322"/>
      <c r="AL17" s="157"/>
      <c r="AM17" s="157"/>
      <c r="AN17" s="157"/>
      <c r="AO17" s="157"/>
      <c r="AP17" s="157"/>
    </row>
    <row r="18" spans="1:42" ht="10.5" customHeight="1" x14ac:dyDescent="0.2">
      <c r="A18" s="343"/>
      <c r="B18" s="340"/>
      <c r="C18" s="314"/>
      <c r="D18" s="338"/>
      <c r="E18" s="368">
        <v>2</v>
      </c>
      <c r="F18" s="301">
        <v>3</v>
      </c>
      <c r="G18" s="301">
        <v>4</v>
      </c>
      <c r="H18" s="301">
        <v>5</v>
      </c>
      <c r="I18" s="304">
        <v>6</v>
      </c>
      <c r="J18" s="371">
        <v>1</v>
      </c>
      <c r="K18" s="368">
        <v>7</v>
      </c>
      <c r="L18" s="301">
        <v>8</v>
      </c>
      <c r="M18" s="304">
        <v>9</v>
      </c>
      <c r="N18" s="368">
        <v>10</v>
      </c>
      <c r="O18" s="301">
        <v>11</v>
      </c>
      <c r="P18" s="304">
        <v>12</v>
      </c>
      <c r="Q18" s="375"/>
      <c r="R18" s="377"/>
      <c r="S18" s="380"/>
      <c r="T18" s="366"/>
      <c r="U18" s="324"/>
      <c r="V18" s="326"/>
      <c r="W18" s="326"/>
      <c r="X18" s="328"/>
      <c r="Y18" s="330"/>
      <c r="Z18" s="332"/>
      <c r="AC18" s="322"/>
      <c r="AD18" s="322"/>
      <c r="AE18" s="322"/>
      <c r="AF18" s="322"/>
      <c r="AG18" s="322"/>
      <c r="AL18" s="157"/>
      <c r="AM18" s="157"/>
      <c r="AN18" s="157"/>
      <c r="AO18" s="157"/>
      <c r="AP18" s="157"/>
    </row>
    <row r="19" spans="1:42" ht="10.5" customHeight="1" x14ac:dyDescent="0.2">
      <c r="A19" s="343"/>
      <c r="B19" s="340"/>
      <c r="C19" s="314"/>
      <c r="D19" s="338"/>
      <c r="E19" s="369"/>
      <c r="F19" s="302"/>
      <c r="G19" s="302"/>
      <c r="H19" s="302"/>
      <c r="I19" s="305"/>
      <c r="J19" s="372"/>
      <c r="K19" s="369"/>
      <c r="L19" s="302"/>
      <c r="M19" s="305"/>
      <c r="N19" s="369"/>
      <c r="O19" s="302"/>
      <c r="P19" s="305"/>
      <c r="Q19" s="375"/>
      <c r="R19" s="377"/>
      <c r="S19" s="380"/>
      <c r="T19" s="366"/>
      <c r="U19" s="324"/>
      <c r="V19" s="326"/>
      <c r="W19" s="326"/>
      <c r="X19" s="328"/>
      <c r="Y19" s="330"/>
      <c r="Z19" s="332"/>
      <c r="AC19" s="322"/>
      <c r="AD19" s="322"/>
      <c r="AE19" s="322"/>
      <c r="AF19" s="322"/>
      <c r="AG19" s="322"/>
      <c r="AL19" s="157"/>
      <c r="AM19" s="157"/>
      <c r="AN19" s="157"/>
      <c r="AO19" s="157"/>
      <c r="AP19" s="157"/>
    </row>
    <row r="20" spans="1:42" ht="10.5" customHeight="1" x14ac:dyDescent="0.2">
      <c r="A20" s="343"/>
      <c r="B20" s="340"/>
      <c r="C20" s="314"/>
      <c r="D20" s="338"/>
      <c r="E20" s="369"/>
      <c r="F20" s="302"/>
      <c r="G20" s="302"/>
      <c r="H20" s="302"/>
      <c r="I20" s="305"/>
      <c r="J20" s="372"/>
      <c r="K20" s="369"/>
      <c r="L20" s="302"/>
      <c r="M20" s="305"/>
      <c r="N20" s="369"/>
      <c r="O20" s="302"/>
      <c r="P20" s="305"/>
      <c r="Q20" s="375"/>
      <c r="R20" s="377"/>
      <c r="S20" s="380"/>
      <c r="T20" s="366"/>
      <c r="U20" s="324"/>
      <c r="V20" s="326"/>
      <c r="W20" s="326"/>
      <c r="X20" s="328"/>
      <c r="Y20" s="330"/>
      <c r="Z20" s="332"/>
      <c r="AC20" s="322"/>
      <c r="AD20" s="322"/>
      <c r="AE20" s="322"/>
      <c r="AF20" s="322"/>
      <c r="AG20" s="322"/>
      <c r="AL20" s="157"/>
      <c r="AM20" s="157"/>
      <c r="AN20" s="157"/>
      <c r="AO20" s="157"/>
      <c r="AP20" s="157"/>
    </row>
    <row r="21" spans="1:42" ht="10.5" customHeight="1" x14ac:dyDescent="0.2">
      <c r="A21" s="343"/>
      <c r="B21" s="340"/>
      <c r="C21" s="314"/>
      <c r="D21" s="338"/>
      <c r="E21" s="369"/>
      <c r="F21" s="302"/>
      <c r="G21" s="302"/>
      <c r="H21" s="302"/>
      <c r="I21" s="305"/>
      <c r="J21" s="372"/>
      <c r="K21" s="369"/>
      <c r="L21" s="302"/>
      <c r="M21" s="305"/>
      <c r="N21" s="369"/>
      <c r="O21" s="302"/>
      <c r="P21" s="305"/>
      <c r="Q21" s="375"/>
      <c r="R21" s="377"/>
      <c r="S21" s="380"/>
      <c r="T21" s="366"/>
      <c r="U21" s="324"/>
      <c r="V21" s="326"/>
      <c r="W21" s="326"/>
      <c r="X21" s="328"/>
      <c r="Y21" s="330"/>
      <c r="Z21" s="332"/>
      <c r="AC21" s="322"/>
      <c r="AD21" s="322"/>
      <c r="AE21" s="322"/>
      <c r="AF21" s="322"/>
      <c r="AG21" s="322"/>
    </row>
    <row r="22" spans="1:42" ht="10.5" customHeight="1" x14ac:dyDescent="0.2">
      <c r="A22" s="343"/>
      <c r="B22" s="340"/>
      <c r="C22" s="315"/>
      <c r="D22" s="338"/>
      <c r="E22" s="370"/>
      <c r="F22" s="303"/>
      <c r="G22" s="303"/>
      <c r="H22" s="303"/>
      <c r="I22" s="306"/>
      <c r="J22" s="373"/>
      <c r="K22" s="370"/>
      <c r="L22" s="303"/>
      <c r="M22" s="306"/>
      <c r="N22" s="370"/>
      <c r="O22" s="303"/>
      <c r="P22" s="306"/>
      <c r="Q22" s="375"/>
      <c r="R22" s="378"/>
      <c r="S22" s="381"/>
      <c r="T22" s="367"/>
      <c r="U22" s="324"/>
      <c r="V22" s="326"/>
      <c r="W22" s="326"/>
      <c r="X22" s="328"/>
      <c r="Y22" s="331"/>
      <c r="Z22" s="333"/>
      <c r="AC22" s="322"/>
      <c r="AD22" s="322"/>
      <c r="AE22" s="322"/>
      <c r="AF22" s="322"/>
      <c r="AG22" s="322"/>
    </row>
    <row r="23" spans="1:42" ht="10.5" customHeight="1" x14ac:dyDescent="0.2">
      <c r="A23" s="343"/>
      <c r="B23" s="341"/>
      <c r="C23" s="15">
        <v>10</v>
      </c>
      <c r="D23" s="3"/>
      <c r="E23" s="4">
        <v>8</v>
      </c>
      <c r="F23" s="2">
        <v>8</v>
      </c>
      <c r="G23" s="2">
        <v>4</v>
      </c>
      <c r="H23" s="7">
        <v>4</v>
      </c>
      <c r="I23" s="3">
        <v>6</v>
      </c>
      <c r="J23" s="8">
        <v>10</v>
      </c>
      <c r="K23" s="9">
        <v>12</v>
      </c>
      <c r="L23" s="7">
        <v>8</v>
      </c>
      <c r="M23" s="3">
        <v>10</v>
      </c>
      <c r="N23" s="9">
        <v>10</v>
      </c>
      <c r="O23" s="2">
        <v>12</v>
      </c>
      <c r="P23" s="3">
        <v>8</v>
      </c>
      <c r="Q23" s="6">
        <v>30</v>
      </c>
      <c r="R23" s="2"/>
      <c r="S23" s="5">
        <v>70</v>
      </c>
      <c r="T23" s="3"/>
      <c r="U23" s="4">
        <v>30</v>
      </c>
      <c r="V23" s="2">
        <v>10</v>
      </c>
      <c r="W23" s="2">
        <v>30</v>
      </c>
      <c r="X23" s="3">
        <v>30</v>
      </c>
      <c r="Y23" s="8">
        <v>100</v>
      </c>
      <c r="Z23" s="8"/>
    </row>
    <row r="24" spans="1:42" ht="14.25" customHeight="1" x14ac:dyDescent="0.2">
      <c r="A24" s="124"/>
      <c r="B24" s="83"/>
      <c r="C24" s="123"/>
      <c r="D24" s="36" t="str">
        <f>IF(C24&gt;=10,"A",IF(C24&gt;=4,"B","C"))</f>
        <v>C</v>
      </c>
      <c r="E24" s="129"/>
      <c r="F24" s="130"/>
      <c r="G24" s="130"/>
      <c r="H24" s="131"/>
      <c r="I24" s="132"/>
      <c r="J24" s="133"/>
      <c r="K24" s="134"/>
      <c r="L24" s="131"/>
      <c r="M24" s="132"/>
      <c r="N24" s="135"/>
      <c r="O24" s="131"/>
      <c r="P24" s="132"/>
      <c r="Q24" s="129">
        <f>SUM(E24:I24)</f>
        <v>0</v>
      </c>
      <c r="R24" s="136" t="str">
        <f>IF(Q24&gt;=22,"A",IF(Q24&gt;=14,"B","C"))</f>
        <v>C</v>
      </c>
      <c r="S24" s="130">
        <f>SUM(J24:P24)</f>
        <v>0</v>
      </c>
      <c r="T24" s="137" t="str">
        <f>IF(S24&gt;=52,"A",IF(S24&gt;=24,"B","C"))</f>
        <v>C</v>
      </c>
      <c r="U24" s="129">
        <f>SUM(E24:I24)</f>
        <v>0</v>
      </c>
      <c r="V24" s="130">
        <f>J24</f>
        <v>0</v>
      </c>
      <c r="W24" s="130">
        <f>K24+L24+M24</f>
        <v>0</v>
      </c>
      <c r="X24" s="132">
        <f>N24+O24+P24</f>
        <v>0</v>
      </c>
      <c r="Y24" s="138">
        <f>Q24+S24</f>
        <v>0</v>
      </c>
      <c r="Z24" s="79">
        <f>(Y24-63)/18*10+50</f>
        <v>15</v>
      </c>
      <c r="AB24" s="34"/>
      <c r="AC24" s="32" t="s">
        <v>93</v>
      </c>
      <c r="AD24" s="32" t="s">
        <v>94</v>
      </c>
      <c r="AE24" s="32" t="s">
        <v>95</v>
      </c>
      <c r="AF24" s="32" t="s">
        <v>96</v>
      </c>
      <c r="AG24" s="32" t="s">
        <v>89</v>
      </c>
      <c r="AH24" s="32" t="s">
        <v>90</v>
      </c>
      <c r="AL24" s="316" t="s">
        <v>172</v>
      </c>
      <c r="AM24" s="316"/>
      <c r="AN24" s="316"/>
      <c r="AO24" s="316"/>
      <c r="AP24" s="118"/>
    </row>
    <row r="25" spans="1:42" ht="14.25" customHeight="1" thickBot="1" x14ac:dyDescent="0.25">
      <c r="A25" s="207"/>
      <c r="B25" s="208"/>
      <c r="C25" s="209"/>
      <c r="D25" s="210" t="str">
        <f t="shared" ref="D25:D63" si="0">IF(C25&gt;=10,"A",IF(C25&gt;=4,"B","C"))</f>
        <v>C</v>
      </c>
      <c r="E25" s="211"/>
      <c r="F25" s="212"/>
      <c r="G25" s="212"/>
      <c r="H25" s="213"/>
      <c r="I25" s="214"/>
      <c r="J25" s="215"/>
      <c r="K25" s="216"/>
      <c r="L25" s="213"/>
      <c r="M25" s="214"/>
      <c r="N25" s="217"/>
      <c r="O25" s="213"/>
      <c r="P25" s="214"/>
      <c r="Q25" s="211">
        <f t="shared" ref="Q25:Q63" si="1">SUM(E25:I25)</f>
        <v>0</v>
      </c>
      <c r="R25" s="218" t="str">
        <f t="shared" ref="R25:R63" si="2">IF(Q25&gt;=22,"A",IF(Q25&gt;=14,"B","C"))</f>
        <v>C</v>
      </c>
      <c r="S25" s="212">
        <f t="shared" ref="S25:S63" si="3">SUM(J25:P25)</f>
        <v>0</v>
      </c>
      <c r="T25" s="219" t="str">
        <f t="shared" ref="T25:T63" si="4">IF(S25&gt;=52,"A",IF(S25&gt;=24,"B","C"))</f>
        <v>C</v>
      </c>
      <c r="U25" s="211">
        <f t="shared" ref="U25:U63" si="5">SUM(E25:I25)</f>
        <v>0</v>
      </c>
      <c r="V25" s="212">
        <f t="shared" ref="V25:V63" si="6">J25</f>
        <v>0</v>
      </c>
      <c r="W25" s="212">
        <f t="shared" ref="W25:W63" si="7">K25+L25+M25</f>
        <v>0</v>
      </c>
      <c r="X25" s="214">
        <f t="shared" ref="X25:X63" si="8">N25+O25+P25</f>
        <v>0</v>
      </c>
      <c r="Y25" s="220">
        <f t="shared" ref="Y25:Y63" si="9">Q25+S25</f>
        <v>0</v>
      </c>
      <c r="Z25" s="221">
        <f t="shared" ref="Z25:Z63" si="10">(Y25-63)/18*10+50</f>
        <v>15</v>
      </c>
      <c r="AB25" s="31" t="s">
        <v>91</v>
      </c>
      <c r="AC25" s="31">
        <f>Q67</f>
        <v>70.8</v>
      </c>
      <c r="AD25" s="31">
        <f>S67</f>
        <v>59.7</v>
      </c>
      <c r="AE25" s="31">
        <f>U67</f>
        <v>70.8</v>
      </c>
      <c r="AF25" s="31">
        <f>V67</f>
        <v>71.7</v>
      </c>
      <c r="AG25" s="31">
        <f>W67</f>
        <v>58.5</v>
      </c>
      <c r="AH25" s="31">
        <f>X67</f>
        <v>56.9</v>
      </c>
      <c r="AL25" s="317"/>
      <c r="AM25" s="317"/>
      <c r="AN25" s="317"/>
      <c r="AO25" s="317"/>
      <c r="AP25" s="118"/>
    </row>
    <row r="26" spans="1:42" ht="14.25" customHeight="1" thickBot="1" x14ac:dyDescent="0.25">
      <c r="A26" s="124"/>
      <c r="B26" s="83"/>
      <c r="C26" s="123"/>
      <c r="D26" s="36" t="str">
        <f t="shared" si="0"/>
        <v>C</v>
      </c>
      <c r="E26" s="129"/>
      <c r="F26" s="130"/>
      <c r="G26" s="130"/>
      <c r="H26" s="131"/>
      <c r="I26" s="132"/>
      <c r="J26" s="133"/>
      <c r="K26" s="134"/>
      <c r="L26" s="131"/>
      <c r="M26" s="132"/>
      <c r="N26" s="135"/>
      <c r="O26" s="131"/>
      <c r="P26" s="132"/>
      <c r="Q26" s="129">
        <f t="shared" si="1"/>
        <v>0</v>
      </c>
      <c r="R26" s="136" t="str">
        <f t="shared" si="2"/>
        <v>C</v>
      </c>
      <c r="S26" s="130">
        <f t="shared" si="3"/>
        <v>0</v>
      </c>
      <c r="T26" s="137" t="str">
        <f t="shared" si="4"/>
        <v>C</v>
      </c>
      <c r="U26" s="129">
        <f t="shared" si="5"/>
        <v>0</v>
      </c>
      <c r="V26" s="130">
        <f t="shared" si="6"/>
        <v>0</v>
      </c>
      <c r="W26" s="130">
        <f t="shared" si="7"/>
        <v>0</v>
      </c>
      <c r="X26" s="132">
        <f t="shared" si="8"/>
        <v>0</v>
      </c>
      <c r="Y26" s="138">
        <f t="shared" si="9"/>
        <v>0</v>
      </c>
      <c r="Z26" s="79">
        <f t="shared" si="10"/>
        <v>15</v>
      </c>
      <c r="AB26" s="31" t="s">
        <v>92</v>
      </c>
      <c r="AC26" s="33" t="e">
        <f>Q66</f>
        <v>#DIV/0!</v>
      </c>
      <c r="AD26" s="33" t="e">
        <f>S66</f>
        <v>#DIV/0!</v>
      </c>
      <c r="AE26" s="33" t="e">
        <f>U66</f>
        <v>#DIV/0!</v>
      </c>
      <c r="AF26" s="33" t="e">
        <f>V66</f>
        <v>#DIV/0!</v>
      </c>
      <c r="AG26" s="33" t="e">
        <f>W66</f>
        <v>#DIV/0!</v>
      </c>
      <c r="AH26" s="33" t="e">
        <f>X66</f>
        <v>#DIV/0!</v>
      </c>
      <c r="AL26" s="70" t="s">
        <v>156</v>
      </c>
      <c r="AM26" s="70" t="s">
        <v>153</v>
      </c>
      <c r="AN26" s="71" t="s">
        <v>154</v>
      </c>
      <c r="AO26" s="72" t="s">
        <v>155</v>
      </c>
    </row>
    <row r="27" spans="1:42" ht="14.25" customHeight="1" x14ac:dyDescent="0.2">
      <c r="A27" s="207"/>
      <c r="B27" s="208"/>
      <c r="C27" s="209"/>
      <c r="D27" s="210" t="str">
        <f t="shared" si="0"/>
        <v>C</v>
      </c>
      <c r="E27" s="211"/>
      <c r="F27" s="212"/>
      <c r="G27" s="212"/>
      <c r="H27" s="213"/>
      <c r="I27" s="214"/>
      <c r="J27" s="215"/>
      <c r="K27" s="216"/>
      <c r="L27" s="213"/>
      <c r="M27" s="214"/>
      <c r="N27" s="217"/>
      <c r="O27" s="213"/>
      <c r="P27" s="214"/>
      <c r="Q27" s="211">
        <f t="shared" si="1"/>
        <v>0</v>
      </c>
      <c r="R27" s="218" t="str">
        <f t="shared" si="2"/>
        <v>C</v>
      </c>
      <c r="S27" s="212">
        <f t="shared" si="3"/>
        <v>0</v>
      </c>
      <c r="T27" s="219" t="str">
        <f t="shared" si="4"/>
        <v>C</v>
      </c>
      <c r="U27" s="211">
        <f t="shared" si="5"/>
        <v>0</v>
      </c>
      <c r="V27" s="212">
        <f t="shared" si="6"/>
        <v>0</v>
      </c>
      <c r="W27" s="212">
        <f t="shared" si="7"/>
        <v>0</v>
      </c>
      <c r="X27" s="214">
        <f t="shared" si="8"/>
        <v>0</v>
      </c>
      <c r="Y27" s="220">
        <f t="shared" si="9"/>
        <v>0</v>
      </c>
      <c r="Z27" s="221">
        <f t="shared" si="10"/>
        <v>15</v>
      </c>
      <c r="AL27" s="110">
        <v>1</v>
      </c>
      <c r="AM27" s="125">
        <f>B24</f>
        <v>0</v>
      </c>
      <c r="AN27" s="111">
        <f>Y24</f>
        <v>0</v>
      </c>
      <c r="AO27" s="112">
        <f>Z24</f>
        <v>15</v>
      </c>
      <c r="AP27" s="128"/>
    </row>
    <row r="28" spans="1:42" ht="14.25" customHeight="1" x14ac:dyDescent="0.2">
      <c r="A28" s="124"/>
      <c r="B28" s="83"/>
      <c r="C28" s="123"/>
      <c r="D28" s="36" t="str">
        <f t="shared" si="0"/>
        <v>C</v>
      </c>
      <c r="E28" s="129"/>
      <c r="F28" s="130"/>
      <c r="G28" s="130"/>
      <c r="H28" s="131"/>
      <c r="I28" s="132"/>
      <c r="J28" s="133"/>
      <c r="K28" s="134"/>
      <c r="L28" s="131"/>
      <c r="M28" s="132"/>
      <c r="N28" s="135"/>
      <c r="O28" s="131"/>
      <c r="P28" s="132"/>
      <c r="Q28" s="129">
        <f t="shared" si="1"/>
        <v>0</v>
      </c>
      <c r="R28" s="136" t="str">
        <f t="shared" si="2"/>
        <v>C</v>
      </c>
      <c r="S28" s="130">
        <f t="shared" si="3"/>
        <v>0</v>
      </c>
      <c r="T28" s="137" t="str">
        <f t="shared" si="4"/>
        <v>C</v>
      </c>
      <c r="U28" s="129">
        <f t="shared" si="5"/>
        <v>0</v>
      </c>
      <c r="V28" s="130">
        <f t="shared" si="6"/>
        <v>0</v>
      </c>
      <c r="W28" s="130">
        <f t="shared" si="7"/>
        <v>0</v>
      </c>
      <c r="X28" s="132">
        <f t="shared" si="8"/>
        <v>0</v>
      </c>
      <c r="Y28" s="138">
        <f t="shared" si="9"/>
        <v>0</v>
      </c>
      <c r="Z28" s="79">
        <f t="shared" si="10"/>
        <v>15</v>
      </c>
      <c r="AL28" s="113">
        <v>2</v>
      </c>
      <c r="AM28" s="126">
        <f t="shared" ref="AM28" si="11">B25</f>
        <v>0</v>
      </c>
      <c r="AN28" s="4">
        <f t="shared" ref="AN28:AO28" si="12">Y25</f>
        <v>0</v>
      </c>
      <c r="AO28" s="114">
        <f t="shared" si="12"/>
        <v>15</v>
      </c>
      <c r="AP28" s="128"/>
    </row>
    <row r="29" spans="1:42" ht="14.25" customHeight="1" x14ac:dyDescent="0.2">
      <c r="A29" s="207"/>
      <c r="B29" s="208"/>
      <c r="C29" s="209"/>
      <c r="D29" s="210" t="str">
        <f t="shared" si="0"/>
        <v>C</v>
      </c>
      <c r="E29" s="211"/>
      <c r="F29" s="212"/>
      <c r="G29" s="212"/>
      <c r="H29" s="213"/>
      <c r="I29" s="214"/>
      <c r="J29" s="215"/>
      <c r="K29" s="216"/>
      <c r="L29" s="213"/>
      <c r="M29" s="214"/>
      <c r="N29" s="217"/>
      <c r="O29" s="213"/>
      <c r="P29" s="214"/>
      <c r="Q29" s="211">
        <f t="shared" si="1"/>
        <v>0</v>
      </c>
      <c r="R29" s="218" t="str">
        <f t="shared" si="2"/>
        <v>C</v>
      </c>
      <c r="S29" s="212">
        <f t="shared" si="3"/>
        <v>0</v>
      </c>
      <c r="T29" s="219" t="str">
        <f t="shared" si="4"/>
        <v>C</v>
      </c>
      <c r="U29" s="211">
        <f t="shared" si="5"/>
        <v>0</v>
      </c>
      <c r="V29" s="212">
        <f t="shared" si="6"/>
        <v>0</v>
      </c>
      <c r="W29" s="212">
        <f t="shared" si="7"/>
        <v>0</v>
      </c>
      <c r="X29" s="214">
        <f t="shared" si="8"/>
        <v>0</v>
      </c>
      <c r="Y29" s="220">
        <f t="shared" si="9"/>
        <v>0</v>
      </c>
      <c r="Z29" s="221">
        <f t="shared" si="10"/>
        <v>15</v>
      </c>
      <c r="AL29" s="113">
        <v>3</v>
      </c>
      <c r="AM29" s="126">
        <f t="shared" ref="AM29" si="13">B26</f>
        <v>0</v>
      </c>
      <c r="AN29" s="4">
        <f t="shared" ref="AN29:AO29" si="14">Y26</f>
        <v>0</v>
      </c>
      <c r="AO29" s="114">
        <f t="shared" si="14"/>
        <v>15</v>
      </c>
      <c r="AP29" s="128"/>
    </row>
    <row r="30" spans="1:42" ht="14.25" customHeight="1" x14ac:dyDescent="0.2">
      <c r="A30" s="124"/>
      <c r="B30" s="83"/>
      <c r="C30" s="123"/>
      <c r="D30" s="36" t="str">
        <f t="shared" si="0"/>
        <v>C</v>
      </c>
      <c r="E30" s="129"/>
      <c r="F30" s="130"/>
      <c r="G30" s="130"/>
      <c r="H30" s="131"/>
      <c r="I30" s="132"/>
      <c r="J30" s="133"/>
      <c r="K30" s="134"/>
      <c r="L30" s="131"/>
      <c r="M30" s="132"/>
      <c r="N30" s="135"/>
      <c r="O30" s="131"/>
      <c r="P30" s="132"/>
      <c r="Q30" s="129">
        <f t="shared" si="1"/>
        <v>0</v>
      </c>
      <c r="R30" s="136" t="str">
        <f t="shared" si="2"/>
        <v>C</v>
      </c>
      <c r="S30" s="130">
        <f t="shared" si="3"/>
        <v>0</v>
      </c>
      <c r="T30" s="137" t="str">
        <f t="shared" si="4"/>
        <v>C</v>
      </c>
      <c r="U30" s="129">
        <f t="shared" si="5"/>
        <v>0</v>
      </c>
      <c r="V30" s="130">
        <f t="shared" si="6"/>
        <v>0</v>
      </c>
      <c r="W30" s="130">
        <f t="shared" si="7"/>
        <v>0</v>
      </c>
      <c r="X30" s="132">
        <f t="shared" si="8"/>
        <v>0</v>
      </c>
      <c r="Y30" s="138">
        <f t="shared" si="9"/>
        <v>0</v>
      </c>
      <c r="Z30" s="79">
        <f t="shared" si="10"/>
        <v>15</v>
      </c>
      <c r="AL30" s="113">
        <v>4</v>
      </c>
      <c r="AM30" s="126">
        <f t="shared" ref="AM30" si="15">B27</f>
        <v>0</v>
      </c>
      <c r="AN30" s="4">
        <f t="shared" ref="AN30:AO30" si="16">Y27</f>
        <v>0</v>
      </c>
      <c r="AO30" s="114">
        <f t="shared" si="16"/>
        <v>15</v>
      </c>
      <c r="AP30" s="128"/>
    </row>
    <row r="31" spans="1:42" ht="14.25" customHeight="1" x14ac:dyDescent="0.2">
      <c r="A31" s="207"/>
      <c r="B31" s="208"/>
      <c r="C31" s="209"/>
      <c r="D31" s="210" t="str">
        <f t="shared" si="0"/>
        <v>C</v>
      </c>
      <c r="E31" s="211"/>
      <c r="F31" s="212"/>
      <c r="G31" s="212"/>
      <c r="H31" s="213"/>
      <c r="I31" s="214"/>
      <c r="J31" s="215"/>
      <c r="K31" s="216"/>
      <c r="L31" s="213"/>
      <c r="M31" s="214"/>
      <c r="N31" s="217"/>
      <c r="O31" s="213"/>
      <c r="P31" s="214"/>
      <c r="Q31" s="211">
        <f t="shared" si="1"/>
        <v>0</v>
      </c>
      <c r="R31" s="218" t="str">
        <f t="shared" si="2"/>
        <v>C</v>
      </c>
      <c r="S31" s="212">
        <f t="shared" si="3"/>
        <v>0</v>
      </c>
      <c r="T31" s="219" t="str">
        <f t="shared" si="4"/>
        <v>C</v>
      </c>
      <c r="U31" s="211">
        <f t="shared" si="5"/>
        <v>0</v>
      </c>
      <c r="V31" s="212">
        <f t="shared" si="6"/>
        <v>0</v>
      </c>
      <c r="W31" s="212">
        <f t="shared" si="7"/>
        <v>0</v>
      </c>
      <c r="X31" s="214">
        <f t="shared" si="8"/>
        <v>0</v>
      </c>
      <c r="Y31" s="220">
        <f t="shared" si="9"/>
        <v>0</v>
      </c>
      <c r="Z31" s="221">
        <f t="shared" si="10"/>
        <v>15</v>
      </c>
      <c r="AL31" s="113">
        <v>5</v>
      </c>
      <c r="AM31" s="126">
        <f t="shared" ref="AM31" si="17">B28</f>
        <v>0</v>
      </c>
      <c r="AN31" s="4">
        <f t="shared" ref="AN31:AO31" si="18">Y28</f>
        <v>0</v>
      </c>
      <c r="AO31" s="114">
        <f t="shared" si="18"/>
        <v>15</v>
      </c>
      <c r="AP31" s="128"/>
    </row>
    <row r="32" spans="1:42" ht="14.25" customHeight="1" x14ac:dyDescent="0.2">
      <c r="A32" s="124"/>
      <c r="B32" s="83"/>
      <c r="C32" s="123"/>
      <c r="D32" s="36" t="str">
        <f t="shared" si="0"/>
        <v>C</v>
      </c>
      <c r="E32" s="129"/>
      <c r="F32" s="130"/>
      <c r="G32" s="130"/>
      <c r="H32" s="131"/>
      <c r="I32" s="132"/>
      <c r="J32" s="133"/>
      <c r="K32" s="134"/>
      <c r="L32" s="131"/>
      <c r="M32" s="132"/>
      <c r="N32" s="135"/>
      <c r="O32" s="131"/>
      <c r="P32" s="132"/>
      <c r="Q32" s="129">
        <f t="shared" si="1"/>
        <v>0</v>
      </c>
      <c r="R32" s="136" t="str">
        <f t="shared" si="2"/>
        <v>C</v>
      </c>
      <c r="S32" s="130">
        <f t="shared" si="3"/>
        <v>0</v>
      </c>
      <c r="T32" s="137" t="str">
        <f t="shared" si="4"/>
        <v>C</v>
      </c>
      <c r="U32" s="129">
        <f t="shared" si="5"/>
        <v>0</v>
      </c>
      <c r="V32" s="130">
        <f t="shared" si="6"/>
        <v>0</v>
      </c>
      <c r="W32" s="130">
        <f t="shared" si="7"/>
        <v>0</v>
      </c>
      <c r="X32" s="132">
        <f t="shared" si="8"/>
        <v>0</v>
      </c>
      <c r="Y32" s="138">
        <f t="shared" si="9"/>
        <v>0</v>
      </c>
      <c r="Z32" s="79">
        <f t="shared" si="10"/>
        <v>15</v>
      </c>
      <c r="AL32" s="113">
        <v>6</v>
      </c>
      <c r="AM32" s="126">
        <f t="shared" ref="AM32" si="19">B29</f>
        <v>0</v>
      </c>
      <c r="AN32" s="4">
        <f t="shared" ref="AN32:AO32" si="20">Y29</f>
        <v>0</v>
      </c>
      <c r="AO32" s="114">
        <f t="shared" si="20"/>
        <v>15</v>
      </c>
      <c r="AP32" s="128"/>
    </row>
    <row r="33" spans="1:42" ht="14.25" customHeight="1" x14ac:dyDescent="0.2">
      <c r="A33" s="207"/>
      <c r="B33" s="208"/>
      <c r="C33" s="209"/>
      <c r="D33" s="210" t="str">
        <f t="shared" si="0"/>
        <v>C</v>
      </c>
      <c r="E33" s="211"/>
      <c r="F33" s="212"/>
      <c r="G33" s="212"/>
      <c r="H33" s="213"/>
      <c r="I33" s="214"/>
      <c r="J33" s="215"/>
      <c r="K33" s="216"/>
      <c r="L33" s="213"/>
      <c r="M33" s="214"/>
      <c r="N33" s="217"/>
      <c r="O33" s="213"/>
      <c r="P33" s="214"/>
      <c r="Q33" s="211">
        <f t="shared" si="1"/>
        <v>0</v>
      </c>
      <c r="R33" s="218" t="str">
        <f t="shared" si="2"/>
        <v>C</v>
      </c>
      <c r="S33" s="212">
        <f t="shared" si="3"/>
        <v>0</v>
      </c>
      <c r="T33" s="219" t="str">
        <f t="shared" si="4"/>
        <v>C</v>
      </c>
      <c r="U33" s="211">
        <f t="shared" si="5"/>
        <v>0</v>
      </c>
      <c r="V33" s="212">
        <f t="shared" si="6"/>
        <v>0</v>
      </c>
      <c r="W33" s="212">
        <f t="shared" si="7"/>
        <v>0</v>
      </c>
      <c r="X33" s="214">
        <f t="shared" si="8"/>
        <v>0</v>
      </c>
      <c r="Y33" s="220">
        <f t="shared" si="9"/>
        <v>0</v>
      </c>
      <c r="Z33" s="221">
        <f t="shared" si="10"/>
        <v>15</v>
      </c>
      <c r="AL33" s="113">
        <v>7</v>
      </c>
      <c r="AM33" s="126">
        <f t="shared" ref="AM33" si="21">B30</f>
        <v>0</v>
      </c>
      <c r="AN33" s="4">
        <f t="shared" ref="AN33:AO33" si="22">Y30</f>
        <v>0</v>
      </c>
      <c r="AO33" s="114">
        <f t="shared" si="22"/>
        <v>15</v>
      </c>
      <c r="AP33" s="128"/>
    </row>
    <row r="34" spans="1:42" ht="14.25" customHeight="1" x14ac:dyDescent="0.2">
      <c r="A34" s="124"/>
      <c r="B34" s="83"/>
      <c r="C34" s="123"/>
      <c r="D34" s="36" t="str">
        <f t="shared" si="0"/>
        <v>C</v>
      </c>
      <c r="E34" s="129"/>
      <c r="F34" s="130"/>
      <c r="G34" s="130"/>
      <c r="H34" s="131"/>
      <c r="I34" s="132"/>
      <c r="J34" s="133"/>
      <c r="K34" s="134"/>
      <c r="L34" s="131"/>
      <c r="M34" s="132"/>
      <c r="N34" s="135"/>
      <c r="O34" s="131"/>
      <c r="P34" s="132"/>
      <c r="Q34" s="129">
        <f t="shared" si="1"/>
        <v>0</v>
      </c>
      <c r="R34" s="136" t="str">
        <f t="shared" si="2"/>
        <v>C</v>
      </c>
      <c r="S34" s="130">
        <f t="shared" si="3"/>
        <v>0</v>
      </c>
      <c r="T34" s="137" t="str">
        <f t="shared" si="4"/>
        <v>C</v>
      </c>
      <c r="U34" s="129">
        <f t="shared" si="5"/>
        <v>0</v>
      </c>
      <c r="V34" s="130">
        <f t="shared" si="6"/>
        <v>0</v>
      </c>
      <c r="W34" s="130">
        <f t="shared" si="7"/>
        <v>0</v>
      </c>
      <c r="X34" s="132">
        <f t="shared" si="8"/>
        <v>0</v>
      </c>
      <c r="Y34" s="138">
        <f t="shared" si="9"/>
        <v>0</v>
      </c>
      <c r="Z34" s="79">
        <f t="shared" si="10"/>
        <v>15</v>
      </c>
      <c r="AL34" s="113">
        <v>8</v>
      </c>
      <c r="AM34" s="126">
        <f t="shared" ref="AM34" si="23">B31</f>
        <v>0</v>
      </c>
      <c r="AN34" s="4">
        <f t="shared" ref="AN34:AO34" si="24">Y31</f>
        <v>0</v>
      </c>
      <c r="AO34" s="114">
        <f t="shared" si="24"/>
        <v>15</v>
      </c>
      <c r="AP34" s="128"/>
    </row>
    <row r="35" spans="1:42" ht="14.25" customHeight="1" x14ac:dyDescent="0.2">
      <c r="A35" s="207"/>
      <c r="B35" s="208"/>
      <c r="C35" s="209"/>
      <c r="D35" s="210" t="str">
        <f t="shared" si="0"/>
        <v>C</v>
      </c>
      <c r="E35" s="211"/>
      <c r="F35" s="212"/>
      <c r="G35" s="212"/>
      <c r="H35" s="213"/>
      <c r="I35" s="214"/>
      <c r="J35" s="215"/>
      <c r="K35" s="216"/>
      <c r="L35" s="213"/>
      <c r="M35" s="214"/>
      <c r="N35" s="217"/>
      <c r="O35" s="213"/>
      <c r="P35" s="214"/>
      <c r="Q35" s="211">
        <f t="shared" si="1"/>
        <v>0</v>
      </c>
      <c r="R35" s="218" t="str">
        <f t="shared" si="2"/>
        <v>C</v>
      </c>
      <c r="S35" s="212">
        <f t="shared" si="3"/>
        <v>0</v>
      </c>
      <c r="T35" s="219" t="str">
        <f t="shared" si="4"/>
        <v>C</v>
      </c>
      <c r="U35" s="211">
        <f t="shared" si="5"/>
        <v>0</v>
      </c>
      <c r="V35" s="212">
        <f t="shared" si="6"/>
        <v>0</v>
      </c>
      <c r="W35" s="212">
        <f t="shared" si="7"/>
        <v>0</v>
      </c>
      <c r="X35" s="214">
        <f t="shared" si="8"/>
        <v>0</v>
      </c>
      <c r="Y35" s="220">
        <f t="shared" si="9"/>
        <v>0</v>
      </c>
      <c r="Z35" s="221">
        <f t="shared" si="10"/>
        <v>15</v>
      </c>
      <c r="AL35" s="113">
        <v>9</v>
      </c>
      <c r="AM35" s="126">
        <f t="shared" ref="AM35" si="25">B32</f>
        <v>0</v>
      </c>
      <c r="AN35" s="4">
        <f t="shared" ref="AN35:AO35" si="26">Y32</f>
        <v>0</v>
      </c>
      <c r="AO35" s="114">
        <f t="shared" si="26"/>
        <v>15</v>
      </c>
      <c r="AP35" s="128"/>
    </row>
    <row r="36" spans="1:42" ht="14.25" customHeight="1" x14ac:dyDescent="0.2">
      <c r="A36" s="124"/>
      <c r="B36" s="83"/>
      <c r="C36" s="123"/>
      <c r="D36" s="36" t="str">
        <f t="shared" si="0"/>
        <v>C</v>
      </c>
      <c r="E36" s="129"/>
      <c r="F36" s="130"/>
      <c r="G36" s="130"/>
      <c r="H36" s="131"/>
      <c r="I36" s="132"/>
      <c r="J36" s="133"/>
      <c r="K36" s="134"/>
      <c r="L36" s="131"/>
      <c r="M36" s="132"/>
      <c r="N36" s="135"/>
      <c r="O36" s="131"/>
      <c r="P36" s="132"/>
      <c r="Q36" s="129">
        <f t="shared" si="1"/>
        <v>0</v>
      </c>
      <c r="R36" s="136" t="str">
        <f t="shared" si="2"/>
        <v>C</v>
      </c>
      <c r="S36" s="130">
        <f t="shared" si="3"/>
        <v>0</v>
      </c>
      <c r="T36" s="137" t="str">
        <f t="shared" si="4"/>
        <v>C</v>
      </c>
      <c r="U36" s="129">
        <f t="shared" si="5"/>
        <v>0</v>
      </c>
      <c r="V36" s="130">
        <f t="shared" si="6"/>
        <v>0</v>
      </c>
      <c r="W36" s="130">
        <f t="shared" si="7"/>
        <v>0</v>
      </c>
      <c r="X36" s="132">
        <f t="shared" si="8"/>
        <v>0</v>
      </c>
      <c r="Y36" s="138">
        <f t="shared" si="9"/>
        <v>0</v>
      </c>
      <c r="Z36" s="79">
        <f t="shared" si="10"/>
        <v>15</v>
      </c>
      <c r="AL36" s="113">
        <v>10</v>
      </c>
      <c r="AM36" s="126">
        <f t="shared" ref="AM36" si="27">B33</f>
        <v>0</v>
      </c>
      <c r="AN36" s="4">
        <f t="shared" ref="AN36:AO36" si="28">Y33</f>
        <v>0</v>
      </c>
      <c r="AO36" s="114">
        <f t="shared" si="28"/>
        <v>15</v>
      </c>
      <c r="AP36" s="128"/>
    </row>
    <row r="37" spans="1:42" ht="14.25" customHeight="1" x14ac:dyDescent="0.2">
      <c r="A37" s="207"/>
      <c r="B37" s="208"/>
      <c r="C37" s="209"/>
      <c r="D37" s="210" t="str">
        <f t="shared" si="0"/>
        <v>C</v>
      </c>
      <c r="E37" s="211"/>
      <c r="F37" s="212"/>
      <c r="G37" s="212"/>
      <c r="H37" s="213"/>
      <c r="I37" s="214"/>
      <c r="J37" s="215"/>
      <c r="K37" s="216"/>
      <c r="L37" s="213"/>
      <c r="M37" s="214"/>
      <c r="N37" s="217"/>
      <c r="O37" s="213"/>
      <c r="P37" s="214"/>
      <c r="Q37" s="211">
        <f t="shared" si="1"/>
        <v>0</v>
      </c>
      <c r="R37" s="218" t="str">
        <f t="shared" si="2"/>
        <v>C</v>
      </c>
      <c r="S37" s="212">
        <f t="shared" si="3"/>
        <v>0</v>
      </c>
      <c r="T37" s="219" t="str">
        <f t="shared" si="4"/>
        <v>C</v>
      </c>
      <c r="U37" s="211">
        <f t="shared" si="5"/>
        <v>0</v>
      </c>
      <c r="V37" s="212">
        <f t="shared" si="6"/>
        <v>0</v>
      </c>
      <c r="W37" s="212">
        <f t="shared" si="7"/>
        <v>0</v>
      </c>
      <c r="X37" s="214">
        <f t="shared" si="8"/>
        <v>0</v>
      </c>
      <c r="Y37" s="220">
        <f t="shared" si="9"/>
        <v>0</v>
      </c>
      <c r="Z37" s="221">
        <f t="shared" si="10"/>
        <v>15</v>
      </c>
      <c r="AL37" s="113">
        <v>11</v>
      </c>
      <c r="AM37" s="126">
        <f t="shared" ref="AM37" si="29">B34</f>
        <v>0</v>
      </c>
      <c r="AN37" s="4">
        <f t="shared" ref="AN37:AO37" si="30">Y34</f>
        <v>0</v>
      </c>
      <c r="AO37" s="114">
        <f t="shared" si="30"/>
        <v>15</v>
      </c>
      <c r="AP37" s="128"/>
    </row>
    <row r="38" spans="1:42" ht="14.25" customHeight="1" x14ac:dyDescent="0.2">
      <c r="A38" s="124"/>
      <c r="B38" s="83"/>
      <c r="C38" s="123"/>
      <c r="D38" s="36" t="str">
        <f t="shared" si="0"/>
        <v>C</v>
      </c>
      <c r="E38" s="129"/>
      <c r="F38" s="130"/>
      <c r="G38" s="130"/>
      <c r="H38" s="131"/>
      <c r="I38" s="132"/>
      <c r="J38" s="133"/>
      <c r="K38" s="134"/>
      <c r="L38" s="131"/>
      <c r="M38" s="132"/>
      <c r="N38" s="135"/>
      <c r="O38" s="131"/>
      <c r="P38" s="132"/>
      <c r="Q38" s="129">
        <f t="shared" si="1"/>
        <v>0</v>
      </c>
      <c r="R38" s="136" t="str">
        <f t="shared" si="2"/>
        <v>C</v>
      </c>
      <c r="S38" s="130">
        <f t="shared" si="3"/>
        <v>0</v>
      </c>
      <c r="T38" s="137" t="str">
        <f t="shared" si="4"/>
        <v>C</v>
      </c>
      <c r="U38" s="129">
        <f t="shared" si="5"/>
        <v>0</v>
      </c>
      <c r="V38" s="130">
        <f t="shared" si="6"/>
        <v>0</v>
      </c>
      <c r="W38" s="130">
        <f t="shared" si="7"/>
        <v>0</v>
      </c>
      <c r="X38" s="132">
        <f t="shared" si="8"/>
        <v>0</v>
      </c>
      <c r="Y38" s="138">
        <f t="shared" si="9"/>
        <v>0</v>
      </c>
      <c r="Z38" s="79">
        <f t="shared" si="10"/>
        <v>15</v>
      </c>
      <c r="AL38" s="113">
        <v>12</v>
      </c>
      <c r="AM38" s="126">
        <f t="shared" ref="AM38" si="31">B35</f>
        <v>0</v>
      </c>
      <c r="AN38" s="4">
        <f t="shared" ref="AN38:AO38" si="32">Y35</f>
        <v>0</v>
      </c>
      <c r="AO38" s="114">
        <f t="shared" si="32"/>
        <v>15</v>
      </c>
      <c r="AP38" s="128"/>
    </row>
    <row r="39" spans="1:42" ht="14.25" customHeight="1" x14ac:dyDescent="0.2">
      <c r="A39" s="207"/>
      <c r="B39" s="208"/>
      <c r="C39" s="209"/>
      <c r="D39" s="210" t="str">
        <f t="shared" si="0"/>
        <v>C</v>
      </c>
      <c r="E39" s="211"/>
      <c r="F39" s="212"/>
      <c r="G39" s="212"/>
      <c r="H39" s="213"/>
      <c r="I39" s="214"/>
      <c r="J39" s="215"/>
      <c r="K39" s="216"/>
      <c r="L39" s="213"/>
      <c r="M39" s="214"/>
      <c r="N39" s="217"/>
      <c r="O39" s="213"/>
      <c r="P39" s="214"/>
      <c r="Q39" s="211">
        <f t="shared" si="1"/>
        <v>0</v>
      </c>
      <c r="R39" s="218" t="str">
        <f t="shared" si="2"/>
        <v>C</v>
      </c>
      <c r="S39" s="212">
        <f t="shared" si="3"/>
        <v>0</v>
      </c>
      <c r="T39" s="219" t="str">
        <f t="shared" si="4"/>
        <v>C</v>
      </c>
      <c r="U39" s="211">
        <f t="shared" si="5"/>
        <v>0</v>
      </c>
      <c r="V39" s="212">
        <f t="shared" si="6"/>
        <v>0</v>
      </c>
      <c r="W39" s="212">
        <f t="shared" si="7"/>
        <v>0</v>
      </c>
      <c r="X39" s="214">
        <f t="shared" si="8"/>
        <v>0</v>
      </c>
      <c r="Y39" s="220">
        <f t="shared" si="9"/>
        <v>0</v>
      </c>
      <c r="Z39" s="221">
        <f t="shared" si="10"/>
        <v>15</v>
      </c>
      <c r="AL39" s="113">
        <v>13</v>
      </c>
      <c r="AM39" s="126">
        <f t="shared" ref="AM39" si="33">B36</f>
        <v>0</v>
      </c>
      <c r="AN39" s="4">
        <f t="shared" ref="AN39:AO39" si="34">Y36</f>
        <v>0</v>
      </c>
      <c r="AO39" s="114">
        <f t="shared" si="34"/>
        <v>15</v>
      </c>
      <c r="AP39" s="128"/>
    </row>
    <row r="40" spans="1:42" ht="14.25" customHeight="1" x14ac:dyDescent="0.2">
      <c r="A40" s="124"/>
      <c r="B40" s="83"/>
      <c r="C40" s="123"/>
      <c r="D40" s="36" t="str">
        <f t="shared" si="0"/>
        <v>C</v>
      </c>
      <c r="E40" s="129"/>
      <c r="F40" s="130"/>
      <c r="G40" s="130"/>
      <c r="H40" s="131"/>
      <c r="I40" s="132"/>
      <c r="J40" s="133"/>
      <c r="K40" s="134"/>
      <c r="L40" s="131"/>
      <c r="M40" s="132"/>
      <c r="N40" s="135"/>
      <c r="O40" s="131"/>
      <c r="P40" s="132"/>
      <c r="Q40" s="129">
        <f t="shared" si="1"/>
        <v>0</v>
      </c>
      <c r="R40" s="136" t="str">
        <f t="shared" si="2"/>
        <v>C</v>
      </c>
      <c r="S40" s="130">
        <f t="shared" si="3"/>
        <v>0</v>
      </c>
      <c r="T40" s="137" t="str">
        <f t="shared" si="4"/>
        <v>C</v>
      </c>
      <c r="U40" s="129">
        <f t="shared" si="5"/>
        <v>0</v>
      </c>
      <c r="V40" s="130">
        <f t="shared" si="6"/>
        <v>0</v>
      </c>
      <c r="W40" s="130">
        <f t="shared" si="7"/>
        <v>0</v>
      </c>
      <c r="X40" s="132">
        <f t="shared" si="8"/>
        <v>0</v>
      </c>
      <c r="Y40" s="138">
        <f t="shared" si="9"/>
        <v>0</v>
      </c>
      <c r="Z40" s="79">
        <f t="shared" si="10"/>
        <v>15</v>
      </c>
      <c r="AL40" s="113">
        <v>14</v>
      </c>
      <c r="AM40" s="126">
        <f t="shared" ref="AM40" si="35">B37</f>
        <v>0</v>
      </c>
      <c r="AN40" s="4">
        <f t="shared" ref="AN40:AO40" si="36">Y37</f>
        <v>0</v>
      </c>
      <c r="AO40" s="114">
        <f t="shared" si="36"/>
        <v>15</v>
      </c>
      <c r="AP40" s="128"/>
    </row>
    <row r="41" spans="1:42" ht="14.25" customHeight="1" x14ac:dyDescent="0.2">
      <c r="A41" s="207"/>
      <c r="B41" s="208"/>
      <c r="C41" s="209"/>
      <c r="D41" s="210" t="str">
        <f t="shared" si="0"/>
        <v>C</v>
      </c>
      <c r="E41" s="211"/>
      <c r="F41" s="212"/>
      <c r="G41" s="212"/>
      <c r="H41" s="213"/>
      <c r="I41" s="214"/>
      <c r="J41" s="215"/>
      <c r="K41" s="216"/>
      <c r="L41" s="213"/>
      <c r="M41" s="214"/>
      <c r="N41" s="217"/>
      <c r="O41" s="213"/>
      <c r="P41" s="214"/>
      <c r="Q41" s="211">
        <f t="shared" si="1"/>
        <v>0</v>
      </c>
      <c r="R41" s="218" t="str">
        <f t="shared" si="2"/>
        <v>C</v>
      </c>
      <c r="S41" s="212">
        <f t="shared" si="3"/>
        <v>0</v>
      </c>
      <c r="T41" s="219" t="str">
        <f t="shared" si="4"/>
        <v>C</v>
      </c>
      <c r="U41" s="211">
        <f t="shared" si="5"/>
        <v>0</v>
      </c>
      <c r="V41" s="212">
        <f t="shared" si="6"/>
        <v>0</v>
      </c>
      <c r="W41" s="212">
        <f t="shared" si="7"/>
        <v>0</v>
      </c>
      <c r="X41" s="214">
        <f t="shared" si="8"/>
        <v>0</v>
      </c>
      <c r="Y41" s="220">
        <f t="shared" si="9"/>
        <v>0</v>
      </c>
      <c r="Z41" s="221">
        <f t="shared" si="10"/>
        <v>15</v>
      </c>
      <c r="AL41" s="113">
        <v>15</v>
      </c>
      <c r="AM41" s="126">
        <f t="shared" ref="AM41" si="37">B38</f>
        <v>0</v>
      </c>
      <c r="AN41" s="4">
        <f t="shared" ref="AN41:AO41" si="38">Y38</f>
        <v>0</v>
      </c>
      <c r="AO41" s="114">
        <f t="shared" si="38"/>
        <v>15</v>
      </c>
      <c r="AP41" s="128"/>
    </row>
    <row r="42" spans="1:42" ht="14.25" customHeight="1" x14ac:dyDescent="0.2">
      <c r="A42" s="124"/>
      <c r="B42" s="83"/>
      <c r="C42" s="123"/>
      <c r="D42" s="36" t="str">
        <f t="shared" si="0"/>
        <v>C</v>
      </c>
      <c r="E42" s="129"/>
      <c r="F42" s="130"/>
      <c r="G42" s="130"/>
      <c r="H42" s="131"/>
      <c r="I42" s="132"/>
      <c r="J42" s="133"/>
      <c r="K42" s="134"/>
      <c r="L42" s="131"/>
      <c r="M42" s="132"/>
      <c r="N42" s="135"/>
      <c r="O42" s="131"/>
      <c r="P42" s="132"/>
      <c r="Q42" s="129">
        <f t="shared" si="1"/>
        <v>0</v>
      </c>
      <c r="R42" s="136" t="str">
        <f t="shared" si="2"/>
        <v>C</v>
      </c>
      <c r="S42" s="130">
        <f t="shared" si="3"/>
        <v>0</v>
      </c>
      <c r="T42" s="137" t="str">
        <f t="shared" si="4"/>
        <v>C</v>
      </c>
      <c r="U42" s="129">
        <f t="shared" si="5"/>
        <v>0</v>
      </c>
      <c r="V42" s="130">
        <f t="shared" si="6"/>
        <v>0</v>
      </c>
      <c r="W42" s="130">
        <f t="shared" si="7"/>
        <v>0</v>
      </c>
      <c r="X42" s="132">
        <f t="shared" si="8"/>
        <v>0</v>
      </c>
      <c r="Y42" s="138">
        <f t="shared" si="9"/>
        <v>0</v>
      </c>
      <c r="Z42" s="79">
        <f t="shared" si="10"/>
        <v>15</v>
      </c>
      <c r="AL42" s="113">
        <v>16</v>
      </c>
      <c r="AM42" s="126">
        <f t="shared" ref="AM42" si="39">B39</f>
        <v>0</v>
      </c>
      <c r="AN42" s="4">
        <f t="shared" ref="AN42:AO42" si="40">Y39</f>
        <v>0</v>
      </c>
      <c r="AO42" s="114">
        <f t="shared" si="40"/>
        <v>15</v>
      </c>
      <c r="AP42" s="128"/>
    </row>
    <row r="43" spans="1:42" ht="14.25" customHeight="1" x14ac:dyDescent="0.2">
      <c r="A43" s="207"/>
      <c r="B43" s="208"/>
      <c r="C43" s="209"/>
      <c r="D43" s="210" t="str">
        <f t="shared" si="0"/>
        <v>C</v>
      </c>
      <c r="E43" s="211"/>
      <c r="F43" s="212"/>
      <c r="G43" s="212"/>
      <c r="H43" s="213"/>
      <c r="I43" s="214"/>
      <c r="J43" s="215"/>
      <c r="K43" s="216"/>
      <c r="L43" s="213"/>
      <c r="M43" s="214"/>
      <c r="N43" s="217"/>
      <c r="O43" s="213"/>
      <c r="P43" s="214"/>
      <c r="Q43" s="211">
        <f t="shared" si="1"/>
        <v>0</v>
      </c>
      <c r="R43" s="218" t="str">
        <f t="shared" si="2"/>
        <v>C</v>
      </c>
      <c r="S43" s="212">
        <f t="shared" si="3"/>
        <v>0</v>
      </c>
      <c r="T43" s="219" t="str">
        <f t="shared" si="4"/>
        <v>C</v>
      </c>
      <c r="U43" s="211">
        <f t="shared" si="5"/>
        <v>0</v>
      </c>
      <c r="V43" s="212">
        <f t="shared" si="6"/>
        <v>0</v>
      </c>
      <c r="W43" s="212">
        <f t="shared" si="7"/>
        <v>0</v>
      </c>
      <c r="X43" s="214">
        <f t="shared" si="8"/>
        <v>0</v>
      </c>
      <c r="Y43" s="220">
        <f t="shared" si="9"/>
        <v>0</v>
      </c>
      <c r="Z43" s="221">
        <f t="shared" si="10"/>
        <v>15</v>
      </c>
      <c r="AL43" s="113">
        <v>17</v>
      </c>
      <c r="AM43" s="126">
        <f t="shared" ref="AM43" si="41">B40</f>
        <v>0</v>
      </c>
      <c r="AN43" s="4">
        <f t="shared" ref="AN43:AO43" si="42">Y40</f>
        <v>0</v>
      </c>
      <c r="AO43" s="114">
        <f t="shared" si="42"/>
        <v>15</v>
      </c>
      <c r="AP43" s="128"/>
    </row>
    <row r="44" spans="1:42" ht="14.25" customHeight="1" x14ac:dyDescent="0.2">
      <c r="A44" s="124"/>
      <c r="B44" s="83"/>
      <c r="C44" s="123"/>
      <c r="D44" s="36" t="str">
        <f t="shared" si="0"/>
        <v>C</v>
      </c>
      <c r="E44" s="129"/>
      <c r="F44" s="130"/>
      <c r="G44" s="130"/>
      <c r="H44" s="131"/>
      <c r="I44" s="132"/>
      <c r="J44" s="133"/>
      <c r="K44" s="134"/>
      <c r="L44" s="131"/>
      <c r="M44" s="132"/>
      <c r="N44" s="135"/>
      <c r="O44" s="131"/>
      <c r="P44" s="132"/>
      <c r="Q44" s="129">
        <f t="shared" si="1"/>
        <v>0</v>
      </c>
      <c r="R44" s="136" t="str">
        <f t="shared" si="2"/>
        <v>C</v>
      </c>
      <c r="S44" s="130">
        <f t="shared" si="3"/>
        <v>0</v>
      </c>
      <c r="T44" s="137" t="str">
        <f t="shared" si="4"/>
        <v>C</v>
      </c>
      <c r="U44" s="129">
        <f t="shared" si="5"/>
        <v>0</v>
      </c>
      <c r="V44" s="130">
        <f t="shared" si="6"/>
        <v>0</v>
      </c>
      <c r="W44" s="130">
        <f t="shared" si="7"/>
        <v>0</v>
      </c>
      <c r="X44" s="132">
        <f t="shared" si="8"/>
        <v>0</v>
      </c>
      <c r="Y44" s="138">
        <f t="shared" si="9"/>
        <v>0</v>
      </c>
      <c r="Z44" s="79">
        <f t="shared" si="10"/>
        <v>15</v>
      </c>
      <c r="AL44" s="113">
        <v>18</v>
      </c>
      <c r="AM44" s="126">
        <f t="shared" ref="AM44" si="43">B41</f>
        <v>0</v>
      </c>
      <c r="AN44" s="4">
        <f t="shared" ref="AN44:AO44" si="44">Y41</f>
        <v>0</v>
      </c>
      <c r="AO44" s="114">
        <f t="shared" si="44"/>
        <v>15</v>
      </c>
      <c r="AP44" s="128"/>
    </row>
    <row r="45" spans="1:42" ht="14.25" customHeight="1" x14ac:dyDescent="0.2">
      <c r="A45" s="207"/>
      <c r="B45" s="208"/>
      <c r="C45" s="209"/>
      <c r="D45" s="210" t="str">
        <f t="shared" si="0"/>
        <v>C</v>
      </c>
      <c r="E45" s="211"/>
      <c r="F45" s="212"/>
      <c r="G45" s="212"/>
      <c r="H45" s="213"/>
      <c r="I45" s="214"/>
      <c r="J45" s="215"/>
      <c r="K45" s="216"/>
      <c r="L45" s="213"/>
      <c r="M45" s="214"/>
      <c r="N45" s="217"/>
      <c r="O45" s="213"/>
      <c r="P45" s="214"/>
      <c r="Q45" s="211">
        <f t="shared" si="1"/>
        <v>0</v>
      </c>
      <c r="R45" s="218" t="str">
        <f t="shared" si="2"/>
        <v>C</v>
      </c>
      <c r="S45" s="212">
        <f t="shared" si="3"/>
        <v>0</v>
      </c>
      <c r="T45" s="219" t="str">
        <f t="shared" si="4"/>
        <v>C</v>
      </c>
      <c r="U45" s="211">
        <f t="shared" si="5"/>
        <v>0</v>
      </c>
      <c r="V45" s="212">
        <f t="shared" si="6"/>
        <v>0</v>
      </c>
      <c r="W45" s="212">
        <f t="shared" si="7"/>
        <v>0</v>
      </c>
      <c r="X45" s="214">
        <f t="shared" si="8"/>
        <v>0</v>
      </c>
      <c r="Y45" s="220">
        <f t="shared" si="9"/>
        <v>0</v>
      </c>
      <c r="Z45" s="221">
        <f t="shared" si="10"/>
        <v>15</v>
      </c>
      <c r="AL45" s="113">
        <v>19</v>
      </c>
      <c r="AM45" s="126">
        <f t="shared" ref="AM45" si="45">B42</f>
        <v>0</v>
      </c>
      <c r="AN45" s="4">
        <f t="shared" ref="AN45:AO45" si="46">Y42</f>
        <v>0</v>
      </c>
      <c r="AO45" s="114">
        <f t="shared" si="46"/>
        <v>15</v>
      </c>
      <c r="AP45" s="128"/>
    </row>
    <row r="46" spans="1:42" ht="14.25" customHeight="1" x14ac:dyDescent="0.2">
      <c r="A46" s="124"/>
      <c r="B46" s="83"/>
      <c r="C46" s="123"/>
      <c r="D46" s="36" t="str">
        <f t="shared" si="0"/>
        <v>C</v>
      </c>
      <c r="E46" s="129"/>
      <c r="F46" s="130"/>
      <c r="G46" s="130"/>
      <c r="H46" s="131"/>
      <c r="I46" s="132"/>
      <c r="J46" s="133"/>
      <c r="K46" s="134"/>
      <c r="L46" s="131"/>
      <c r="M46" s="132"/>
      <c r="N46" s="135"/>
      <c r="O46" s="131"/>
      <c r="P46" s="132"/>
      <c r="Q46" s="129">
        <f t="shared" si="1"/>
        <v>0</v>
      </c>
      <c r="R46" s="136" t="str">
        <f t="shared" si="2"/>
        <v>C</v>
      </c>
      <c r="S46" s="130">
        <f t="shared" si="3"/>
        <v>0</v>
      </c>
      <c r="T46" s="137" t="str">
        <f t="shared" si="4"/>
        <v>C</v>
      </c>
      <c r="U46" s="129">
        <f t="shared" si="5"/>
        <v>0</v>
      </c>
      <c r="V46" s="130">
        <f t="shared" si="6"/>
        <v>0</v>
      </c>
      <c r="W46" s="130">
        <f t="shared" si="7"/>
        <v>0</v>
      </c>
      <c r="X46" s="132">
        <f t="shared" si="8"/>
        <v>0</v>
      </c>
      <c r="Y46" s="138">
        <f t="shared" si="9"/>
        <v>0</v>
      </c>
      <c r="Z46" s="79">
        <f t="shared" si="10"/>
        <v>15</v>
      </c>
      <c r="AL46" s="113">
        <v>20</v>
      </c>
      <c r="AM46" s="126">
        <f t="shared" ref="AM46" si="47">B43</f>
        <v>0</v>
      </c>
      <c r="AN46" s="4">
        <f t="shared" ref="AN46:AO46" si="48">Y43</f>
        <v>0</v>
      </c>
      <c r="AO46" s="114">
        <f t="shared" si="48"/>
        <v>15</v>
      </c>
      <c r="AP46" s="128"/>
    </row>
    <row r="47" spans="1:42" ht="14.25" customHeight="1" x14ac:dyDescent="0.2">
      <c r="A47" s="207"/>
      <c r="B47" s="208"/>
      <c r="C47" s="209"/>
      <c r="D47" s="210" t="str">
        <f t="shared" si="0"/>
        <v>C</v>
      </c>
      <c r="E47" s="211"/>
      <c r="F47" s="212"/>
      <c r="G47" s="212"/>
      <c r="H47" s="213"/>
      <c r="I47" s="214"/>
      <c r="J47" s="215"/>
      <c r="K47" s="216"/>
      <c r="L47" s="213"/>
      <c r="M47" s="214"/>
      <c r="N47" s="217"/>
      <c r="O47" s="213"/>
      <c r="P47" s="214"/>
      <c r="Q47" s="211">
        <f t="shared" si="1"/>
        <v>0</v>
      </c>
      <c r="R47" s="218" t="str">
        <f t="shared" si="2"/>
        <v>C</v>
      </c>
      <c r="S47" s="212">
        <f t="shared" si="3"/>
        <v>0</v>
      </c>
      <c r="T47" s="219" t="str">
        <f t="shared" si="4"/>
        <v>C</v>
      </c>
      <c r="U47" s="211">
        <f t="shared" si="5"/>
        <v>0</v>
      </c>
      <c r="V47" s="212">
        <f t="shared" si="6"/>
        <v>0</v>
      </c>
      <c r="W47" s="212">
        <f t="shared" si="7"/>
        <v>0</v>
      </c>
      <c r="X47" s="214">
        <f t="shared" si="8"/>
        <v>0</v>
      </c>
      <c r="Y47" s="220">
        <f t="shared" si="9"/>
        <v>0</v>
      </c>
      <c r="Z47" s="221">
        <f t="shared" si="10"/>
        <v>15</v>
      </c>
      <c r="AL47" s="113">
        <v>21</v>
      </c>
      <c r="AM47" s="126">
        <f t="shared" ref="AM47" si="49">B44</f>
        <v>0</v>
      </c>
      <c r="AN47" s="4">
        <f t="shared" ref="AN47:AO47" si="50">Y44</f>
        <v>0</v>
      </c>
      <c r="AO47" s="114">
        <f t="shared" si="50"/>
        <v>15</v>
      </c>
      <c r="AP47" s="128"/>
    </row>
    <row r="48" spans="1:42" ht="14.25" customHeight="1" x14ac:dyDescent="0.2">
      <c r="A48" s="124"/>
      <c r="B48" s="83"/>
      <c r="C48" s="123"/>
      <c r="D48" s="36" t="str">
        <f t="shared" si="0"/>
        <v>C</v>
      </c>
      <c r="E48" s="129"/>
      <c r="F48" s="130"/>
      <c r="G48" s="130"/>
      <c r="H48" s="131"/>
      <c r="I48" s="132"/>
      <c r="J48" s="133"/>
      <c r="K48" s="134"/>
      <c r="L48" s="131"/>
      <c r="M48" s="132"/>
      <c r="N48" s="135"/>
      <c r="O48" s="131"/>
      <c r="P48" s="132"/>
      <c r="Q48" s="129">
        <f t="shared" si="1"/>
        <v>0</v>
      </c>
      <c r="R48" s="136" t="str">
        <f t="shared" si="2"/>
        <v>C</v>
      </c>
      <c r="S48" s="130">
        <f t="shared" si="3"/>
        <v>0</v>
      </c>
      <c r="T48" s="137" t="str">
        <f t="shared" si="4"/>
        <v>C</v>
      </c>
      <c r="U48" s="129">
        <f t="shared" si="5"/>
        <v>0</v>
      </c>
      <c r="V48" s="130">
        <f t="shared" si="6"/>
        <v>0</v>
      </c>
      <c r="W48" s="130">
        <f t="shared" si="7"/>
        <v>0</v>
      </c>
      <c r="X48" s="132">
        <f t="shared" si="8"/>
        <v>0</v>
      </c>
      <c r="Y48" s="138">
        <f t="shared" si="9"/>
        <v>0</v>
      </c>
      <c r="Z48" s="79">
        <f t="shared" si="10"/>
        <v>15</v>
      </c>
      <c r="AL48" s="113">
        <v>22</v>
      </c>
      <c r="AM48" s="126">
        <f t="shared" ref="AM48" si="51">B45</f>
        <v>0</v>
      </c>
      <c r="AN48" s="4">
        <f t="shared" ref="AN48:AO48" si="52">Y45</f>
        <v>0</v>
      </c>
      <c r="AO48" s="114">
        <f t="shared" si="52"/>
        <v>15</v>
      </c>
      <c r="AP48" s="128"/>
    </row>
    <row r="49" spans="1:42" ht="14.25" customHeight="1" x14ac:dyDescent="0.2">
      <c r="A49" s="207"/>
      <c r="B49" s="208"/>
      <c r="C49" s="209"/>
      <c r="D49" s="210" t="str">
        <f t="shared" si="0"/>
        <v>C</v>
      </c>
      <c r="E49" s="211"/>
      <c r="F49" s="212"/>
      <c r="G49" s="212"/>
      <c r="H49" s="213"/>
      <c r="I49" s="214"/>
      <c r="J49" s="215"/>
      <c r="K49" s="216"/>
      <c r="L49" s="213"/>
      <c r="M49" s="214"/>
      <c r="N49" s="217"/>
      <c r="O49" s="213"/>
      <c r="P49" s="214"/>
      <c r="Q49" s="211">
        <f t="shared" si="1"/>
        <v>0</v>
      </c>
      <c r="R49" s="218" t="str">
        <f t="shared" si="2"/>
        <v>C</v>
      </c>
      <c r="S49" s="212">
        <f t="shared" si="3"/>
        <v>0</v>
      </c>
      <c r="T49" s="219" t="str">
        <f t="shared" si="4"/>
        <v>C</v>
      </c>
      <c r="U49" s="211">
        <f t="shared" si="5"/>
        <v>0</v>
      </c>
      <c r="V49" s="212">
        <f t="shared" si="6"/>
        <v>0</v>
      </c>
      <c r="W49" s="212">
        <f t="shared" si="7"/>
        <v>0</v>
      </c>
      <c r="X49" s="214">
        <f t="shared" si="8"/>
        <v>0</v>
      </c>
      <c r="Y49" s="220">
        <f t="shared" si="9"/>
        <v>0</v>
      </c>
      <c r="Z49" s="221">
        <f t="shared" si="10"/>
        <v>15</v>
      </c>
      <c r="AL49" s="113">
        <v>23</v>
      </c>
      <c r="AM49" s="126">
        <f t="shared" ref="AM49" si="53">B46</f>
        <v>0</v>
      </c>
      <c r="AN49" s="4">
        <f t="shared" ref="AN49:AO49" si="54">Y46</f>
        <v>0</v>
      </c>
      <c r="AO49" s="114">
        <f t="shared" si="54"/>
        <v>15</v>
      </c>
      <c r="AP49" s="128"/>
    </row>
    <row r="50" spans="1:42" ht="14.25" customHeight="1" x14ac:dyDescent="0.2">
      <c r="A50" s="124"/>
      <c r="B50" s="83"/>
      <c r="C50" s="123"/>
      <c r="D50" s="36" t="str">
        <f t="shared" si="0"/>
        <v>C</v>
      </c>
      <c r="E50" s="129"/>
      <c r="F50" s="130"/>
      <c r="G50" s="130"/>
      <c r="H50" s="131"/>
      <c r="I50" s="132"/>
      <c r="J50" s="133"/>
      <c r="K50" s="134"/>
      <c r="L50" s="131"/>
      <c r="M50" s="132"/>
      <c r="N50" s="135"/>
      <c r="O50" s="131"/>
      <c r="P50" s="132"/>
      <c r="Q50" s="129">
        <f t="shared" si="1"/>
        <v>0</v>
      </c>
      <c r="R50" s="136" t="str">
        <f t="shared" si="2"/>
        <v>C</v>
      </c>
      <c r="S50" s="130">
        <f t="shared" si="3"/>
        <v>0</v>
      </c>
      <c r="T50" s="137" t="str">
        <f t="shared" si="4"/>
        <v>C</v>
      </c>
      <c r="U50" s="129">
        <f t="shared" si="5"/>
        <v>0</v>
      </c>
      <c r="V50" s="130">
        <f t="shared" si="6"/>
        <v>0</v>
      </c>
      <c r="W50" s="130">
        <f t="shared" si="7"/>
        <v>0</v>
      </c>
      <c r="X50" s="132">
        <f t="shared" si="8"/>
        <v>0</v>
      </c>
      <c r="Y50" s="138">
        <f t="shared" si="9"/>
        <v>0</v>
      </c>
      <c r="Z50" s="79">
        <f t="shared" si="10"/>
        <v>15</v>
      </c>
      <c r="AL50" s="113">
        <v>24</v>
      </c>
      <c r="AM50" s="126">
        <f t="shared" ref="AM50" si="55">B47</f>
        <v>0</v>
      </c>
      <c r="AN50" s="4">
        <f t="shared" ref="AN50:AO50" si="56">Y47</f>
        <v>0</v>
      </c>
      <c r="AO50" s="114">
        <f t="shared" si="56"/>
        <v>15</v>
      </c>
      <c r="AP50" s="128"/>
    </row>
    <row r="51" spans="1:42" ht="14.25" customHeight="1" x14ac:dyDescent="0.2">
      <c r="A51" s="207"/>
      <c r="B51" s="208"/>
      <c r="C51" s="209"/>
      <c r="D51" s="210" t="str">
        <f t="shared" si="0"/>
        <v>C</v>
      </c>
      <c r="E51" s="211"/>
      <c r="F51" s="212"/>
      <c r="G51" s="212"/>
      <c r="H51" s="213"/>
      <c r="I51" s="214"/>
      <c r="J51" s="215"/>
      <c r="K51" s="216"/>
      <c r="L51" s="213"/>
      <c r="M51" s="214"/>
      <c r="N51" s="217"/>
      <c r="O51" s="213"/>
      <c r="P51" s="214"/>
      <c r="Q51" s="211">
        <f t="shared" si="1"/>
        <v>0</v>
      </c>
      <c r="R51" s="218" t="str">
        <f t="shared" si="2"/>
        <v>C</v>
      </c>
      <c r="S51" s="212">
        <f t="shared" si="3"/>
        <v>0</v>
      </c>
      <c r="T51" s="219" t="str">
        <f t="shared" si="4"/>
        <v>C</v>
      </c>
      <c r="U51" s="211">
        <f t="shared" si="5"/>
        <v>0</v>
      </c>
      <c r="V51" s="212">
        <f t="shared" si="6"/>
        <v>0</v>
      </c>
      <c r="W51" s="212">
        <f t="shared" si="7"/>
        <v>0</v>
      </c>
      <c r="X51" s="214">
        <f t="shared" si="8"/>
        <v>0</v>
      </c>
      <c r="Y51" s="220">
        <f t="shared" si="9"/>
        <v>0</v>
      </c>
      <c r="Z51" s="221">
        <f t="shared" si="10"/>
        <v>15</v>
      </c>
      <c r="AL51" s="113">
        <v>25</v>
      </c>
      <c r="AM51" s="126">
        <f t="shared" ref="AM51" si="57">B48</f>
        <v>0</v>
      </c>
      <c r="AN51" s="4">
        <f t="shared" ref="AN51:AO51" si="58">Y48</f>
        <v>0</v>
      </c>
      <c r="AO51" s="114">
        <f t="shared" si="58"/>
        <v>15</v>
      </c>
      <c r="AP51" s="128"/>
    </row>
    <row r="52" spans="1:42" ht="14.25" customHeight="1" x14ac:dyDescent="0.2">
      <c r="A52" s="124"/>
      <c r="B52" s="83"/>
      <c r="C52" s="123"/>
      <c r="D52" s="36" t="str">
        <f t="shared" si="0"/>
        <v>C</v>
      </c>
      <c r="E52" s="129"/>
      <c r="F52" s="130"/>
      <c r="G52" s="130"/>
      <c r="H52" s="131"/>
      <c r="I52" s="132"/>
      <c r="J52" s="133"/>
      <c r="K52" s="134"/>
      <c r="L52" s="131"/>
      <c r="M52" s="132"/>
      <c r="N52" s="135"/>
      <c r="O52" s="131"/>
      <c r="P52" s="132"/>
      <c r="Q52" s="129">
        <f t="shared" si="1"/>
        <v>0</v>
      </c>
      <c r="R52" s="136" t="str">
        <f t="shared" si="2"/>
        <v>C</v>
      </c>
      <c r="S52" s="130">
        <f t="shared" si="3"/>
        <v>0</v>
      </c>
      <c r="T52" s="137" t="str">
        <f t="shared" si="4"/>
        <v>C</v>
      </c>
      <c r="U52" s="129">
        <f t="shared" si="5"/>
        <v>0</v>
      </c>
      <c r="V52" s="130">
        <f t="shared" si="6"/>
        <v>0</v>
      </c>
      <c r="W52" s="130">
        <f t="shared" si="7"/>
        <v>0</v>
      </c>
      <c r="X52" s="132">
        <f t="shared" si="8"/>
        <v>0</v>
      </c>
      <c r="Y52" s="138">
        <f t="shared" si="9"/>
        <v>0</v>
      </c>
      <c r="Z52" s="79">
        <f t="shared" si="10"/>
        <v>15</v>
      </c>
      <c r="AL52" s="113">
        <v>26</v>
      </c>
      <c r="AM52" s="126">
        <f t="shared" ref="AM52" si="59">B49</f>
        <v>0</v>
      </c>
      <c r="AN52" s="4">
        <f t="shared" ref="AN52:AO52" si="60">Y49</f>
        <v>0</v>
      </c>
      <c r="AO52" s="114">
        <f t="shared" si="60"/>
        <v>15</v>
      </c>
      <c r="AP52" s="128"/>
    </row>
    <row r="53" spans="1:42" ht="14.25" customHeight="1" x14ac:dyDescent="0.2">
      <c r="A53" s="207"/>
      <c r="B53" s="208"/>
      <c r="C53" s="209"/>
      <c r="D53" s="210" t="str">
        <f t="shared" si="0"/>
        <v>C</v>
      </c>
      <c r="E53" s="211"/>
      <c r="F53" s="212"/>
      <c r="G53" s="212"/>
      <c r="H53" s="213"/>
      <c r="I53" s="214"/>
      <c r="J53" s="215"/>
      <c r="K53" s="216"/>
      <c r="L53" s="213"/>
      <c r="M53" s="214"/>
      <c r="N53" s="217"/>
      <c r="O53" s="213"/>
      <c r="P53" s="214"/>
      <c r="Q53" s="211">
        <f t="shared" si="1"/>
        <v>0</v>
      </c>
      <c r="R53" s="218" t="str">
        <f t="shared" si="2"/>
        <v>C</v>
      </c>
      <c r="S53" s="212">
        <f t="shared" si="3"/>
        <v>0</v>
      </c>
      <c r="T53" s="219" t="str">
        <f t="shared" si="4"/>
        <v>C</v>
      </c>
      <c r="U53" s="211">
        <f t="shared" si="5"/>
        <v>0</v>
      </c>
      <c r="V53" s="212">
        <f t="shared" si="6"/>
        <v>0</v>
      </c>
      <c r="W53" s="212">
        <f t="shared" si="7"/>
        <v>0</v>
      </c>
      <c r="X53" s="214">
        <f t="shared" si="8"/>
        <v>0</v>
      </c>
      <c r="Y53" s="220">
        <f t="shared" si="9"/>
        <v>0</v>
      </c>
      <c r="Z53" s="221">
        <f t="shared" si="10"/>
        <v>15</v>
      </c>
      <c r="AL53" s="113">
        <v>27</v>
      </c>
      <c r="AM53" s="126">
        <f t="shared" ref="AM53" si="61">B50</f>
        <v>0</v>
      </c>
      <c r="AN53" s="4">
        <f t="shared" ref="AN53:AO53" si="62">Y50</f>
        <v>0</v>
      </c>
      <c r="AO53" s="114">
        <f t="shared" si="62"/>
        <v>15</v>
      </c>
      <c r="AP53" s="128"/>
    </row>
    <row r="54" spans="1:42" ht="14.25" customHeight="1" x14ac:dyDescent="0.2">
      <c r="A54" s="124"/>
      <c r="B54" s="83"/>
      <c r="C54" s="123"/>
      <c r="D54" s="36" t="str">
        <f t="shared" si="0"/>
        <v>C</v>
      </c>
      <c r="E54" s="129"/>
      <c r="F54" s="130"/>
      <c r="G54" s="130"/>
      <c r="H54" s="131"/>
      <c r="I54" s="132"/>
      <c r="J54" s="133"/>
      <c r="K54" s="134"/>
      <c r="L54" s="131"/>
      <c r="M54" s="132"/>
      <c r="N54" s="135"/>
      <c r="O54" s="131"/>
      <c r="P54" s="132"/>
      <c r="Q54" s="129">
        <f t="shared" si="1"/>
        <v>0</v>
      </c>
      <c r="R54" s="136" t="str">
        <f t="shared" si="2"/>
        <v>C</v>
      </c>
      <c r="S54" s="130">
        <f t="shared" si="3"/>
        <v>0</v>
      </c>
      <c r="T54" s="137" t="str">
        <f t="shared" si="4"/>
        <v>C</v>
      </c>
      <c r="U54" s="129">
        <f t="shared" si="5"/>
        <v>0</v>
      </c>
      <c r="V54" s="130">
        <f t="shared" si="6"/>
        <v>0</v>
      </c>
      <c r="W54" s="130">
        <f t="shared" si="7"/>
        <v>0</v>
      </c>
      <c r="X54" s="132">
        <f t="shared" si="8"/>
        <v>0</v>
      </c>
      <c r="Y54" s="138">
        <f t="shared" si="9"/>
        <v>0</v>
      </c>
      <c r="Z54" s="79">
        <f t="shared" si="10"/>
        <v>15</v>
      </c>
      <c r="AL54" s="113">
        <v>28</v>
      </c>
      <c r="AM54" s="126">
        <f t="shared" ref="AM54" si="63">B51</f>
        <v>0</v>
      </c>
      <c r="AN54" s="4">
        <f t="shared" ref="AN54:AO54" si="64">Y51</f>
        <v>0</v>
      </c>
      <c r="AO54" s="114">
        <f t="shared" si="64"/>
        <v>15</v>
      </c>
      <c r="AP54" s="128"/>
    </row>
    <row r="55" spans="1:42" ht="14.25" customHeight="1" x14ac:dyDescent="0.2">
      <c r="A55" s="207"/>
      <c r="B55" s="208"/>
      <c r="C55" s="209"/>
      <c r="D55" s="210" t="str">
        <f t="shared" si="0"/>
        <v>C</v>
      </c>
      <c r="E55" s="211"/>
      <c r="F55" s="212"/>
      <c r="G55" s="212"/>
      <c r="H55" s="213"/>
      <c r="I55" s="214"/>
      <c r="J55" s="215"/>
      <c r="K55" s="216"/>
      <c r="L55" s="213"/>
      <c r="M55" s="214"/>
      <c r="N55" s="217"/>
      <c r="O55" s="213"/>
      <c r="P55" s="214"/>
      <c r="Q55" s="211">
        <f t="shared" si="1"/>
        <v>0</v>
      </c>
      <c r="R55" s="218" t="str">
        <f t="shared" si="2"/>
        <v>C</v>
      </c>
      <c r="S55" s="212">
        <f t="shared" si="3"/>
        <v>0</v>
      </c>
      <c r="T55" s="219" t="str">
        <f t="shared" si="4"/>
        <v>C</v>
      </c>
      <c r="U55" s="211">
        <f t="shared" si="5"/>
        <v>0</v>
      </c>
      <c r="V55" s="212">
        <f t="shared" si="6"/>
        <v>0</v>
      </c>
      <c r="W55" s="212">
        <f t="shared" si="7"/>
        <v>0</v>
      </c>
      <c r="X55" s="214">
        <f t="shared" si="8"/>
        <v>0</v>
      </c>
      <c r="Y55" s="220">
        <f t="shared" si="9"/>
        <v>0</v>
      </c>
      <c r="Z55" s="221">
        <f t="shared" si="10"/>
        <v>15</v>
      </c>
      <c r="AL55" s="113">
        <v>29</v>
      </c>
      <c r="AM55" s="126">
        <f t="shared" ref="AM55" si="65">B52</f>
        <v>0</v>
      </c>
      <c r="AN55" s="4">
        <f t="shared" ref="AN55:AO55" si="66">Y52</f>
        <v>0</v>
      </c>
      <c r="AO55" s="114">
        <f t="shared" si="66"/>
        <v>15</v>
      </c>
      <c r="AP55" s="128"/>
    </row>
    <row r="56" spans="1:42" ht="14.25" customHeight="1" x14ac:dyDescent="0.2">
      <c r="A56" s="124"/>
      <c r="B56" s="83"/>
      <c r="C56" s="123"/>
      <c r="D56" s="36" t="str">
        <f t="shared" si="0"/>
        <v>C</v>
      </c>
      <c r="E56" s="129"/>
      <c r="F56" s="130"/>
      <c r="G56" s="130"/>
      <c r="H56" s="131"/>
      <c r="I56" s="132"/>
      <c r="J56" s="133"/>
      <c r="K56" s="134"/>
      <c r="L56" s="131"/>
      <c r="M56" s="132"/>
      <c r="N56" s="135"/>
      <c r="O56" s="131"/>
      <c r="P56" s="132"/>
      <c r="Q56" s="129">
        <f t="shared" si="1"/>
        <v>0</v>
      </c>
      <c r="R56" s="136" t="str">
        <f t="shared" si="2"/>
        <v>C</v>
      </c>
      <c r="S56" s="130">
        <f t="shared" si="3"/>
        <v>0</v>
      </c>
      <c r="T56" s="137" t="str">
        <f t="shared" si="4"/>
        <v>C</v>
      </c>
      <c r="U56" s="129">
        <f t="shared" si="5"/>
        <v>0</v>
      </c>
      <c r="V56" s="130">
        <f t="shared" si="6"/>
        <v>0</v>
      </c>
      <c r="W56" s="130">
        <f t="shared" si="7"/>
        <v>0</v>
      </c>
      <c r="X56" s="132">
        <f t="shared" si="8"/>
        <v>0</v>
      </c>
      <c r="Y56" s="138">
        <f t="shared" si="9"/>
        <v>0</v>
      </c>
      <c r="Z56" s="79">
        <f t="shared" si="10"/>
        <v>15</v>
      </c>
      <c r="AL56" s="113">
        <v>30</v>
      </c>
      <c r="AM56" s="126">
        <f t="shared" ref="AM56" si="67">B53</f>
        <v>0</v>
      </c>
      <c r="AN56" s="4">
        <f t="shared" ref="AN56:AO56" si="68">Y53</f>
        <v>0</v>
      </c>
      <c r="AO56" s="114">
        <f t="shared" si="68"/>
        <v>15</v>
      </c>
      <c r="AP56" s="128"/>
    </row>
    <row r="57" spans="1:42" ht="14.25" customHeight="1" x14ac:dyDescent="0.2">
      <c r="A57" s="207"/>
      <c r="B57" s="208"/>
      <c r="C57" s="209"/>
      <c r="D57" s="210" t="str">
        <f t="shared" si="0"/>
        <v>C</v>
      </c>
      <c r="E57" s="211"/>
      <c r="F57" s="212"/>
      <c r="G57" s="212"/>
      <c r="H57" s="213"/>
      <c r="I57" s="214"/>
      <c r="J57" s="215"/>
      <c r="K57" s="216"/>
      <c r="L57" s="213"/>
      <c r="M57" s="214"/>
      <c r="N57" s="217"/>
      <c r="O57" s="213"/>
      <c r="P57" s="214"/>
      <c r="Q57" s="211">
        <f t="shared" si="1"/>
        <v>0</v>
      </c>
      <c r="R57" s="218" t="str">
        <f t="shared" si="2"/>
        <v>C</v>
      </c>
      <c r="S57" s="212">
        <f t="shared" si="3"/>
        <v>0</v>
      </c>
      <c r="T57" s="219" t="str">
        <f t="shared" si="4"/>
        <v>C</v>
      </c>
      <c r="U57" s="211">
        <f t="shared" si="5"/>
        <v>0</v>
      </c>
      <c r="V57" s="212">
        <f t="shared" si="6"/>
        <v>0</v>
      </c>
      <c r="W57" s="212">
        <f t="shared" si="7"/>
        <v>0</v>
      </c>
      <c r="X57" s="214">
        <f t="shared" si="8"/>
        <v>0</v>
      </c>
      <c r="Y57" s="220">
        <f t="shared" si="9"/>
        <v>0</v>
      </c>
      <c r="Z57" s="221">
        <f t="shared" si="10"/>
        <v>15</v>
      </c>
      <c r="AL57" s="113">
        <v>31</v>
      </c>
      <c r="AM57" s="126">
        <f t="shared" ref="AM57" si="69">B54</f>
        <v>0</v>
      </c>
      <c r="AN57" s="4">
        <f t="shared" ref="AN57:AO57" si="70">Y54</f>
        <v>0</v>
      </c>
      <c r="AO57" s="114">
        <f t="shared" si="70"/>
        <v>15</v>
      </c>
      <c r="AP57" s="128"/>
    </row>
    <row r="58" spans="1:42" ht="14.25" customHeight="1" x14ac:dyDescent="0.2">
      <c r="A58" s="124"/>
      <c r="B58" s="83"/>
      <c r="C58" s="123"/>
      <c r="D58" s="36" t="str">
        <f t="shared" si="0"/>
        <v>C</v>
      </c>
      <c r="E58" s="129"/>
      <c r="F58" s="130"/>
      <c r="G58" s="130"/>
      <c r="H58" s="131"/>
      <c r="I58" s="132"/>
      <c r="J58" s="133"/>
      <c r="K58" s="134"/>
      <c r="L58" s="131"/>
      <c r="M58" s="132"/>
      <c r="N58" s="135"/>
      <c r="O58" s="131"/>
      <c r="P58" s="132"/>
      <c r="Q58" s="129">
        <f t="shared" si="1"/>
        <v>0</v>
      </c>
      <c r="R58" s="136" t="str">
        <f t="shared" si="2"/>
        <v>C</v>
      </c>
      <c r="S58" s="130">
        <f t="shared" si="3"/>
        <v>0</v>
      </c>
      <c r="T58" s="137" t="str">
        <f t="shared" si="4"/>
        <v>C</v>
      </c>
      <c r="U58" s="129">
        <f t="shared" si="5"/>
        <v>0</v>
      </c>
      <c r="V58" s="130">
        <f t="shared" si="6"/>
        <v>0</v>
      </c>
      <c r="W58" s="130">
        <f t="shared" si="7"/>
        <v>0</v>
      </c>
      <c r="X58" s="132">
        <f t="shared" si="8"/>
        <v>0</v>
      </c>
      <c r="Y58" s="138">
        <f t="shared" si="9"/>
        <v>0</v>
      </c>
      <c r="Z58" s="79">
        <f t="shared" si="10"/>
        <v>15</v>
      </c>
      <c r="AL58" s="113">
        <v>32</v>
      </c>
      <c r="AM58" s="126">
        <f t="shared" ref="AM58" si="71">B55</f>
        <v>0</v>
      </c>
      <c r="AN58" s="4">
        <f t="shared" ref="AN58:AO58" si="72">Y55</f>
        <v>0</v>
      </c>
      <c r="AO58" s="114">
        <f t="shared" si="72"/>
        <v>15</v>
      </c>
      <c r="AP58" s="128"/>
    </row>
    <row r="59" spans="1:42" ht="14.25" customHeight="1" x14ac:dyDescent="0.2">
      <c r="A59" s="207"/>
      <c r="B59" s="208"/>
      <c r="C59" s="209"/>
      <c r="D59" s="210" t="str">
        <f t="shared" si="0"/>
        <v>C</v>
      </c>
      <c r="E59" s="211"/>
      <c r="F59" s="212"/>
      <c r="G59" s="212"/>
      <c r="H59" s="213"/>
      <c r="I59" s="214"/>
      <c r="J59" s="215"/>
      <c r="K59" s="216"/>
      <c r="L59" s="213"/>
      <c r="M59" s="214"/>
      <c r="N59" s="217"/>
      <c r="O59" s="213"/>
      <c r="P59" s="214"/>
      <c r="Q59" s="211">
        <f t="shared" si="1"/>
        <v>0</v>
      </c>
      <c r="R59" s="218" t="str">
        <f t="shared" si="2"/>
        <v>C</v>
      </c>
      <c r="S59" s="212">
        <f t="shared" si="3"/>
        <v>0</v>
      </c>
      <c r="T59" s="219" t="str">
        <f t="shared" si="4"/>
        <v>C</v>
      </c>
      <c r="U59" s="211">
        <f t="shared" si="5"/>
        <v>0</v>
      </c>
      <c r="V59" s="212">
        <f t="shared" si="6"/>
        <v>0</v>
      </c>
      <c r="W59" s="212">
        <f t="shared" si="7"/>
        <v>0</v>
      </c>
      <c r="X59" s="214">
        <f t="shared" si="8"/>
        <v>0</v>
      </c>
      <c r="Y59" s="220">
        <f t="shared" si="9"/>
        <v>0</v>
      </c>
      <c r="Z59" s="221">
        <f t="shared" si="10"/>
        <v>15</v>
      </c>
      <c r="AL59" s="113">
        <v>33</v>
      </c>
      <c r="AM59" s="126">
        <f t="shared" ref="AM59" si="73">B56</f>
        <v>0</v>
      </c>
      <c r="AN59" s="4">
        <f t="shared" ref="AN59:AO59" si="74">Y56</f>
        <v>0</v>
      </c>
      <c r="AO59" s="114">
        <f t="shared" si="74"/>
        <v>15</v>
      </c>
      <c r="AP59" s="128"/>
    </row>
    <row r="60" spans="1:42" ht="14.25" customHeight="1" x14ac:dyDescent="0.2">
      <c r="A60" s="124"/>
      <c r="B60" s="83"/>
      <c r="C60" s="123"/>
      <c r="D60" s="36" t="str">
        <f t="shared" si="0"/>
        <v>C</v>
      </c>
      <c r="E60" s="129"/>
      <c r="F60" s="130"/>
      <c r="G60" s="130"/>
      <c r="H60" s="131"/>
      <c r="I60" s="132"/>
      <c r="J60" s="133"/>
      <c r="K60" s="134"/>
      <c r="L60" s="131"/>
      <c r="M60" s="132"/>
      <c r="N60" s="135"/>
      <c r="O60" s="131"/>
      <c r="P60" s="132"/>
      <c r="Q60" s="129">
        <f t="shared" si="1"/>
        <v>0</v>
      </c>
      <c r="R60" s="136" t="str">
        <f t="shared" si="2"/>
        <v>C</v>
      </c>
      <c r="S60" s="130">
        <f t="shared" si="3"/>
        <v>0</v>
      </c>
      <c r="T60" s="137" t="str">
        <f t="shared" si="4"/>
        <v>C</v>
      </c>
      <c r="U60" s="129">
        <f t="shared" si="5"/>
        <v>0</v>
      </c>
      <c r="V60" s="130">
        <f t="shared" si="6"/>
        <v>0</v>
      </c>
      <c r="W60" s="130">
        <f t="shared" si="7"/>
        <v>0</v>
      </c>
      <c r="X60" s="132">
        <f t="shared" si="8"/>
        <v>0</v>
      </c>
      <c r="Y60" s="138">
        <f t="shared" si="9"/>
        <v>0</v>
      </c>
      <c r="Z60" s="79">
        <f t="shared" si="10"/>
        <v>15</v>
      </c>
      <c r="AL60" s="113">
        <v>34</v>
      </c>
      <c r="AM60" s="126">
        <f t="shared" ref="AM60" si="75">B57</f>
        <v>0</v>
      </c>
      <c r="AN60" s="4">
        <f t="shared" ref="AN60:AO60" si="76">Y57</f>
        <v>0</v>
      </c>
      <c r="AO60" s="114">
        <f t="shared" si="76"/>
        <v>15</v>
      </c>
      <c r="AP60" s="128"/>
    </row>
    <row r="61" spans="1:42" ht="14.25" customHeight="1" x14ac:dyDescent="0.2">
      <c r="A61" s="207"/>
      <c r="B61" s="208"/>
      <c r="C61" s="209"/>
      <c r="D61" s="210" t="str">
        <f t="shared" si="0"/>
        <v>C</v>
      </c>
      <c r="E61" s="211"/>
      <c r="F61" s="212"/>
      <c r="G61" s="212"/>
      <c r="H61" s="213"/>
      <c r="I61" s="214"/>
      <c r="J61" s="215"/>
      <c r="K61" s="216"/>
      <c r="L61" s="213"/>
      <c r="M61" s="214"/>
      <c r="N61" s="217"/>
      <c r="O61" s="213"/>
      <c r="P61" s="214"/>
      <c r="Q61" s="211">
        <f t="shared" si="1"/>
        <v>0</v>
      </c>
      <c r="R61" s="218" t="str">
        <f t="shared" si="2"/>
        <v>C</v>
      </c>
      <c r="S61" s="212">
        <f t="shared" si="3"/>
        <v>0</v>
      </c>
      <c r="T61" s="219" t="str">
        <f t="shared" si="4"/>
        <v>C</v>
      </c>
      <c r="U61" s="211">
        <f t="shared" si="5"/>
        <v>0</v>
      </c>
      <c r="V61" s="212">
        <f t="shared" si="6"/>
        <v>0</v>
      </c>
      <c r="W61" s="212">
        <f t="shared" si="7"/>
        <v>0</v>
      </c>
      <c r="X61" s="214">
        <f t="shared" si="8"/>
        <v>0</v>
      </c>
      <c r="Y61" s="220">
        <f t="shared" si="9"/>
        <v>0</v>
      </c>
      <c r="Z61" s="221">
        <f t="shared" si="10"/>
        <v>15</v>
      </c>
      <c r="AL61" s="113">
        <v>35</v>
      </c>
      <c r="AM61" s="126">
        <f t="shared" ref="AM61" si="77">B58</f>
        <v>0</v>
      </c>
      <c r="AN61" s="4">
        <f t="shared" ref="AN61:AO61" si="78">Y58</f>
        <v>0</v>
      </c>
      <c r="AO61" s="114">
        <f t="shared" si="78"/>
        <v>15</v>
      </c>
      <c r="AP61" s="128"/>
    </row>
    <row r="62" spans="1:42" ht="14.25" customHeight="1" x14ac:dyDescent="0.2">
      <c r="A62" s="124"/>
      <c r="B62" s="83"/>
      <c r="C62" s="123"/>
      <c r="D62" s="36" t="str">
        <f t="shared" si="0"/>
        <v>C</v>
      </c>
      <c r="E62" s="129"/>
      <c r="F62" s="130"/>
      <c r="G62" s="130"/>
      <c r="H62" s="131"/>
      <c r="I62" s="132"/>
      <c r="J62" s="133"/>
      <c r="K62" s="134"/>
      <c r="L62" s="131"/>
      <c r="M62" s="132"/>
      <c r="N62" s="135"/>
      <c r="O62" s="131"/>
      <c r="P62" s="132"/>
      <c r="Q62" s="129">
        <f t="shared" si="1"/>
        <v>0</v>
      </c>
      <c r="R62" s="136" t="str">
        <f t="shared" si="2"/>
        <v>C</v>
      </c>
      <c r="S62" s="130">
        <f t="shared" si="3"/>
        <v>0</v>
      </c>
      <c r="T62" s="137" t="str">
        <f t="shared" si="4"/>
        <v>C</v>
      </c>
      <c r="U62" s="129">
        <f t="shared" si="5"/>
        <v>0</v>
      </c>
      <c r="V62" s="130">
        <f t="shared" si="6"/>
        <v>0</v>
      </c>
      <c r="W62" s="130">
        <f t="shared" si="7"/>
        <v>0</v>
      </c>
      <c r="X62" s="132">
        <f t="shared" si="8"/>
        <v>0</v>
      </c>
      <c r="Y62" s="138">
        <f t="shared" si="9"/>
        <v>0</v>
      </c>
      <c r="Z62" s="79">
        <f t="shared" si="10"/>
        <v>15</v>
      </c>
      <c r="AL62" s="113">
        <v>36</v>
      </c>
      <c r="AM62" s="126">
        <f t="shared" ref="AM62" si="79">B59</f>
        <v>0</v>
      </c>
      <c r="AN62" s="4">
        <f t="shared" ref="AN62:AO62" si="80">Y59</f>
        <v>0</v>
      </c>
      <c r="AO62" s="114">
        <f t="shared" si="80"/>
        <v>15</v>
      </c>
      <c r="AP62" s="128"/>
    </row>
    <row r="63" spans="1:42" ht="14.25" customHeight="1" thickBot="1" x14ac:dyDescent="0.25">
      <c r="A63" s="222"/>
      <c r="B63" s="223"/>
      <c r="C63" s="224"/>
      <c r="D63" s="210" t="str">
        <f t="shared" si="0"/>
        <v>C</v>
      </c>
      <c r="E63" s="225"/>
      <c r="F63" s="226"/>
      <c r="G63" s="226"/>
      <c r="H63" s="227"/>
      <c r="I63" s="228"/>
      <c r="J63" s="229"/>
      <c r="K63" s="230"/>
      <c r="L63" s="227"/>
      <c r="M63" s="228"/>
      <c r="N63" s="231"/>
      <c r="O63" s="227"/>
      <c r="P63" s="228"/>
      <c r="Q63" s="211">
        <f t="shared" si="1"/>
        <v>0</v>
      </c>
      <c r="R63" s="218" t="str">
        <f t="shared" si="2"/>
        <v>C</v>
      </c>
      <c r="S63" s="212">
        <f t="shared" si="3"/>
        <v>0</v>
      </c>
      <c r="T63" s="219" t="str">
        <f t="shared" si="4"/>
        <v>C</v>
      </c>
      <c r="U63" s="211">
        <f t="shared" si="5"/>
        <v>0</v>
      </c>
      <c r="V63" s="212">
        <f t="shared" si="6"/>
        <v>0</v>
      </c>
      <c r="W63" s="212">
        <f t="shared" si="7"/>
        <v>0</v>
      </c>
      <c r="X63" s="214">
        <f t="shared" si="8"/>
        <v>0</v>
      </c>
      <c r="Y63" s="220">
        <f t="shared" si="9"/>
        <v>0</v>
      </c>
      <c r="Z63" s="232">
        <f t="shared" si="10"/>
        <v>15</v>
      </c>
      <c r="AL63" s="113">
        <v>37</v>
      </c>
      <c r="AM63" s="126">
        <f t="shared" ref="AM63" si="81">B60</f>
        <v>0</v>
      </c>
      <c r="AN63" s="4">
        <f t="shared" ref="AN63:AO63" si="82">Y60</f>
        <v>0</v>
      </c>
      <c r="AO63" s="114">
        <f t="shared" si="82"/>
        <v>15</v>
      </c>
      <c r="AP63" s="128"/>
    </row>
    <row r="64" spans="1:42" ht="14.25" customHeight="1" x14ac:dyDescent="0.2">
      <c r="A64" s="307" t="s">
        <v>0</v>
      </c>
      <c r="B64" s="308"/>
      <c r="C64" s="24"/>
      <c r="D64" s="25"/>
      <c r="E64" s="139">
        <f>SUM(E24:E63)</f>
        <v>0</v>
      </c>
      <c r="F64" s="140">
        <f>SUM(F24:F63)</f>
        <v>0</v>
      </c>
      <c r="G64" s="140">
        <f>SUM(G24:G63)</f>
        <v>0</v>
      </c>
      <c r="H64" s="141">
        <f>SUM(H24:H63)</f>
        <v>0</v>
      </c>
      <c r="I64" s="142">
        <f t="shared" ref="I64:P64" si="83">SUM(I24:I63)</f>
        <v>0</v>
      </c>
      <c r="J64" s="143">
        <f t="shared" si="83"/>
        <v>0</v>
      </c>
      <c r="K64" s="144">
        <f t="shared" si="83"/>
        <v>0</v>
      </c>
      <c r="L64" s="141">
        <f t="shared" si="83"/>
        <v>0</v>
      </c>
      <c r="M64" s="142">
        <f t="shared" si="83"/>
        <v>0</v>
      </c>
      <c r="N64" s="144">
        <f t="shared" si="83"/>
        <v>0</v>
      </c>
      <c r="O64" s="140">
        <f t="shared" si="83"/>
        <v>0</v>
      </c>
      <c r="P64" s="141">
        <f t="shared" si="83"/>
        <v>0</v>
      </c>
      <c r="Q64" s="139">
        <f>SUM(Q24:Q63)</f>
        <v>0</v>
      </c>
      <c r="R64" s="140"/>
      <c r="S64" s="140">
        <f>SUM(S24:S63)</f>
        <v>0</v>
      </c>
      <c r="T64" s="142"/>
      <c r="U64" s="139">
        <f>SUM(U24:U63)</f>
        <v>0</v>
      </c>
      <c r="V64" s="140">
        <f t="shared" ref="V64:X64" si="84">SUM(V24:V63)</f>
        <v>0</v>
      </c>
      <c r="W64" s="140">
        <f t="shared" si="84"/>
        <v>0</v>
      </c>
      <c r="X64" s="142">
        <f t="shared" si="84"/>
        <v>0</v>
      </c>
      <c r="Y64" s="145">
        <f>SUM(Y24:Y63)</f>
        <v>0</v>
      </c>
      <c r="Z64" s="318"/>
      <c r="AL64" s="113">
        <v>38</v>
      </c>
      <c r="AM64" s="126">
        <f t="shared" ref="AM64" si="85">B61</f>
        <v>0</v>
      </c>
      <c r="AN64" s="4">
        <f t="shared" ref="AN64:AO64" si="86">Y61</f>
        <v>0</v>
      </c>
      <c r="AO64" s="114">
        <f t="shared" si="86"/>
        <v>15</v>
      </c>
      <c r="AP64" s="128"/>
    </row>
    <row r="65" spans="1:42" ht="14.25" customHeight="1" x14ac:dyDescent="0.2">
      <c r="A65" s="309" t="s">
        <v>1</v>
      </c>
      <c r="B65" s="310"/>
      <c r="C65" s="47" t="s">
        <v>98</v>
      </c>
      <c r="D65" s="35"/>
      <c r="E65" s="129">
        <f>E23*$D$65</f>
        <v>0</v>
      </c>
      <c r="F65" s="130">
        <f t="shared" ref="F65:Y65" si="87">F23*$D$65</f>
        <v>0</v>
      </c>
      <c r="G65" s="130">
        <f t="shared" si="87"/>
        <v>0</v>
      </c>
      <c r="H65" s="130">
        <f t="shared" si="87"/>
        <v>0</v>
      </c>
      <c r="I65" s="132">
        <f t="shared" si="87"/>
        <v>0</v>
      </c>
      <c r="J65" s="129">
        <f t="shared" si="87"/>
        <v>0</v>
      </c>
      <c r="K65" s="129">
        <f t="shared" si="87"/>
        <v>0</v>
      </c>
      <c r="L65" s="130">
        <f t="shared" si="87"/>
        <v>0</v>
      </c>
      <c r="M65" s="132">
        <f t="shared" si="87"/>
        <v>0</v>
      </c>
      <c r="N65" s="129">
        <f t="shared" si="87"/>
        <v>0</v>
      </c>
      <c r="O65" s="130">
        <f t="shared" si="87"/>
        <v>0</v>
      </c>
      <c r="P65" s="132">
        <f t="shared" si="87"/>
        <v>0</v>
      </c>
      <c r="Q65" s="129">
        <f t="shared" si="87"/>
        <v>0</v>
      </c>
      <c r="R65" s="130"/>
      <c r="S65" s="130">
        <f t="shared" si="87"/>
        <v>0</v>
      </c>
      <c r="T65" s="132"/>
      <c r="U65" s="129">
        <f t="shared" si="87"/>
        <v>0</v>
      </c>
      <c r="V65" s="130">
        <f t="shared" si="87"/>
        <v>0</v>
      </c>
      <c r="W65" s="130">
        <f t="shared" si="87"/>
        <v>0</v>
      </c>
      <c r="X65" s="132">
        <f t="shared" si="87"/>
        <v>0</v>
      </c>
      <c r="Y65" s="138">
        <f t="shared" si="87"/>
        <v>0</v>
      </c>
      <c r="Z65" s="319"/>
      <c r="AL65" s="113">
        <v>39</v>
      </c>
      <c r="AM65" s="126">
        <f t="shared" ref="AM65" si="88">B62</f>
        <v>0</v>
      </c>
      <c r="AN65" s="4">
        <f t="shared" ref="AN65:AO65" si="89">Y62</f>
        <v>0</v>
      </c>
      <c r="AO65" s="114">
        <f t="shared" si="89"/>
        <v>15</v>
      </c>
      <c r="AP65" s="128"/>
    </row>
    <row r="66" spans="1:42" ht="14.25" customHeight="1" thickBot="1" x14ac:dyDescent="0.25">
      <c r="A66" s="311" t="s">
        <v>5</v>
      </c>
      <c r="B66" s="312"/>
      <c r="C66" s="38" t="s">
        <v>106</v>
      </c>
      <c r="D66" s="37"/>
      <c r="E66" s="171" t="e">
        <f>E64/E65*100</f>
        <v>#DIV/0!</v>
      </c>
      <c r="F66" s="172" t="e">
        <f>F64/F65*100</f>
        <v>#DIV/0!</v>
      </c>
      <c r="G66" s="172" t="e">
        <f>G64/G65*100</f>
        <v>#DIV/0!</v>
      </c>
      <c r="H66" s="173" t="e">
        <f>H64/H65*100</f>
        <v>#DIV/0!</v>
      </c>
      <c r="I66" s="181" t="e">
        <f t="shared" ref="I66:P66" si="90">I64/I65*100</f>
        <v>#DIV/0!</v>
      </c>
      <c r="J66" s="182" t="e">
        <f t="shared" si="90"/>
        <v>#DIV/0!</v>
      </c>
      <c r="K66" s="174" t="e">
        <f t="shared" si="90"/>
        <v>#DIV/0!</v>
      </c>
      <c r="L66" s="173" t="e">
        <f t="shared" si="90"/>
        <v>#DIV/0!</v>
      </c>
      <c r="M66" s="181" t="e">
        <f t="shared" si="90"/>
        <v>#DIV/0!</v>
      </c>
      <c r="N66" s="174" t="e">
        <f t="shared" si="90"/>
        <v>#DIV/0!</v>
      </c>
      <c r="O66" s="172" t="e">
        <f t="shared" si="90"/>
        <v>#DIV/0!</v>
      </c>
      <c r="P66" s="173" t="e">
        <f t="shared" si="90"/>
        <v>#DIV/0!</v>
      </c>
      <c r="Q66" s="175" t="e">
        <f>Q64/Q65*100</f>
        <v>#DIV/0!</v>
      </c>
      <c r="R66" s="176"/>
      <c r="S66" s="176" t="e">
        <f>S64/S65*100</f>
        <v>#DIV/0!</v>
      </c>
      <c r="T66" s="177"/>
      <c r="U66" s="175" t="e">
        <f>U64/U65*100</f>
        <v>#DIV/0!</v>
      </c>
      <c r="V66" s="176" t="e">
        <f>V64/V65*100</f>
        <v>#DIV/0!</v>
      </c>
      <c r="W66" s="176" t="e">
        <f>W64/W65*100</f>
        <v>#DIV/0!</v>
      </c>
      <c r="X66" s="177" t="e">
        <f>X64/X65*100</f>
        <v>#DIV/0!</v>
      </c>
      <c r="Y66" s="179" t="e">
        <f>Y64/Y65*100</f>
        <v>#DIV/0!</v>
      </c>
      <c r="Z66" s="319"/>
      <c r="AL66" s="115">
        <v>40</v>
      </c>
      <c r="AM66" s="127">
        <f t="shared" ref="AM66" si="91">B63</f>
        <v>0</v>
      </c>
      <c r="AN66" s="116">
        <f t="shared" ref="AN66:AO66" si="92">Y63</f>
        <v>0</v>
      </c>
      <c r="AO66" s="117">
        <f t="shared" si="92"/>
        <v>15</v>
      </c>
      <c r="AP66" s="128"/>
    </row>
    <row r="67" spans="1:42" ht="13.8" thickBot="1" x14ac:dyDescent="0.25">
      <c r="A67" s="383" t="s">
        <v>152</v>
      </c>
      <c r="B67" s="384"/>
      <c r="C67" s="67" t="s">
        <v>106</v>
      </c>
      <c r="D67" s="65"/>
      <c r="E67" s="146">
        <v>71</v>
      </c>
      <c r="F67" s="147">
        <v>58.7</v>
      </c>
      <c r="G67" s="147">
        <v>87.4</v>
      </c>
      <c r="H67" s="147">
        <v>75</v>
      </c>
      <c r="I67" s="180">
        <v>72.8</v>
      </c>
      <c r="J67" s="148">
        <v>71.7</v>
      </c>
      <c r="K67" s="147">
        <v>72.2</v>
      </c>
      <c r="L67" s="147">
        <v>49.8</v>
      </c>
      <c r="M67" s="180">
        <v>49.1</v>
      </c>
      <c r="N67" s="148">
        <v>56.6</v>
      </c>
      <c r="O67" s="147">
        <v>59.2</v>
      </c>
      <c r="P67" s="180">
        <v>53.7</v>
      </c>
      <c r="Q67" s="148">
        <v>70.8</v>
      </c>
      <c r="R67" s="147"/>
      <c r="S67" s="147">
        <v>59.7</v>
      </c>
      <c r="T67" s="180"/>
      <c r="U67" s="148">
        <v>70.8</v>
      </c>
      <c r="V67" s="147">
        <v>71.7</v>
      </c>
      <c r="W67" s="147">
        <v>58.5</v>
      </c>
      <c r="X67" s="180">
        <v>56.9</v>
      </c>
      <c r="Y67" s="149">
        <v>63</v>
      </c>
      <c r="Z67" s="320"/>
    </row>
    <row r="68" spans="1:42" x14ac:dyDescent="0.2">
      <c r="C68" s="43" t="s">
        <v>151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80"/>
      <c r="Z68" s="80"/>
    </row>
    <row r="69" spans="1:42" ht="7.5" customHeight="1" x14ac:dyDescent="0.2"/>
    <row r="70" spans="1:42" ht="7.5" customHeight="1" x14ac:dyDescent="0.2">
      <c r="B70" s="27" t="s">
        <v>53</v>
      </c>
      <c r="C70" s="296" t="s">
        <v>54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7"/>
      <c r="Q70" s="27"/>
    </row>
    <row r="71" spans="1:42" ht="7.5" customHeight="1" x14ac:dyDescent="0.2">
      <c r="B71" s="27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7"/>
      <c r="Q71" s="27"/>
    </row>
    <row r="72" spans="1:42" ht="7.5" customHeight="1" x14ac:dyDescent="0.2">
      <c r="B72" s="27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7"/>
      <c r="Q72" s="27"/>
    </row>
    <row r="73" spans="1:42" ht="7.5" customHeight="1" x14ac:dyDescent="0.2"/>
    <row r="74" spans="1:42" ht="7.5" customHeight="1" x14ac:dyDescent="0.2">
      <c r="P74" s="29"/>
      <c r="Q74" s="29"/>
      <c r="R74" s="334" t="s">
        <v>88</v>
      </c>
      <c r="S74" s="334"/>
      <c r="T74" s="334"/>
      <c r="U74" s="334"/>
      <c r="V74" s="334"/>
      <c r="W74" s="334"/>
      <c r="X74" s="334"/>
      <c r="Y74" s="334"/>
      <c r="Z74" s="76"/>
    </row>
    <row r="75" spans="1:42" ht="7.5" customHeight="1" x14ac:dyDescent="0.2">
      <c r="P75" s="29"/>
      <c r="Q75" s="29"/>
      <c r="R75" s="334"/>
      <c r="S75" s="334"/>
      <c r="T75" s="334"/>
      <c r="U75" s="334"/>
      <c r="V75" s="334"/>
      <c r="W75" s="334"/>
      <c r="X75" s="334"/>
      <c r="Y75" s="334"/>
      <c r="Z75" s="76"/>
    </row>
    <row r="76" spans="1:42" ht="8.25" customHeight="1" x14ac:dyDescent="0.15">
      <c r="C76" s="297" t="s">
        <v>130</v>
      </c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335" t="s">
        <v>119</v>
      </c>
      <c r="S76" s="335"/>
      <c r="T76" s="335"/>
      <c r="U76" s="335"/>
      <c r="V76" s="335"/>
      <c r="W76" s="335"/>
      <c r="X76" s="335"/>
      <c r="Y76" s="335"/>
      <c r="Z76" s="77"/>
    </row>
    <row r="77" spans="1:42" ht="8.25" customHeight="1" x14ac:dyDescent="0.15"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335"/>
      <c r="S77" s="335"/>
      <c r="T77" s="335"/>
      <c r="U77" s="335"/>
      <c r="V77" s="335"/>
      <c r="W77" s="335"/>
      <c r="X77" s="335"/>
      <c r="Y77" s="335"/>
      <c r="Z77" s="77"/>
    </row>
    <row r="78" spans="1:42" ht="8.25" customHeight="1" x14ac:dyDescent="0.15"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335" t="s">
        <v>120</v>
      </c>
      <c r="S78" s="335"/>
      <c r="T78" s="335"/>
      <c r="U78" s="335"/>
      <c r="V78" s="335"/>
      <c r="W78" s="335"/>
      <c r="X78" s="335"/>
      <c r="Y78" s="335"/>
      <c r="Z78" s="77"/>
    </row>
    <row r="79" spans="1:42" ht="8.25" customHeight="1" x14ac:dyDescent="0.15">
      <c r="P79" s="30"/>
      <c r="Q79" s="30"/>
      <c r="R79" s="335"/>
      <c r="S79" s="335"/>
      <c r="T79" s="335"/>
      <c r="U79" s="335"/>
      <c r="V79" s="335"/>
      <c r="W79" s="335"/>
      <c r="X79" s="335"/>
      <c r="Y79" s="335"/>
      <c r="Z79" s="77"/>
    </row>
    <row r="80" spans="1:42" ht="8.25" customHeight="1" thickBot="1" x14ac:dyDescent="0.25">
      <c r="B80" s="1"/>
    </row>
    <row r="81" spans="1:35" ht="10.5" customHeight="1" x14ac:dyDescent="0.2">
      <c r="A81" s="342" t="s">
        <v>3</v>
      </c>
      <c r="B81" s="339" t="s">
        <v>110</v>
      </c>
      <c r="C81" s="14">
        <v>1</v>
      </c>
      <c r="D81" s="337" t="s">
        <v>112</v>
      </c>
      <c r="E81" s="298" t="s">
        <v>7</v>
      </c>
      <c r="F81" s="299"/>
      <c r="G81" s="299"/>
      <c r="H81" s="299"/>
      <c r="I81" s="300"/>
      <c r="J81" s="298" t="s">
        <v>2</v>
      </c>
      <c r="K81" s="299"/>
      <c r="L81" s="299"/>
      <c r="M81" s="299"/>
      <c r="N81" s="299"/>
      <c r="O81" s="299"/>
      <c r="P81" s="300"/>
      <c r="Q81" s="13">
        <v>2</v>
      </c>
      <c r="R81" s="376" t="s">
        <v>114</v>
      </c>
      <c r="S81" s="12">
        <v>3</v>
      </c>
      <c r="T81" s="365" t="s">
        <v>114</v>
      </c>
      <c r="U81" s="323" t="s">
        <v>121</v>
      </c>
      <c r="V81" s="325" t="s">
        <v>122</v>
      </c>
      <c r="W81" s="325" t="s">
        <v>123</v>
      </c>
      <c r="X81" s="327" t="s">
        <v>124</v>
      </c>
      <c r="Y81" s="329" t="s">
        <v>56</v>
      </c>
      <c r="Z81" s="61"/>
      <c r="AB81" s="157"/>
      <c r="AC81" s="157"/>
      <c r="AD81" s="157"/>
      <c r="AE81" s="157"/>
      <c r="AF81" s="157"/>
      <c r="AG81" s="157"/>
      <c r="AH81" s="157"/>
      <c r="AI81" s="157"/>
    </row>
    <row r="82" spans="1:35" ht="10.5" customHeight="1" x14ac:dyDescent="0.2">
      <c r="A82" s="343"/>
      <c r="B82" s="340"/>
      <c r="C82" s="313" t="s">
        <v>111</v>
      </c>
      <c r="D82" s="338"/>
      <c r="E82" s="344" t="s">
        <v>105</v>
      </c>
      <c r="F82" s="345"/>
      <c r="G82" s="345"/>
      <c r="H82" s="345"/>
      <c r="I82" s="346"/>
      <c r="J82" s="353" t="s">
        <v>21</v>
      </c>
      <c r="K82" s="356" t="s">
        <v>46</v>
      </c>
      <c r="L82" s="357"/>
      <c r="M82" s="358"/>
      <c r="N82" s="356" t="s">
        <v>47</v>
      </c>
      <c r="O82" s="357"/>
      <c r="P82" s="358"/>
      <c r="Q82" s="374" t="s">
        <v>113</v>
      </c>
      <c r="R82" s="377"/>
      <c r="S82" s="379" t="s">
        <v>115</v>
      </c>
      <c r="T82" s="366"/>
      <c r="U82" s="324"/>
      <c r="V82" s="326"/>
      <c r="W82" s="326"/>
      <c r="X82" s="328"/>
      <c r="Y82" s="330"/>
      <c r="Z82" s="62"/>
      <c r="AB82" s="157"/>
      <c r="AC82" s="157"/>
      <c r="AD82" s="157"/>
      <c r="AE82" s="157"/>
      <c r="AF82" s="157"/>
      <c r="AG82" s="157"/>
      <c r="AH82" s="157"/>
      <c r="AI82" s="157"/>
    </row>
    <row r="83" spans="1:35" ht="10.5" customHeight="1" x14ac:dyDescent="0.2">
      <c r="A83" s="343"/>
      <c r="B83" s="340"/>
      <c r="C83" s="314"/>
      <c r="D83" s="338"/>
      <c r="E83" s="347"/>
      <c r="F83" s="348"/>
      <c r="G83" s="348"/>
      <c r="H83" s="348"/>
      <c r="I83" s="349"/>
      <c r="J83" s="354"/>
      <c r="K83" s="359"/>
      <c r="L83" s="360"/>
      <c r="M83" s="361"/>
      <c r="N83" s="359"/>
      <c r="O83" s="360"/>
      <c r="P83" s="361"/>
      <c r="Q83" s="375"/>
      <c r="R83" s="377"/>
      <c r="S83" s="380"/>
      <c r="T83" s="366"/>
      <c r="U83" s="324"/>
      <c r="V83" s="326"/>
      <c r="W83" s="326"/>
      <c r="X83" s="328"/>
      <c r="Y83" s="330"/>
      <c r="Z83" s="62"/>
      <c r="AB83" s="157"/>
      <c r="AC83" s="157"/>
      <c r="AD83" s="157"/>
      <c r="AE83" s="157"/>
      <c r="AF83" s="157"/>
      <c r="AG83" s="157"/>
      <c r="AH83" s="157"/>
      <c r="AI83" s="157"/>
    </row>
    <row r="84" spans="1:35" ht="10.5" customHeight="1" x14ac:dyDescent="0.2">
      <c r="A84" s="343"/>
      <c r="B84" s="340"/>
      <c r="C84" s="314"/>
      <c r="D84" s="338"/>
      <c r="E84" s="347"/>
      <c r="F84" s="348"/>
      <c r="G84" s="348"/>
      <c r="H84" s="348"/>
      <c r="I84" s="349"/>
      <c r="J84" s="354"/>
      <c r="K84" s="359"/>
      <c r="L84" s="360"/>
      <c r="M84" s="361"/>
      <c r="N84" s="359"/>
      <c r="O84" s="360"/>
      <c r="P84" s="361"/>
      <c r="Q84" s="375"/>
      <c r="R84" s="377"/>
      <c r="S84" s="380"/>
      <c r="T84" s="366"/>
      <c r="U84" s="324"/>
      <c r="V84" s="326"/>
      <c r="W84" s="326"/>
      <c r="X84" s="328"/>
      <c r="Y84" s="330"/>
      <c r="Z84" s="62"/>
      <c r="AB84" s="157"/>
      <c r="AC84" s="157"/>
      <c r="AD84" s="157"/>
      <c r="AE84" s="157"/>
      <c r="AF84" s="157"/>
      <c r="AG84" s="157"/>
      <c r="AH84" s="157"/>
      <c r="AI84" s="157"/>
    </row>
    <row r="85" spans="1:35" ht="10.5" customHeight="1" x14ac:dyDescent="0.2">
      <c r="A85" s="343"/>
      <c r="B85" s="340"/>
      <c r="C85" s="314"/>
      <c r="D85" s="338"/>
      <c r="E85" s="350"/>
      <c r="F85" s="351"/>
      <c r="G85" s="351"/>
      <c r="H85" s="351"/>
      <c r="I85" s="352"/>
      <c r="J85" s="355"/>
      <c r="K85" s="362"/>
      <c r="L85" s="363"/>
      <c r="M85" s="364"/>
      <c r="N85" s="362"/>
      <c r="O85" s="363"/>
      <c r="P85" s="364"/>
      <c r="Q85" s="375"/>
      <c r="R85" s="377"/>
      <c r="S85" s="380"/>
      <c r="T85" s="366"/>
      <c r="U85" s="324"/>
      <c r="V85" s="326"/>
      <c r="W85" s="326"/>
      <c r="X85" s="328"/>
      <c r="Y85" s="330"/>
      <c r="Z85" s="62"/>
      <c r="AB85" s="157"/>
      <c r="AC85" s="157"/>
      <c r="AD85" s="157"/>
      <c r="AE85" s="157"/>
      <c r="AF85" s="157"/>
      <c r="AG85" s="157"/>
      <c r="AH85" s="157"/>
      <c r="AI85" s="157"/>
    </row>
    <row r="86" spans="1:35" ht="10.5" customHeight="1" x14ac:dyDescent="0.2">
      <c r="A86" s="343"/>
      <c r="B86" s="340"/>
      <c r="C86" s="314"/>
      <c r="D86" s="338"/>
      <c r="E86" s="368">
        <v>2</v>
      </c>
      <c r="F86" s="301">
        <v>3</v>
      </c>
      <c r="G86" s="301">
        <v>4</v>
      </c>
      <c r="H86" s="301">
        <v>5</v>
      </c>
      <c r="I86" s="304">
        <v>6</v>
      </c>
      <c r="J86" s="371">
        <v>1</v>
      </c>
      <c r="K86" s="368">
        <v>7</v>
      </c>
      <c r="L86" s="301">
        <v>8</v>
      </c>
      <c r="M86" s="304">
        <v>9</v>
      </c>
      <c r="N86" s="368">
        <v>10</v>
      </c>
      <c r="O86" s="301">
        <v>11</v>
      </c>
      <c r="P86" s="304">
        <v>12</v>
      </c>
      <c r="Q86" s="375"/>
      <c r="R86" s="377"/>
      <c r="S86" s="380"/>
      <c r="T86" s="366"/>
      <c r="U86" s="324"/>
      <c r="V86" s="326"/>
      <c r="W86" s="326"/>
      <c r="X86" s="328"/>
      <c r="Y86" s="330"/>
      <c r="Z86" s="62"/>
      <c r="AB86" s="157"/>
      <c r="AC86" s="157"/>
      <c r="AD86" s="157"/>
      <c r="AE86" s="157"/>
      <c r="AF86" s="157"/>
      <c r="AG86" s="157"/>
      <c r="AH86" s="157"/>
      <c r="AI86" s="157"/>
    </row>
    <row r="87" spans="1:35" ht="10.5" customHeight="1" x14ac:dyDescent="0.2">
      <c r="A87" s="343"/>
      <c r="B87" s="340"/>
      <c r="C87" s="314"/>
      <c r="D87" s="338"/>
      <c r="E87" s="369"/>
      <c r="F87" s="302"/>
      <c r="G87" s="302"/>
      <c r="H87" s="302"/>
      <c r="I87" s="305"/>
      <c r="J87" s="372"/>
      <c r="K87" s="369"/>
      <c r="L87" s="302"/>
      <c r="M87" s="305"/>
      <c r="N87" s="369"/>
      <c r="O87" s="302"/>
      <c r="P87" s="305"/>
      <c r="Q87" s="375"/>
      <c r="R87" s="377"/>
      <c r="S87" s="380"/>
      <c r="T87" s="366"/>
      <c r="U87" s="324"/>
      <c r="V87" s="326"/>
      <c r="W87" s="326"/>
      <c r="X87" s="328"/>
      <c r="Y87" s="330"/>
      <c r="Z87" s="62"/>
      <c r="AB87" s="157"/>
      <c r="AC87" s="157"/>
      <c r="AD87" s="157"/>
      <c r="AE87" s="157"/>
      <c r="AF87" s="157"/>
      <c r="AG87" s="157"/>
      <c r="AH87" s="157"/>
      <c r="AI87" s="157"/>
    </row>
    <row r="88" spans="1:35" ht="10.5" customHeight="1" x14ac:dyDescent="0.2">
      <c r="A88" s="343"/>
      <c r="B88" s="340"/>
      <c r="C88" s="314"/>
      <c r="D88" s="338"/>
      <c r="E88" s="369"/>
      <c r="F88" s="302"/>
      <c r="G88" s="302"/>
      <c r="H88" s="302"/>
      <c r="I88" s="305"/>
      <c r="J88" s="372"/>
      <c r="K88" s="369"/>
      <c r="L88" s="302"/>
      <c r="M88" s="305"/>
      <c r="N88" s="369"/>
      <c r="O88" s="302"/>
      <c r="P88" s="305"/>
      <c r="Q88" s="375"/>
      <c r="R88" s="377"/>
      <c r="S88" s="380"/>
      <c r="T88" s="366"/>
      <c r="U88" s="324"/>
      <c r="V88" s="326"/>
      <c r="W88" s="326"/>
      <c r="X88" s="328"/>
      <c r="Y88" s="330"/>
      <c r="Z88" s="62"/>
      <c r="AB88" s="157"/>
      <c r="AC88" s="157"/>
      <c r="AD88" s="157"/>
      <c r="AE88" s="157"/>
      <c r="AF88" s="157"/>
      <c r="AG88" s="157"/>
      <c r="AH88" s="157"/>
      <c r="AI88" s="157"/>
    </row>
    <row r="89" spans="1:35" ht="10.5" customHeight="1" x14ac:dyDescent="0.2">
      <c r="A89" s="343"/>
      <c r="B89" s="340"/>
      <c r="C89" s="314"/>
      <c r="D89" s="338"/>
      <c r="E89" s="369"/>
      <c r="F89" s="302"/>
      <c r="G89" s="302"/>
      <c r="H89" s="302"/>
      <c r="I89" s="305"/>
      <c r="J89" s="372"/>
      <c r="K89" s="369"/>
      <c r="L89" s="302"/>
      <c r="M89" s="305"/>
      <c r="N89" s="369"/>
      <c r="O89" s="302"/>
      <c r="P89" s="305"/>
      <c r="Q89" s="375"/>
      <c r="R89" s="377"/>
      <c r="S89" s="380"/>
      <c r="T89" s="366"/>
      <c r="U89" s="324"/>
      <c r="V89" s="326"/>
      <c r="W89" s="326"/>
      <c r="X89" s="328"/>
      <c r="Y89" s="330"/>
      <c r="Z89" s="62"/>
      <c r="AB89" s="157"/>
      <c r="AC89" s="157"/>
      <c r="AD89" s="157"/>
      <c r="AE89" s="157"/>
      <c r="AF89" s="157"/>
      <c r="AG89" s="157"/>
      <c r="AH89" s="157"/>
      <c r="AI89" s="157"/>
    </row>
    <row r="90" spans="1:35" ht="10.5" customHeight="1" x14ac:dyDescent="0.2">
      <c r="A90" s="343"/>
      <c r="B90" s="340"/>
      <c r="C90" s="315"/>
      <c r="D90" s="338"/>
      <c r="E90" s="370"/>
      <c r="F90" s="303"/>
      <c r="G90" s="303"/>
      <c r="H90" s="303"/>
      <c r="I90" s="306"/>
      <c r="J90" s="373"/>
      <c r="K90" s="370"/>
      <c r="L90" s="303"/>
      <c r="M90" s="306"/>
      <c r="N90" s="370"/>
      <c r="O90" s="303"/>
      <c r="P90" s="306"/>
      <c r="Q90" s="375"/>
      <c r="R90" s="378"/>
      <c r="S90" s="381"/>
      <c r="T90" s="367"/>
      <c r="U90" s="324"/>
      <c r="V90" s="326"/>
      <c r="W90" s="326"/>
      <c r="X90" s="328"/>
      <c r="Y90" s="331"/>
      <c r="Z90" s="62"/>
      <c r="AB90" s="157"/>
      <c r="AC90" s="157"/>
      <c r="AD90" s="157"/>
      <c r="AE90" s="157"/>
      <c r="AF90" s="157"/>
      <c r="AG90" s="157"/>
      <c r="AH90" s="157"/>
      <c r="AI90" s="157"/>
    </row>
    <row r="91" spans="1:35" ht="10.5" customHeight="1" x14ac:dyDescent="0.2">
      <c r="A91" s="343"/>
      <c r="B91" s="341"/>
      <c r="C91" s="15">
        <v>10</v>
      </c>
      <c r="D91" s="3"/>
      <c r="E91" s="4">
        <v>8</v>
      </c>
      <c r="F91" s="2">
        <v>8</v>
      </c>
      <c r="G91" s="2">
        <v>4</v>
      </c>
      <c r="H91" s="7">
        <v>4</v>
      </c>
      <c r="I91" s="3">
        <v>6</v>
      </c>
      <c r="J91" s="8">
        <v>10</v>
      </c>
      <c r="K91" s="9">
        <v>12</v>
      </c>
      <c r="L91" s="7">
        <v>8</v>
      </c>
      <c r="M91" s="3">
        <v>10</v>
      </c>
      <c r="N91" s="9">
        <v>10</v>
      </c>
      <c r="O91" s="2">
        <v>12</v>
      </c>
      <c r="P91" s="3">
        <v>8</v>
      </c>
      <c r="Q91" s="6">
        <v>30</v>
      </c>
      <c r="R91" s="2"/>
      <c r="S91" s="5">
        <v>70</v>
      </c>
      <c r="T91" s="3"/>
      <c r="U91" s="4">
        <v>30</v>
      </c>
      <c r="V91" s="2">
        <v>10</v>
      </c>
      <c r="W91" s="2">
        <v>30</v>
      </c>
      <c r="X91" s="3">
        <v>30</v>
      </c>
      <c r="Y91" s="8">
        <v>100</v>
      </c>
      <c r="Z91" s="63"/>
      <c r="AB91" s="157"/>
      <c r="AC91" s="157"/>
      <c r="AD91" s="157"/>
      <c r="AE91" s="157"/>
      <c r="AF91" s="157"/>
      <c r="AG91" s="157"/>
      <c r="AH91" s="157"/>
      <c r="AI91" s="157"/>
    </row>
    <row r="92" spans="1:35" ht="14.25" customHeight="1" x14ac:dyDescent="0.2">
      <c r="A92" s="44">
        <f>A24</f>
        <v>0</v>
      </c>
      <c r="B92" s="83">
        <f>B24</f>
        <v>0</v>
      </c>
      <c r="C92" s="123">
        <f>C24</f>
        <v>0</v>
      </c>
      <c r="D92" s="36" t="str">
        <f>D24</f>
        <v>C</v>
      </c>
      <c r="E92" s="183">
        <f>E24/$E$23*100</f>
        <v>0</v>
      </c>
      <c r="F92" s="184">
        <f>F24/$F$23*100</f>
        <v>0</v>
      </c>
      <c r="G92" s="184">
        <f>G24/$G$23*100</f>
        <v>0</v>
      </c>
      <c r="H92" s="185">
        <f>H24/$H$23*100</f>
        <v>0</v>
      </c>
      <c r="I92" s="186">
        <f>I24/$I$23*100</f>
        <v>0</v>
      </c>
      <c r="J92" s="187">
        <f>J24/$J$23*100</f>
        <v>0</v>
      </c>
      <c r="K92" s="188">
        <f>K24/$K$23*100</f>
        <v>0</v>
      </c>
      <c r="L92" s="185">
        <f>L24/$L$23*100</f>
        <v>0</v>
      </c>
      <c r="M92" s="186">
        <f>M24/$M$23*100</f>
        <v>0</v>
      </c>
      <c r="N92" s="189">
        <f>N24/$N$23*100</f>
        <v>0</v>
      </c>
      <c r="O92" s="185">
        <f>O24/$O$23*100</f>
        <v>0</v>
      </c>
      <c r="P92" s="186">
        <f>P24/$P$23*100</f>
        <v>0</v>
      </c>
      <c r="Q92" s="190">
        <f>Q24/$Q$23*100</f>
        <v>0</v>
      </c>
      <c r="R92" s="191" t="str">
        <f>R24</f>
        <v>C</v>
      </c>
      <c r="S92" s="192">
        <f>S24/$S$23*100</f>
        <v>0</v>
      </c>
      <c r="T92" s="193" t="str">
        <f>T24</f>
        <v>C</v>
      </c>
      <c r="U92" s="190">
        <f>U24/$U$23*100</f>
        <v>0</v>
      </c>
      <c r="V92" s="192">
        <f>V24/$V$23*100</f>
        <v>0</v>
      </c>
      <c r="W92" s="192">
        <f>W24/$W$23*100</f>
        <v>0</v>
      </c>
      <c r="X92" s="194">
        <f>X24/$X$23*100</f>
        <v>0</v>
      </c>
      <c r="Y92" s="195">
        <f>Y24</f>
        <v>0</v>
      </c>
      <c r="Z92" s="81"/>
      <c r="AB92" s="157"/>
      <c r="AC92" s="157"/>
      <c r="AD92" s="157"/>
      <c r="AE92" s="157"/>
      <c r="AF92" s="157"/>
      <c r="AG92" s="157"/>
      <c r="AH92" s="157"/>
      <c r="AI92" s="157"/>
    </row>
    <row r="93" spans="1:35" ht="14.25" customHeight="1" x14ac:dyDescent="0.2">
      <c r="A93" s="233">
        <f t="shared" ref="A93:D131" si="93">A25</f>
        <v>0</v>
      </c>
      <c r="B93" s="208">
        <f t="shared" si="93"/>
        <v>0</v>
      </c>
      <c r="C93" s="209">
        <f t="shared" si="93"/>
        <v>0</v>
      </c>
      <c r="D93" s="210" t="str">
        <f t="shared" si="93"/>
        <v>C</v>
      </c>
      <c r="E93" s="234">
        <f t="shared" ref="E93:E131" si="94">E25/$E$23*100</f>
        <v>0</v>
      </c>
      <c r="F93" s="235">
        <f t="shared" ref="F93:F131" si="95">F25/$F$23*100</f>
        <v>0</v>
      </c>
      <c r="G93" s="235">
        <f t="shared" ref="G93:G131" si="96">G25/$G$23*100</f>
        <v>0</v>
      </c>
      <c r="H93" s="236">
        <f t="shared" ref="H93:H131" si="97">H25/$H$23*100</f>
        <v>0</v>
      </c>
      <c r="I93" s="237">
        <f t="shared" ref="I93:I131" si="98">I25/$I$23*100</f>
        <v>0</v>
      </c>
      <c r="J93" s="238">
        <f t="shared" ref="J93:J131" si="99">J25/$J$23*100</f>
        <v>0</v>
      </c>
      <c r="K93" s="239">
        <f t="shared" ref="K93:K131" si="100">K25/$K$23*100</f>
        <v>0</v>
      </c>
      <c r="L93" s="236">
        <f t="shared" ref="L93:L131" si="101">L25/$L$23*100</f>
        <v>0</v>
      </c>
      <c r="M93" s="237">
        <f t="shared" ref="M93:M131" si="102">M25/$M$23*100</f>
        <v>0</v>
      </c>
      <c r="N93" s="240">
        <f t="shared" ref="N93:N131" si="103">N25/$N$23*100</f>
        <v>0</v>
      </c>
      <c r="O93" s="236">
        <f t="shared" ref="O93:O131" si="104">O25/$O$23*100</f>
        <v>0</v>
      </c>
      <c r="P93" s="237">
        <f t="shared" ref="P93:P131" si="105">P25/$P$23*100</f>
        <v>0</v>
      </c>
      <c r="Q93" s="241">
        <f t="shared" ref="Q93:Q131" si="106">Q25/$Q$23*100</f>
        <v>0</v>
      </c>
      <c r="R93" s="242" t="str">
        <f t="shared" ref="R93:R131" si="107">R25</f>
        <v>C</v>
      </c>
      <c r="S93" s="243">
        <f t="shared" ref="S93:S131" si="108">S25/$S$23*100</f>
        <v>0</v>
      </c>
      <c r="T93" s="244" t="str">
        <f t="shared" ref="T93:T131" si="109">T25</f>
        <v>C</v>
      </c>
      <c r="U93" s="241">
        <f t="shared" ref="U93:U131" si="110">U25/$U$23*100</f>
        <v>0</v>
      </c>
      <c r="V93" s="243">
        <f t="shared" ref="V93:V131" si="111">V25/$V$23*100</f>
        <v>0</v>
      </c>
      <c r="W93" s="243">
        <f t="shared" ref="W93:W131" si="112">W25/$W$23*100</f>
        <v>0</v>
      </c>
      <c r="X93" s="245">
        <f t="shared" ref="X93:X131" si="113">X25/$X$23*100</f>
        <v>0</v>
      </c>
      <c r="Y93" s="246">
        <f t="shared" ref="Y93:Y131" si="114">Y25</f>
        <v>0</v>
      </c>
      <c r="Z93" s="81"/>
      <c r="AB93" s="157"/>
      <c r="AC93" s="157"/>
      <c r="AD93" s="157"/>
      <c r="AE93" s="157"/>
      <c r="AF93" s="157"/>
      <c r="AG93" s="157"/>
      <c r="AH93" s="157"/>
      <c r="AI93" s="157"/>
    </row>
    <row r="94" spans="1:35" ht="14.25" customHeight="1" x14ac:dyDescent="0.2">
      <c r="A94" s="44">
        <f t="shared" si="93"/>
        <v>0</v>
      </c>
      <c r="B94" s="83">
        <f t="shared" si="93"/>
        <v>0</v>
      </c>
      <c r="C94" s="123">
        <f t="shared" si="93"/>
        <v>0</v>
      </c>
      <c r="D94" s="36" t="str">
        <f t="shared" si="93"/>
        <v>C</v>
      </c>
      <c r="E94" s="183">
        <f t="shared" si="94"/>
        <v>0</v>
      </c>
      <c r="F94" s="184">
        <f t="shared" si="95"/>
        <v>0</v>
      </c>
      <c r="G94" s="184">
        <f t="shared" si="96"/>
        <v>0</v>
      </c>
      <c r="H94" s="185">
        <f t="shared" si="97"/>
        <v>0</v>
      </c>
      <c r="I94" s="186">
        <f t="shared" si="98"/>
        <v>0</v>
      </c>
      <c r="J94" s="187">
        <f t="shared" si="99"/>
        <v>0</v>
      </c>
      <c r="K94" s="188">
        <f t="shared" si="100"/>
        <v>0</v>
      </c>
      <c r="L94" s="185">
        <f t="shared" si="101"/>
        <v>0</v>
      </c>
      <c r="M94" s="186">
        <f t="shared" si="102"/>
        <v>0</v>
      </c>
      <c r="N94" s="189">
        <f t="shared" si="103"/>
        <v>0</v>
      </c>
      <c r="O94" s="185">
        <f t="shared" si="104"/>
        <v>0</v>
      </c>
      <c r="P94" s="186">
        <f t="shared" si="105"/>
        <v>0</v>
      </c>
      <c r="Q94" s="190">
        <f t="shared" si="106"/>
        <v>0</v>
      </c>
      <c r="R94" s="191" t="str">
        <f t="shared" si="107"/>
        <v>C</v>
      </c>
      <c r="S94" s="192">
        <f t="shared" si="108"/>
        <v>0</v>
      </c>
      <c r="T94" s="193" t="str">
        <f t="shared" si="109"/>
        <v>C</v>
      </c>
      <c r="U94" s="190">
        <f t="shared" si="110"/>
        <v>0</v>
      </c>
      <c r="V94" s="192">
        <f t="shared" si="111"/>
        <v>0</v>
      </c>
      <c r="W94" s="192">
        <f t="shared" si="112"/>
        <v>0</v>
      </c>
      <c r="X94" s="194">
        <f t="shared" si="113"/>
        <v>0</v>
      </c>
      <c r="Y94" s="195">
        <f t="shared" si="114"/>
        <v>0</v>
      </c>
      <c r="Z94" s="81"/>
      <c r="AB94" s="157"/>
      <c r="AC94" s="157"/>
      <c r="AD94" s="157"/>
      <c r="AE94" s="157"/>
      <c r="AF94" s="157"/>
      <c r="AG94" s="157"/>
      <c r="AH94" s="157"/>
      <c r="AI94" s="157"/>
    </row>
    <row r="95" spans="1:35" ht="14.25" customHeight="1" x14ac:dyDescent="0.2">
      <c r="A95" s="233">
        <f t="shared" si="93"/>
        <v>0</v>
      </c>
      <c r="B95" s="208">
        <f t="shared" si="93"/>
        <v>0</v>
      </c>
      <c r="C95" s="209">
        <f t="shared" si="93"/>
        <v>0</v>
      </c>
      <c r="D95" s="210" t="str">
        <f t="shared" si="93"/>
        <v>C</v>
      </c>
      <c r="E95" s="234">
        <f t="shared" si="94"/>
        <v>0</v>
      </c>
      <c r="F95" s="235">
        <f t="shared" si="95"/>
        <v>0</v>
      </c>
      <c r="G95" s="235">
        <f t="shared" si="96"/>
        <v>0</v>
      </c>
      <c r="H95" s="236">
        <f t="shared" si="97"/>
        <v>0</v>
      </c>
      <c r="I95" s="237">
        <f t="shared" si="98"/>
        <v>0</v>
      </c>
      <c r="J95" s="238">
        <f t="shared" si="99"/>
        <v>0</v>
      </c>
      <c r="K95" s="239">
        <f t="shared" si="100"/>
        <v>0</v>
      </c>
      <c r="L95" s="236">
        <f t="shared" si="101"/>
        <v>0</v>
      </c>
      <c r="M95" s="237">
        <f t="shared" si="102"/>
        <v>0</v>
      </c>
      <c r="N95" s="240">
        <f t="shared" si="103"/>
        <v>0</v>
      </c>
      <c r="O95" s="236">
        <f t="shared" si="104"/>
        <v>0</v>
      </c>
      <c r="P95" s="237">
        <f t="shared" si="105"/>
        <v>0</v>
      </c>
      <c r="Q95" s="241">
        <f t="shared" si="106"/>
        <v>0</v>
      </c>
      <c r="R95" s="242" t="str">
        <f t="shared" si="107"/>
        <v>C</v>
      </c>
      <c r="S95" s="243">
        <f t="shared" si="108"/>
        <v>0</v>
      </c>
      <c r="T95" s="244" t="str">
        <f t="shared" si="109"/>
        <v>C</v>
      </c>
      <c r="U95" s="241">
        <f t="shared" si="110"/>
        <v>0</v>
      </c>
      <c r="V95" s="243">
        <f t="shared" si="111"/>
        <v>0</v>
      </c>
      <c r="W95" s="243">
        <f t="shared" si="112"/>
        <v>0</v>
      </c>
      <c r="X95" s="245">
        <f t="shared" si="113"/>
        <v>0</v>
      </c>
      <c r="Y95" s="246">
        <f t="shared" si="114"/>
        <v>0</v>
      </c>
      <c r="Z95" s="81"/>
      <c r="AB95" s="157"/>
      <c r="AC95" s="157"/>
      <c r="AD95" s="157"/>
      <c r="AE95" s="157"/>
      <c r="AF95" s="157"/>
      <c r="AG95" s="157"/>
      <c r="AH95" s="157"/>
      <c r="AI95" s="157"/>
    </row>
    <row r="96" spans="1:35" ht="14.25" customHeight="1" x14ac:dyDescent="0.2">
      <c r="A96" s="44">
        <f t="shared" si="93"/>
        <v>0</v>
      </c>
      <c r="B96" s="83">
        <f t="shared" si="93"/>
        <v>0</v>
      </c>
      <c r="C96" s="123">
        <f t="shared" si="93"/>
        <v>0</v>
      </c>
      <c r="D96" s="36" t="str">
        <f t="shared" si="93"/>
        <v>C</v>
      </c>
      <c r="E96" s="183">
        <f t="shared" si="94"/>
        <v>0</v>
      </c>
      <c r="F96" s="184">
        <f t="shared" si="95"/>
        <v>0</v>
      </c>
      <c r="G96" s="184">
        <f t="shared" si="96"/>
        <v>0</v>
      </c>
      <c r="H96" s="185">
        <f t="shared" si="97"/>
        <v>0</v>
      </c>
      <c r="I96" s="186">
        <f t="shared" si="98"/>
        <v>0</v>
      </c>
      <c r="J96" s="187">
        <f t="shared" si="99"/>
        <v>0</v>
      </c>
      <c r="K96" s="188">
        <f t="shared" si="100"/>
        <v>0</v>
      </c>
      <c r="L96" s="185">
        <f t="shared" si="101"/>
        <v>0</v>
      </c>
      <c r="M96" s="186">
        <f t="shared" si="102"/>
        <v>0</v>
      </c>
      <c r="N96" s="189">
        <f t="shared" si="103"/>
        <v>0</v>
      </c>
      <c r="O96" s="185">
        <f t="shared" si="104"/>
        <v>0</v>
      </c>
      <c r="P96" s="186">
        <f t="shared" si="105"/>
        <v>0</v>
      </c>
      <c r="Q96" s="190">
        <f t="shared" si="106"/>
        <v>0</v>
      </c>
      <c r="R96" s="191" t="str">
        <f t="shared" si="107"/>
        <v>C</v>
      </c>
      <c r="S96" s="192">
        <f t="shared" si="108"/>
        <v>0</v>
      </c>
      <c r="T96" s="193" t="str">
        <f t="shared" si="109"/>
        <v>C</v>
      </c>
      <c r="U96" s="190">
        <f t="shared" si="110"/>
        <v>0</v>
      </c>
      <c r="V96" s="192">
        <f t="shared" si="111"/>
        <v>0</v>
      </c>
      <c r="W96" s="192">
        <f t="shared" si="112"/>
        <v>0</v>
      </c>
      <c r="X96" s="194">
        <f t="shared" si="113"/>
        <v>0</v>
      </c>
      <c r="Y96" s="195">
        <f t="shared" si="114"/>
        <v>0</v>
      </c>
      <c r="Z96" s="81"/>
      <c r="AB96" s="157"/>
      <c r="AC96" s="157"/>
      <c r="AD96" s="157"/>
      <c r="AE96" s="157"/>
      <c r="AF96" s="157"/>
      <c r="AG96" s="157"/>
      <c r="AH96" s="157"/>
      <c r="AI96" s="157"/>
    </row>
    <row r="97" spans="1:35" ht="14.25" customHeight="1" x14ac:dyDescent="0.2">
      <c r="A97" s="233">
        <f t="shared" si="93"/>
        <v>0</v>
      </c>
      <c r="B97" s="208">
        <f t="shared" si="93"/>
        <v>0</v>
      </c>
      <c r="C97" s="209">
        <f t="shared" si="93"/>
        <v>0</v>
      </c>
      <c r="D97" s="210" t="str">
        <f t="shared" si="93"/>
        <v>C</v>
      </c>
      <c r="E97" s="234">
        <f t="shared" si="94"/>
        <v>0</v>
      </c>
      <c r="F97" s="235">
        <f t="shared" si="95"/>
        <v>0</v>
      </c>
      <c r="G97" s="235">
        <f t="shared" si="96"/>
        <v>0</v>
      </c>
      <c r="H97" s="236">
        <f t="shared" si="97"/>
        <v>0</v>
      </c>
      <c r="I97" s="237">
        <f t="shared" si="98"/>
        <v>0</v>
      </c>
      <c r="J97" s="238">
        <f t="shared" si="99"/>
        <v>0</v>
      </c>
      <c r="K97" s="239">
        <f t="shared" si="100"/>
        <v>0</v>
      </c>
      <c r="L97" s="236">
        <f t="shared" si="101"/>
        <v>0</v>
      </c>
      <c r="M97" s="237">
        <f t="shared" si="102"/>
        <v>0</v>
      </c>
      <c r="N97" s="240">
        <f t="shared" si="103"/>
        <v>0</v>
      </c>
      <c r="O97" s="236">
        <f t="shared" si="104"/>
        <v>0</v>
      </c>
      <c r="P97" s="237">
        <f t="shared" si="105"/>
        <v>0</v>
      </c>
      <c r="Q97" s="241">
        <f t="shared" si="106"/>
        <v>0</v>
      </c>
      <c r="R97" s="242" t="str">
        <f t="shared" si="107"/>
        <v>C</v>
      </c>
      <c r="S97" s="243">
        <f t="shared" si="108"/>
        <v>0</v>
      </c>
      <c r="T97" s="244" t="str">
        <f t="shared" si="109"/>
        <v>C</v>
      </c>
      <c r="U97" s="241">
        <f t="shared" si="110"/>
        <v>0</v>
      </c>
      <c r="V97" s="243">
        <f t="shared" si="111"/>
        <v>0</v>
      </c>
      <c r="W97" s="243">
        <f t="shared" si="112"/>
        <v>0</v>
      </c>
      <c r="X97" s="245">
        <f t="shared" si="113"/>
        <v>0</v>
      </c>
      <c r="Y97" s="246">
        <f t="shared" si="114"/>
        <v>0</v>
      </c>
      <c r="Z97" s="81"/>
      <c r="AB97" s="157"/>
      <c r="AC97" s="157"/>
      <c r="AD97" s="157"/>
      <c r="AE97" s="157"/>
      <c r="AF97" s="157"/>
      <c r="AG97" s="157"/>
      <c r="AH97" s="157"/>
      <c r="AI97" s="157"/>
    </row>
    <row r="98" spans="1:35" ht="14.25" customHeight="1" x14ac:dyDescent="0.2">
      <c r="A98" s="44">
        <f t="shared" si="93"/>
        <v>0</v>
      </c>
      <c r="B98" s="83">
        <f t="shared" si="93"/>
        <v>0</v>
      </c>
      <c r="C98" s="123">
        <f t="shared" si="93"/>
        <v>0</v>
      </c>
      <c r="D98" s="36" t="str">
        <f t="shared" si="93"/>
        <v>C</v>
      </c>
      <c r="E98" s="183">
        <f t="shared" si="94"/>
        <v>0</v>
      </c>
      <c r="F98" s="184">
        <f t="shared" si="95"/>
        <v>0</v>
      </c>
      <c r="G98" s="184">
        <f t="shared" si="96"/>
        <v>0</v>
      </c>
      <c r="H98" s="185">
        <f t="shared" si="97"/>
        <v>0</v>
      </c>
      <c r="I98" s="186">
        <f t="shared" si="98"/>
        <v>0</v>
      </c>
      <c r="J98" s="187">
        <f t="shared" si="99"/>
        <v>0</v>
      </c>
      <c r="K98" s="188">
        <f t="shared" si="100"/>
        <v>0</v>
      </c>
      <c r="L98" s="185">
        <f t="shared" si="101"/>
        <v>0</v>
      </c>
      <c r="M98" s="186">
        <f t="shared" si="102"/>
        <v>0</v>
      </c>
      <c r="N98" s="189">
        <f t="shared" si="103"/>
        <v>0</v>
      </c>
      <c r="O98" s="185">
        <f t="shared" si="104"/>
        <v>0</v>
      </c>
      <c r="P98" s="186">
        <f t="shared" si="105"/>
        <v>0</v>
      </c>
      <c r="Q98" s="190">
        <f t="shared" si="106"/>
        <v>0</v>
      </c>
      <c r="R98" s="191" t="str">
        <f t="shared" si="107"/>
        <v>C</v>
      </c>
      <c r="S98" s="192">
        <f t="shared" si="108"/>
        <v>0</v>
      </c>
      <c r="T98" s="193" t="str">
        <f t="shared" si="109"/>
        <v>C</v>
      </c>
      <c r="U98" s="190">
        <f t="shared" si="110"/>
        <v>0</v>
      </c>
      <c r="V98" s="192">
        <f t="shared" si="111"/>
        <v>0</v>
      </c>
      <c r="W98" s="192">
        <f t="shared" si="112"/>
        <v>0</v>
      </c>
      <c r="X98" s="194">
        <f t="shared" si="113"/>
        <v>0</v>
      </c>
      <c r="Y98" s="195">
        <f t="shared" si="114"/>
        <v>0</v>
      </c>
      <c r="Z98" s="81"/>
      <c r="AB98" s="157"/>
      <c r="AC98" s="157"/>
      <c r="AD98" s="157"/>
      <c r="AE98" s="157"/>
      <c r="AF98" s="157"/>
      <c r="AG98" s="157"/>
      <c r="AH98" s="157"/>
      <c r="AI98" s="157"/>
    </row>
    <row r="99" spans="1:35" ht="14.25" customHeight="1" x14ac:dyDescent="0.2">
      <c r="A99" s="233">
        <f t="shared" si="93"/>
        <v>0</v>
      </c>
      <c r="B99" s="208">
        <f t="shared" si="93"/>
        <v>0</v>
      </c>
      <c r="C99" s="209">
        <f t="shared" si="93"/>
        <v>0</v>
      </c>
      <c r="D99" s="210" t="str">
        <f t="shared" si="93"/>
        <v>C</v>
      </c>
      <c r="E99" s="234">
        <f t="shared" si="94"/>
        <v>0</v>
      </c>
      <c r="F99" s="235">
        <f t="shared" si="95"/>
        <v>0</v>
      </c>
      <c r="G99" s="235">
        <f t="shared" si="96"/>
        <v>0</v>
      </c>
      <c r="H99" s="236">
        <f t="shared" si="97"/>
        <v>0</v>
      </c>
      <c r="I99" s="237">
        <f t="shared" si="98"/>
        <v>0</v>
      </c>
      <c r="J99" s="238">
        <f t="shared" si="99"/>
        <v>0</v>
      </c>
      <c r="K99" s="239">
        <f t="shared" si="100"/>
        <v>0</v>
      </c>
      <c r="L99" s="236">
        <f t="shared" si="101"/>
        <v>0</v>
      </c>
      <c r="M99" s="237">
        <f t="shared" si="102"/>
        <v>0</v>
      </c>
      <c r="N99" s="240">
        <f t="shared" si="103"/>
        <v>0</v>
      </c>
      <c r="O99" s="236">
        <f t="shared" si="104"/>
        <v>0</v>
      </c>
      <c r="P99" s="237">
        <f t="shared" si="105"/>
        <v>0</v>
      </c>
      <c r="Q99" s="241">
        <f t="shared" si="106"/>
        <v>0</v>
      </c>
      <c r="R99" s="242" t="str">
        <f t="shared" si="107"/>
        <v>C</v>
      </c>
      <c r="S99" s="243">
        <f t="shared" si="108"/>
        <v>0</v>
      </c>
      <c r="T99" s="244" t="str">
        <f t="shared" si="109"/>
        <v>C</v>
      </c>
      <c r="U99" s="241">
        <f t="shared" si="110"/>
        <v>0</v>
      </c>
      <c r="V99" s="243">
        <f t="shared" si="111"/>
        <v>0</v>
      </c>
      <c r="W99" s="243">
        <f t="shared" si="112"/>
        <v>0</v>
      </c>
      <c r="X99" s="245">
        <f t="shared" si="113"/>
        <v>0</v>
      </c>
      <c r="Y99" s="246">
        <f t="shared" si="114"/>
        <v>0</v>
      </c>
      <c r="Z99" s="81"/>
      <c r="AB99" s="157"/>
      <c r="AC99" s="157"/>
      <c r="AD99" s="157"/>
      <c r="AE99" s="157"/>
      <c r="AF99" s="157"/>
      <c r="AG99" s="157"/>
      <c r="AH99" s="157"/>
      <c r="AI99" s="157"/>
    </row>
    <row r="100" spans="1:35" ht="14.25" customHeight="1" x14ac:dyDescent="0.2">
      <c r="A100" s="44">
        <f t="shared" si="93"/>
        <v>0</v>
      </c>
      <c r="B100" s="83">
        <f t="shared" si="93"/>
        <v>0</v>
      </c>
      <c r="C100" s="123">
        <f t="shared" si="93"/>
        <v>0</v>
      </c>
      <c r="D100" s="36" t="str">
        <f t="shared" si="93"/>
        <v>C</v>
      </c>
      <c r="E100" s="183">
        <f t="shared" si="94"/>
        <v>0</v>
      </c>
      <c r="F100" s="184">
        <f t="shared" si="95"/>
        <v>0</v>
      </c>
      <c r="G100" s="184">
        <f t="shared" si="96"/>
        <v>0</v>
      </c>
      <c r="H100" s="185">
        <f t="shared" si="97"/>
        <v>0</v>
      </c>
      <c r="I100" s="186">
        <f t="shared" si="98"/>
        <v>0</v>
      </c>
      <c r="J100" s="187">
        <f t="shared" si="99"/>
        <v>0</v>
      </c>
      <c r="K100" s="188">
        <f t="shared" si="100"/>
        <v>0</v>
      </c>
      <c r="L100" s="185">
        <f t="shared" si="101"/>
        <v>0</v>
      </c>
      <c r="M100" s="186">
        <f t="shared" si="102"/>
        <v>0</v>
      </c>
      <c r="N100" s="189">
        <f t="shared" si="103"/>
        <v>0</v>
      </c>
      <c r="O100" s="185">
        <f t="shared" si="104"/>
        <v>0</v>
      </c>
      <c r="P100" s="186">
        <f t="shared" si="105"/>
        <v>0</v>
      </c>
      <c r="Q100" s="190">
        <f t="shared" si="106"/>
        <v>0</v>
      </c>
      <c r="R100" s="191" t="str">
        <f t="shared" si="107"/>
        <v>C</v>
      </c>
      <c r="S100" s="192">
        <f t="shared" si="108"/>
        <v>0</v>
      </c>
      <c r="T100" s="193" t="str">
        <f t="shared" si="109"/>
        <v>C</v>
      </c>
      <c r="U100" s="190">
        <f t="shared" si="110"/>
        <v>0</v>
      </c>
      <c r="V100" s="192">
        <f t="shared" si="111"/>
        <v>0</v>
      </c>
      <c r="W100" s="192">
        <f t="shared" si="112"/>
        <v>0</v>
      </c>
      <c r="X100" s="194">
        <f t="shared" si="113"/>
        <v>0</v>
      </c>
      <c r="Y100" s="195">
        <f t="shared" si="114"/>
        <v>0</v>
      </c>
      <c r="Z100" s="81"/>
      <c r="AB100" s="157"/>
      <c r="AC100" s="157"/>
      <c r="AD100" s="157"/>
      <c r="AE100" s="157"/>
      <c r="AF100" s="157"/>
      <c r="AG100" s="157"/>
      <c r="AH100" s="157"/>
      <c r="AI100" s="157"/>
    </row>
    <row r="101" spans="1:35" ht="14.25" customHeight="1" x14ac:dyDescent="0.2">
      <c r="A101" s="233">
        <f t="shared" si="93"/>
        <v>0</v>
      </c>
      <c r="B101" s="208">
        <f t="shared" si="93"/>
        <v>0</v>
      </c>
      <c r="C101" s="209">
        <f t="shared" si="93"/>
        <v>0</v>
      </c>
      <c r="D101" s="210" t="str">
        <f t="shared" si="93"/>
        <v>C</v>
      </c>
      <c r="E101" s="234">
        <f t="shared" si="94"/>
        <v>0</v>
      </c>
      <c r="F101" s="235">
        <f t="shared" si="95"/>
        <v>0</v>
      </c>
      <c r="G101" s="235">
        <f t="shared" si="96"/>
        <v>0</v>
      </c>
      <c r="H101" s="236">
        <f t="shared" si="97"/>
        <v>0</v>
      </c>
      <c r="I101" s="237">
        <f t="shared" si="98"/>
        <v>0</v>
      </c>
      <c r="J101" s="238">
        <f t="shared" si="99"/>
        <v>0</v>
      </c>
      <c r="K101" s="239">
        <f t="shared" si="100"/>
        <v>0</v>
      </c>
      <c r="L101" s="236">
        <f t="shared" si="101"/>
        <v>0</v>
      </c>
      <c r="M101" s="237">
        <f t="shared" si="102"/>
        <v>0</v>
      </c>
      <c r="N101" s="240">
        <f t="shared" si="103"/>
        <v>0</v>
      </c>
      <c r="O101" s="236">
        <f t="shared" si="104"/>
        <v>0</v>
      </c>
      <c r="P101" s="237">
        <f t="shared" si="105"/>
        <v>0</v>
      </c>
      <c r="Q101" s="241">
        <f t="shared" si="106"/>
        <v>0</v>
      </c>
      <c r="R101" s="242" t="str">
        <f t="shared" si="107"/>
        <v>C</v>
      </c>
      <c r="S101" s="243">
        <f t="shared" si="108"/>
        <v>0</v>
      </c>
      <c r="T101" s="244" t="str">
        <f t="shared" si="109"/>
        <v>C</v>
      </c>
      <c r="U101" s="241">
        <f t="shared" si="110"/>
        <v>0</v>
      </c>
      <c r="V101" s="243">
        <f t="shared" si="111"/>
        <v>0</v>
      </c>
      <c r="W101" s="243">
        <f t="shared" si="112"/>
        <v>0</v>
      </c>
      <c r="X101" s="245">
        <f t="shared" si="113"/>
        <v>0</v>
      </c>
      <c r="Y101" s="246">
        <f t="shared" si="114"/>
        <v>0</v>
      </c>
      <c r="Z101" s="81"/>
      <c r="AB101" s="157"/>
      <c r="AC101" s="157"/>
      <c r="AD101" s="157"/>
      <c r="AE101" s="157"/>
      <c r="AF101" s="157"/>
      <c r="AG101" s="157"/>
      <c r="AH101" s="157"/>
      <c r="AI101" s="157"/>
    </row>
    <row r="102" spans="1:35" ht="14.25" customHeight="1" x14ac:dyDescent="0.2">
      <c r="A102" s="44">
        <f t="shared" si="93"/>
        <v>0</v>
      </c>
      <c r="B102" s="83">
        <f t="shared" si="93"/>
        <v>0</v>
      </c>
      <c r="C102" s="123">
        <f t="shared" si="93"/>
        <v>0</v>
      </c>
      <c r="D102" s="36" t="str">
        <f t="shared" si="93"/>
        <v>C</v>
      </c>
      <c r="E102" s="183">
        <f t="shared" si="94"/>
        <v>0</v>
      </c>
      <c r="F102" s="184">
        <f t="shared" si="95"/>
        <v>0</v>
      </c>
      <c r="G102" s="184">
        <f t="shared" si="96"/>
        <v>0</v>
      </c>
      <c r="H102" s="185">
        <f t="shared" si="97"/>
        <v>0</v>
      </c>
      <c r="I102" s="186">
        <f t="shared" si="98"/>
        <v>0</v>
      </c>
      <c r="J102" s="187">
        <f t="shared" si="99"/>
        <v>0</v>
      </c>
      <c r="K102" s="188">
        <f t="shared" si="100"/>
        <v>0</v>
      </c>
      <c r="L102" s="185">
        <f t="shared" si="101"/>
        <v>0</v>
      </c>
      <c r="M102" s="186">
        <f t="shared" si="102"/>
        <v>0</v>
      </c>
      <c r="N102" s="189">
        <f t="shared" si="103"/>
        <v>0</v>
      </c>
      <c r="O102" s="185">
        <f t="shared" si="104"/>
        <v>0</v>
      </c>
      <c r="P102" s="186">
        <f t="shared" si="105"/>
        <v>0</v>
      </c>
      <c r="Q102" s="190">
        <f t="shared" si="106"/>
        <v>0</v>
      </c>
      <c r="R102" s="191" t="str">
        <f t="shared" si="107"/>
        <v>C</v>
      </c>
      <c r="S102" s="192">
        <f t="shared" si="108"/>
        <v>0</v>
      </c>
      <c r="T102" s="193" t="str">
        <f t="shared" si="109"/>
        <v>C</v>
      </c>
      <c r="U102" s="190">
        <f t="shared" si="110"/>
        <v>0</v>
      </c>
      <c r="V102" s="192">
        <f t="shared" si="111"/>
        <v>0</v>
      </c>
      <c r="W102" s="192">
        <f t="shared" si="112"/>
        <v>0</v>
      </c>
      <c r="X102" s="194">
        <f t="shared" si="113"/>
        <v>0</v>
      </c>
      <c r="Y102" s="195">
        <f t="shared" si="114"/>
        <v>0</v>
      </c>
      <c r="Z102" s="81"/>
      <c r="AB102" s="157"/>
      <c r="AC102" s="157"/>
      <c r="AD102" s="157"/>
      <c r="AE102" s="157"/>
      <c r="AF102" s="157"/>
      <c r="AG102" s="157"/>
      <c r="AH102" s="157"/>
      <c r="AI102" s="157"/>
    </row>
    <row r="103" spans="1:35" ht="14.25" customHeight="1" x14ac:dyDescent="0.2">
      <c r="A103" s="233">
        <f t="shared" si="93"/>
        <v>0</v>
      </c>
      <c r="B103" s="208">
        <f t="shared" si="93"/>
        <v>0</v>
      </c>
      <c r="C103" s="209">
        <f t="shared" si="93"/>
        <v>0</v>
      </c>
      <c r="D103" s="210" t="str">
        <f t="shared" si="93"/>
        <v>C</v>
      </c>
      <c r="E103" s="234">
        <f t="shared" si="94"/>
        <v>0</v>
      </c>
      <c r="F103" s="235">
        <f t="shared" si="95"/>
        <v>0</v>
      </c>
      <c r="G103" s="235">
        <f t="shared" si="96"/>
        <v>0</v>
      </c>
      <c r="H103" s="236">
        <f t="shared" si="97"/>
        <v>0</v>
      </c>
      <c r="I103" s="237">
        <f t="shared" si="98"/>
        <v>0</v>
      </c>
      <c r="J103" s="238">
        <f t="shared" si="99"/>
        <v>0</v>
      </c>
      <c r="K103" s="239">
        <f t="shared" si="100"/>
        <v>0</v>
      </c>
      <c r="L103" s="236">
        <f t="shared" si="101"/>
        <v>0</v>
      </c>
      <c r="M103" s="237">
        <f t="shared" si="102"/>
        <v>0</v>
      </c>
      <c r="N103" s="240">
        <f t="shared" si="103"/>
        <v>0</v>
      </c>
      <c r="O103" s="236">
        <f t="shared" si="104"/>
        <v>0</v>
      </c>
      <c r="P103" s="237">
        <f t="shared" si="105"/>
        <v>0</v>
      </c>
      <c r="Q103" s="241">
        <f t="shared" si="106"/>
        <v>0</v>
      </c>
      <c r="R103" s="242" t="str">
        <f t="shared" si="107"/>
        <v>C</v>
      </c>
      <c r="S103" s="243">
        <f t="shared" si="108"/>
        <v>0</v>
      </c>
      <c r="T103" s="244" t="str">
        <f t="shared" si="109"/>
        <v>C</v>
      </c>
      <c r="U103" s="241">
        <f t="shared" si="110"/>
        <v>0</v>
      </c>
      <c r="V103" s="243">
        <f t="shared" si="111"/>
        <v>0</v>
      </c>
      <c r="W103" s="243">
        <f t="shared" si="112"/>
        <v>0</v>
      </c>
      <c r="X103" s="245">
        <f t="shared" si="113"/>
        <v>0</v>
      </c>
      <c r="Y103" s="246">
        <f t="shared" si="114"/>
        <v>0</v>
      </c>
      <c r="Z103" s="81"/>
      <c r="AB103" s="157"/>
      <c r="AC103" s="157"/>
      <c r="AD103" s="157"/>
      <c r="AE103" s="157"/>
      <c r="AF103" s="157"/>
      <c r="AG103" s="157"/>
      <c r="AH103" s="157"/>
      <c r="AI103" s="157"/>
    </row>
    <row r="104" spans="1:35" ht="14.25" customHeight="1" x14ac:dyDescent="0.2">
      <c r="A104" s="44">
        <f t="shared" si="93"/>
        <v>0</v>
      </c>
      <c r="B104" s="83">
        <f t="shared" si="93"/>
        <v>0</v>
      </c>
      <c r="C104" s="123">
        <f t="shared" si="93"/>
        <v>0</v>
      </c>
      <c r="D104" s="36" t="str">
        <f t="shared" si="93"/>
        <v>C</v>
      </c>
      <c r="E104" s="183">
        <f t="shared" si="94"/>
        <v>0</v>
      </c>
      <c r="F104" s="184">
        <f t="shared" si="95"/>
        <v>0</v>
      </c>
      <c r="G104" s="184">
        <f t="shared" si="96"/>
        <v>0</v>
      </c>
      <c r="H104" s="185">
        <f t="shared" si="97"/>
        <v>0</v>
      </c>
      <c r="I104" s="186">
        <f t="shared" si="98"/>
        <v>0</v>
      </c>
      <c r="J104" s="187">
        <f t="shared" si="99"/>
        <v>0</v>
      </c>
      <c r="K104" s="188">
        <f t="shared" si="100"/>
        <v>0</v>
      </c>
      <c r="L104" s="185">
        <f t="shared" si="101"/>
        <v>0</v>
      </c>
      <c r="M104" s="186">
        <f t="shared" si="102"/>
        <v>0</v>
      </c>
      <c r="N104" s="189">
        <f t="shared" si="103"/>
        <v>0</v>
      </c>
      <c r="O104" s="185">
        <f t="shared" si="104"/>
        <v>0</v>
      </c>
      <c r="P104" s="186">
        <f t="shared" si="105"/>
        <v>0</v>
      </c>
      <c r="Q104" s="190">
        <f t="shared" si="106"/>
        <v>0</v>
      </c>
      <c r="R104" s="191" t="str">
        <f t="shared" si="107"/>
        <v>C</v>
      </c>
      <c r="S104" s="192">
        <f t="shared" si="108"/>
        <v>0</v>
      </c>
      <c r="T104" s="193" t="str">
        <f t="shared" si="109"/>
        <v>C</v>
      </c>
      <c r="U104" s="190">
        <f t="shared" si="110"/>
        <v>0</v>
      </c>
      <c r="V104" s="192">
        <f t="shared" si="111"/>
        <v>0</v>
      </c>
      <c r="W104" s="192">
        <f t="shared" si="112"/>
        <v>0</v>
      </c>
      <c r="X104" s="194">
        <f t="shared" si="113"/>
        <v>0</v>
      </c>
      <c r="Y104" s="195">
        <f t="shared" si="114"/>
        <v>0</v>
      </c>
      <c r="Z104" s="81"/>
      <c r="AB104" s="157"/>
      <c r="AC104" s="157"/>
      <c r="AD104" s="157"/>
      <c r="AE104" s="157"/>
      <c r="AF104" s="157"/>
      <c r="AG104" s="157"/>
      <c r="AH104" s="157"/>
      <c r="AI104" s="157"/>
    </row>
    <row r="105" spans="1:35" ht="14.25" customHeight="1" x14ac:dyDescent="0.2">
      <c r="A105" s="233">
        <f t="shared" si="93"/>
        <v>0</v>
      </c>
      <c r="B105" s="208">
        <f t="shared" si="93"/>
        <v>0</v>
      </c>
      <c r="C105" s="209">
        <f t="shared" si="93"/>
        <v>0</v>
      </c>
      <c r="D105" s="210" t="str">
        <f t="shared" si="93"/>
        <v>C</v>
      </c>
      <c r="E105" s="234">
        <f t="shared" si="94"/>
        <v>0</v>
      </c>
      <c r="F105" s="235">
        <f t="shared" si="95"/>
        <v>0</v>
      </c>
      <c r="G105" s="235">
        <f t="shared" si="96"/>
        <v>0</v>
      </c>
      <c r="H105" s="236">
        <f t="shared" si="97"/>
        <v>0</v>
      </c>
      <c r="I105" s="237">
        <f t="shared" si="98"/>
        <v>0</v>
      </c>
      <c r="J105" s="238">
        <f t="shared" si="99"/>
        <v>0</v>
      </c>
      <c r="K105" s="239">
        <f t="shared" si="100"/>
        <v>0</v>
      </c>
      <c r="L105" s="236">
        <f t="shared" si="101"/>
        <v>0</v>
      </c>
      <c r="M105" s="237">
        <f t="shared" si="102"/>
        <v>0</v>
      </c>
      <c r="N105" s="240">
        <f t="shared" si="103"/>
        <v>0</v>
      </c>
      <c r="O105" s="236">
        <f t="shared" si="104"/>
        <v>0</v>
      </c>
      <c r="P105" s="237">
        <f t="shared" si="105"/>
        <v>0</v>
      </c>
      <c r="Q105" s="241">
        <f t="shared" si="106"/>
        <v>0</v>
      </c>
      <c r="R105" s="242" t="str">
        <f t="shared" si="107"/>
        <v>C</v>
      </c>
      <c r="S105" s="243">
        <f t="shared" si="108"/>
        <v>0</v>
      </c>
      <c r="T105" s="244" t="str">
        <f t="shared" si="109"/>
        <v>C</v>
      </c>
      <c r="U105" s="241">
        <f t="shared" si="110"/>
        <v>0</v>
      </c>
      <c r="V105" s="243">
        <f t="shared" si="111"/>
        <v>0</v>
      </c>
      <c r="W105" s="243">
        <f t="shared" si="112"/>
        <v>0</v>
      </c>
      <c r="X105" s="245">
        <f t="shared" si="113"/>
        <v>0</v>
      </c>
      <c r="Y105" s="246">
        <f t="shared" si="114"/>
        <v>0</v>
      </c>
      <c r="Z105" s="81"/>
      <c r="AB105" s="157"/>
      <c r="AC105" s="157"/>
      <c r="AD105" s="157"/>
      <c r="AE105" s="157"/>
      <c r="AF105" s="157"/>
      <c r="AG105" s="157"/>
      <c r="AH105" s="157"/>
      <c r="AI105" s="157"/>
    </row>
    <row r="106" spans="1:35" ht="14.25" customHeight="1" x14ac:dyDescent="0.2">
      <c r="A106" s="44">
        <f t="shared" si="93"/>
        <v>0</v>
      </c>
      <c r="B106" s="83">
        <f t="shared" si="93"/>
        <v>0</v>
      </c>
      <c r="C106" s="123">
        <f t="shared" si="93"/>
        <v>0</v>
      </c>
      <c r="D106" s="36" t="str">
        <f t="shared" si="93"/>
        <v>C</v>
      </c>
      <c r="E106" s="183">
        <f t="shared" si="94"/>
        <v>0</v>
      </c>
      <c r="F106" s="184">
        <f t="shared" si="95"/>
        <v>0</v>
      </c>
      <c r="G106" s="184">
        <f t="shared" si="96"/>
        <v>0</v>
      </c>
      <c r="H106" s="185">
        <f t="shared" si="97"/>
        <v>0</v>
      </c>
      <c r="I106" s="186">
        <f t="shared" si="98"/>
        <v>0</v>
      </c>
      <c r="J106" s="187">
        <f t="shared" si="99"/>
        <v>0</v>
      </c>
      <c r="K106" s="188">
        <f t="shared" si="100"/>
        <v>0</v>
      </c>
      <c r="L106" s="185">
        <f t="shared" si="101"/>
        <v>0</v>
      </c>
      <c r="M106" s="186">
        <f t="shared" si="102"/>
        <v>0</v>
      </c>
      <c r="N106" s="189">
        <f t="shared" si="103"/>
        <v>0</v>
      </c>
      <c r="O106" s="185">
        <f t="shared" si="104"/>
        <v>0</v>
      </c>
      <c r="P106" s="186">
        <f t="shared" si="105"/>
        <v>0</v>
      </c>
      <c r="Q106" s="190">
        <f t="shared" si="106"/>
        <v>0</v>
      </c>
      <c r="R106" s="191" t="str">
        <f t="shared" si="107"/>
        <v>C</v>
      </c>
      <c r="S106" s="192">
        <f t="shared" si="108"/>
        <v>0</v>
      </c>
      <c r="T106" s="193" t="str">
        <f t="shared" si="109"/>
        <v>C</v>
      </c>
      <c r="U106" s="190">
        <f t="shared" si="110"/>
        <v>0</v>
      </c>
      <c r="V106" s="192">
        <f t="shared" si="111"/>
        <v>0</v>
      </c>
      <c r="W106" s="192">
        <f t="shared" si="112"/>
        <v>0</v>
      </c>
      <c r="X106" s="194">
        <f t="shared" si="113"/>
        <v>0</v>
      </c>
      <c r="Y106" s="195">
        <f t="shared" si="114"/>
        <v>0</v>
      </c>
      <c r="Z106" s="81"/>
      <c r="AB106" s="157"/>
      <c r="AC106" s="157"/>
      <c r="AD106" s="157"/>
      <c r="AE106" s="157"/>
      <c r="AF106" s="157"/>
      <c r="AG106" s="157"/>
      <c r="AH106" s="157"/>
      <c r="AI106" s="157"/>
    </row>
    <row r="107" spans="1:35" ht="14.25" customHeight="1" x14ac:dyDescent="0.2">
      <c r="A107" s="233">
        <f t="shared" si="93"/>
        <v>0</v>
      </c>
      <c r="B107" s="208">
        <f t="shared" si="93"/>
        <v>0</v>
      </c>
      <c r="C107" s="209">
        <f t="shared" si="93"/>
        <v>0</v>
      </c>
      <c r="D107" s="210" t="str">
        <f t="shared" si="93"/>
        <v>C</v>
      </c>
      <c r="E107" s="234">
        <f t="shared" si="94"/>
        <v>0</v>
      </c>
      <c r="F107" s="235">
        <f t="shared" si="95"/>
        <v>0</v>
      </c>
      <c r="G107" s="235">
        <f t="shared" si="96"/>
        <v>0</v>
      </c>
      <c r="H107" s="236">
        <f t="shared" si="97"/>
        <v>0</v>
      </c>
      <c r="I107" s="237">
        <f t="shared" si="98"/>
        <v>0</v>
      </c>
      <c r="J107" s="238">
        <f t="shared" si="99"/>
        <v>0</v>
      </c>
      <c r="K107" s="239">
        <f t="shared" si="100"/>
        <v>0</v>
      </c>
      <c r="L107" s="236">
        <f t="shared" si="101"/>
        <v>0</v>
      </c>
      <c r="M107" s="237">
        <f t="shared" si="102"/>
        <v>0</v>
      </c>
      <c r="N107" s="240">
        <f t="shared" si="103"/>
        <v>0</v>
      </c>
      <c r="O107" s="236">
        <f t="shared" si="104"/>
        <v>0</v>
      </c>
      <c r="P107" s="237">
        <f t="shared" si="105"/>
        <v>0</v>
      </c>
      <c r="Q107" s="241">
        <f t="shared" si="106"/>
        <v>0</v>
      </c>
      <c r="R107" s="242" t="str">
        <f t="shared" si="107"/>
        <v>C</v>
      </c>
      <c r="S107" s="243">
        <f t="shared" si="108"/>
        <v>0</v>
      </c>
      <c r="T107" s="244" t="str">
        <f t="shared" si="109"/>
        <v>C</v>
      </c>
      <c r="U107" s="241">
        <f t="shared" si="110"/>
        <v>0</v>
      </c>
      <c r="V107" s="243">
        <f t="shared" si="111"/>
        <v>0</v>
      </c>
      <c r="W107" s="243">
        <f t="shared" si="112"/>
        <v>0</v>
      </c>
      <c r="X107" s="245">
        <f t="shared" si="113"/>
        <v>0</v>
      </c>
      <c r="Y107" s="246">
        <f t="shared" si="114"/>
        <v>0</v>
      </c>
      <c r="Z107" s="81"/>
      <c r="AB107" s="157"/>
      <c r="AC107" s="157"/>
      <c r="AD107" s="157"/>
      <c r="AE107" s="157"/>
      <c r="AF107" s="157"/>
      <c r="AG107" s="157"/>
      <c r="AH107" s="157"/>
      <c r="AI107" s="157"/>
    </row>
    <row r="108" spans="1:35" ht="14.25" customHeight="1" x14ac:dyDescent="0.2">
      <c r="A108" s="44">
        <f t="shared" si="93"/>
        <v>0</v>
      </c>
      <c r="B108" s="83">
        <f t="shared" si="93"/>
        <v>0</v>
      </c>
      <c r="C108" s="123">
        <f t="shared" si="93"/>
        <v>0</v>
      </c>
      <c r="D108" s="36" t="str">
        <f t="shared" si="93"/>
        <v>C</v>
      </c>
      <c r="E108" s="183">
        <f t="shared" si="94"/>
        <v>0</v>
      </c>
      <c r="F108" s="184">
        <f t="shared" si="95"/>
        <v>0</v>
      </c>
      <c r="G108" s="184">
        <f t="shared" si="96"/>
        <v>0</v>
      </c>
      <c r="H108" s="185">
        <f t="shared" si="97"/>
        <v>0</v>
      </c>
      <c r="I108" s="186">
        <f t="shared" si="98"/>
        <v>0</v>
      </c>
      <c r="J108" s="187">
        <f t="shared" si="99"/>
        <v>0</v>
      </c>
      <c r="K108" s="188">
        <f t="shared" si="100"/>
        <v>0</v>
      </c>
      <c r="L108" s="185">
        <f t="shared" si="101"/>
        <v>0</v>
      </c>
      <c r="M108" s="186">
        <f t="shared" si="102"/>
        <v>0</v>
      </c>
      <c r="N108" s="189">
        <f t="shared" si="103"/>
        <v>0</v>
      </c>
      <c r="O108" s="185">
        <f t="shared" si="104"/>
        <v>0</v>
      </c>
      <c r="P108" s="186">
        <f t="shared" si="105"/>
        <v>0</v>
      </c>
      <c r="Q108" s="190">
        <f t="shared" si="106"/>
        <v>0</v>
      </c>
      <c r="R108" s="191" t="str">
        <f t="shared" si="107"/>
        <v>C</v>
      </c>
      <c r="S108" s="192">
        <f t="shared" si="108"/>
        <v>0</v>
      </c>
      <c r="T108" s="193" t="str">
        <f t="shared" si="109"/>
        <v>C</v>
      </c>
      <c r="U108" s="190">
        <f t="shared" si="110"/>
        <v>0</v>
      </c>
      <c r="V108" s="192">
        <f t="shared" si="111"/>
        <v>0</v>
      </c>
      <c r="W108" s="192">
        <f t="shared" si="112"/>
        <v>0</v>
      </c>
      <c r="X108" s="194">
        <f t="shared" si="113"/>
        <v>0</v>
      </c>
      <c r="Y108" s="195">
        <f t="shared" si="114"/>
        <v>0</v>
      </c>
      <c r="Z108" s="81"/>
      <c r="AB108" s="157"/>
      <c r="AC108" s="157"/>
      <c r="AD108" s="157"/>
      <c r="AE108" s="157"/>
      <c r="AF108" s="157"/>
      <c r="AG108" s="157"/>
      <c r="AH108" s="157"/>
      <c r="AI108" s="157"/>
    </row>
    <row r="109" spans="1:35" ht="14.25" customHeight="1" x14ac:dyDescent="0.2">
      <c r="A109" s="233">
        <f t="shared" si="93"/>
        <v>0</v>
      </c>
      <c r="B109" s="208">
        <f t="shared" si="93"/>
        <v>0</v>
      </c>
      <c r="C109" s="209">
        <f t="shared" si="93"/>
        <v>0</v>
      </c>
      <c r="D109" s="210" t="str">
        <f t="shared" si="93"/>
        <v>C</v>
      </c>
      <c r="E109" s="234">
        <f t="shared" si="94"/>
        <v>0</v>
      </c>
      <c r="F109" s="235">
        <f t="shared" si="95"/>
        <v>0</v>
      </c>
      <c r="G109" s="235">
        <f t="shared" si="96"/>
        <v>0</v>
      </c>
      <c r="H109" s="236">
        <f t="shared" si="97"/>
        <v>0</v>
      </c>
      <c r="I109" s="237">
        <f t="shared" si="98"/>
        <v>0</v>
      </c>
      <c r="J109" s="238">
        <f t="shared" si="99"/>
        <v>0</v>
      </c>
      <c r="K109" s="239">
        <f t="shared" si="100"/>
        <v>0</v>
      </c>
      <c r="L109" s="236">
        <f t="shared" si="101"/>
        <v>0</v>
      </c>
      <c r="M109" s="237">
        <f t="shared" si="102"/>
        <v>0</v>
      </c>
      <c r="N109" s="240">
        <f t="shared" si="103"/>
        <v>0</v>
      </c>
      <c r="O109" s="236">
        <f t="shared" si="104"/>
        <v>0</v>
      </c>
      <c r="P109" s="237">
        <f t="shared" si="105"/>
        <v>0</v>
      </c>
      <c r="Q109" s="241">
        <f t="shared" si="106"/>
        <v>0</v>
      </c>
      <c r="R109" s="242" t="str">
        <f t="shared" si="107"/>
        <v>C</v>
      </c>
      <c r="S109" s="243">
        <f t="shared" si="108"/>
        <v>0</v>
      </c>
      <c r="T109" s="244" t="str">
        <f t="shared" si="109"/>
        <v>C</v>
      </c>
      <c r="U109" s="241">
        <f t="shared" si="110"/>
        <v>0</v>
      </c>
      <c r="V109" s="243">
        <f t="shared" si="111"/>
        <v>0</v>
      </c>
      <c r="W109" s="243">
        <f t="shared" si="112"/>
        <v>0</v>
      </c>
      <c r="X109" s="245">
        <f t="shared" si="113"/>
        <v>0</v>
      </c>
      <c r="Y109" s="246">
        <f t="shared" si="114"/>
        <v>0</v>
      </c>
      <c r="Z109" s="81"/>
      <c r="AB109" s="157"/>
      <c r="AC109" s="157"/>
      <c r="AD109" s="157"/>
      <c r="AE109" s="157"/>
      <c r="AF109" s="157"/>
      <c r="AG109" s="157"/>
      <c r="AH109" s="157"/>
      <c r="AI109" s="157"/>
    </row>
    <row r="110" spans="1:35" ht="14.25" customHeight="1" x14ac:dyDescent="0.2">
      <c r="A110" s="44">
        <f t="shared" si="93"/>
        <v>0</v>
      </c>
      <c r="B110" s="83">
        <f t="shared" si="93"/>
        <v>0</v>
      </c>
      <c r="C110" s="123">
        <f t="shared" si="93"/>
        <v>0</v>
      </c>
      <c r="D110" s="36" t="str">
        <f t="shared" si="93"/>
        <v>C</v>
      </c>
      <c r="E110" s="183">
        <f t="shared" si="94"/>
        <v>0</v>
      </c>
      <c r="F110" s="184">
        <f t="shared" si="95"/>
        <v>0</v>
      </c>
      <c r="G110" s="184">
        <f t="shared" si="96"/>
        <v>0</v>
      </c>
      <c r="H110" s="185">
        <f t="shared" si="97"/>
        <v>0</v>
      </c>
      <c r="I110" s="186">
        <f t="shared" si="98"/>
        <v>0</v>
      </c>
      <c r="J110" s="187">
        <f t="shared" si="99"/>
        <v>0</v>
      </c>
      <c r="K110" s="188">
        <f t="shared" si="100"/>
        <v>0</v>
      </c>
      <c r="L110" s="185">
        <f t="shared" si="101"/>
        <v>0</v>
      </c>
      <c r="M110" s="186">
        <f t="shared" si="102"/>
        <v>0</v>
      </c>
      <c r="N110" s="189">
        <f t="shared" si="103"/>
        <v>0</v>
      </c>
      <c r="O110" s="185">
        <f t="shared" si="104"/>
        <v>0</v>
      </c>
      <c r="P110" s="186">
        <f t="shared" si="105"/>
        <v>0</v>
      </c>
      <c r="Q110" s="190">
        <f t="shared" si="106"/>
        <v>0</v>
      </c>
      <c r="R110" s="191" t="str">
        <f t="shared" si="107"/>
        <v>C</v>
      </c>
      <c r="S110" s="192">
        <f t="shared" si="108"/>
        <v>0</v>
      </c>
      <c r="T110" s="193" t="str">
        <f t="shared" si="109"/>
        <v>C</v>
      </c>
      <c r="U110" s="190">
        <f t="shared" si="110"/>
        <v>0</v>
      </c>
      <c r="V110" s="192">
        <f t="shared" si="111"/>
        <v>0</v>
      </c>
      <c r="W110" s="192">
        <f t="shared" si="112"/>
        <v>0</v>
      </c>
      <c r="X110" s="194">
        <f t="shared" si="113"/>
        <v>0</v>
      </c>
      <c r="Y110" s="195">
        <f t="shared" si="114"/>
        <v>0</v>
      </c>
      <c r="Z110" s="81"/>
      <c r="AB110" s="157"/>
      <c r="AC110" s="157"/>
      <c r="AD110" s="157"/>
      <c r="AE110" s="157"/>
      <c r="AF110" s="157"/>
      <c r="AG110" s="157"/>
      <c r="AH110" s="157"/>
      <c r="AI110" s="157"/>
    </row>
    <row r="111" spans="1:35" ht="14.25" customHeight="1" x14ac:dyDescent="0.2">
      <c r="A111" s="233">
        <f t="shared" si="93"/>
        <v>0</v>
      </c>
      <c r="B111" s="208">
        <f t="shared" si="93"/>
        <v>0</v>
      </c>
      <c r="C111" s="209">
        <f t="shared" si="93"/>
        <v>0</v>
      </c>
      <c r="D111" s="210" t="str">
        <f t="shared" si="93"/>
        <v>C</v>
      </c>
      <c r="E111" s="234">
        <f t="shared" si="94"/>
        <v>0</v>
      </c>
      <c r="F111" s="235">
        <f t="shared" si="95"/>
        <v>0</v>
      </c>
      <c r="G111" s="235">
        <f t="shared" si="96"/>
        <v>0</v>
      </c>
      <c r="H111" s="236">
        <f t="shared" si="97"/>
        <v>0</v>
      </c>
      <c r="I111" s="237">
        <f t="shared" si="98"/>
        <v>0</v>
      </c>
      <c r="J111" s="238">
        <f t="shared" si="99"/>
        <v>0</v>
      </c>
      <c r="K111" s="239">
        <f t="shared" si="100"/>
        <v>0</v>
      </c>
      <c r="L111" s="236">
        <f t="shared" si="101"/>
        <v>0</v>
      </c>
      <c r="M111" s="237">
        <f t="shared" si="102"/>
        <v>0</v>
      </c>
      <c r="N111" s="240">
        <f t="shared" si="103"/>
        <v>0</v>
      </c>
      <c r="O111" s="236">
        <f t="shared" si="104"/>
        <v>0</v>
      </c>
      <c r="P111" s="237">
        <f t="shared" si="105"/>
        <v>0</v>
      </c>
      <c r="Q111" s="241">
        <f t="shared" si="106"/>
        <v>0</v>
      </c>
      <c r="R111" s="242" t="str">
        <f t="shared" si="107"/>
        <v>C</v>
      </c>
      <c r="S111" s="243">
        <f t="shared" si="108"/>
        <v>0</v>
      </c>
      <c r="T111" s="244" t="str">
        <f t="shared" si="109"/>
        <v>C</v>
      </c>
      <c r="U111" s="241">
        <f t="shared" si="110"/>
        <v>0</v>
      </c>
      <c r="V111" s="243">
        <f t="shared" si="111"/>
        <v>0</v>
      </c>
      <c r="W111" s="243">
        <f t="shared" si="112"/>
        <v>0</v>
      </c>
      <c r="X111" s="245">
        <f t="shared" si="113"/>
        <v>0</v>
      </c>
      <c r="Y111" s="246">
        <f t="shared" si="114"/>
        <v>0</v>
      </c>
      <c r="Z111" s="81"/>
      <c r="AB111" s="157"/>
      <c r="AC111" s="157"/>
      <c r="AD111" s="157"/>
      <c r="AE111" s="157"/>
      <c r="AF111" s="157"/>
      <c r="AG111" s="157"/>
      <c r="AH111" s="157"/>
      <c r="AI111" s="157"/>
    </row>
    <row r="112" spans="1:35" ht="14.25" customHeight="1" x14ac:dyDescent="0.2">
      <c r="A112" s="44">
        <f t="shared" si="93"/>
        <v>0</v>
      </c>
      <c r="B112" s="83">
        <f t="shared" si="93"/>
        <v>0</v>
      </c>
      <c r="C112" s="123">
        <f t="shared" si="93"/>
        <v>0</v>
      </c>
      <c r="D112" s="36" t="str">
        <f t="shared" si="93"/>
        <v>C</v>
      </c>
      <c r="E112" s="183">
        <f t="shared" si="94"/>
        <v>0</v>
      </c>
      <c r="F112" s="184">
        <f t="shared" si="95"/>
        <v>0</v>
      </c>
      <c r="G112" s="184">
        <f t="shared" si="96"/>
        <v>0</v>
      </c>
      <c r="H112" s="185">
        <f t="shared" si="97"/>
        <v>0</v>
      </c>
      <c r="I112" s="186">
        <f t="shared" si="98"/>
        <v>0</v>
      </c>
      <c r="J112" s="187">
        <f t="shared" si="99"/>
        <v>0</v>
      </c>
      <c r="K112" s="188">
        <f t="shared" si="100"/>
        <v>0</v>
      </c>
      <c r="L112" s="185">
        <f t="shared" si="101"/>
        <v>0</v>
      </c>
      <c r="M112" s="186">
        <f t="shared" si="102"/>
        <v>0</v>
      </c>
      <c r="N112" s="189">
        <f t="shared" si="103"/>
        <v>0</v>
      </c>
      <c r="O112" s="185">
        <f t="shared" si="104"/>
        <v>0</v>
      </c>
      <c r="P112" s="186">
        <f t="shared" si="105"/>
        <v>0</v>
      </c>
      <c r="Q112" s="190">
        <f t="shared" si="106"/>
        <v>0</v>
      </c>
      <c r="R112" s="191" t="str">
        <f t="shared" si="107"/>
        <v>C</v>
      </c>
      <c r="S112" s="192">
        <f t="shared" si="108"/>
        <v>0</v>
      </c>
      <c r="T112" s="193" t="str">
        <f t="shared" si="109"/>
        <v>C</v>
      </c>
      <c r="U112" s="190">
        <f t="shared" si="110"/>
        <v>0</v>
      </c>
      <c r="V112" s="192">
        <f t="shared" si="111"/>
        <v>0</v>
      </c>
      <c r="W112" s="192">
        <f t="shared" si="112"/>
        <v>0</v>
      </c>
      <c r="X112" s="194">
        <f t="shared" si="113"/>
        <v>0</v>
      </c>
      <c r="Y112" s="195">
        <f t="shared" si="114"/>
        <v>0</v>
      </c>
      <c r="Z112" s="81"/>
      <c r="AB112" s="157"/>
      <c r="AC112" s="157"/>
      <c r="AD112" s="157"/>
      <c r="AE112" s="157"/>
      <c r="AF112" s="157"/>
      <c r="AG112" s="157"/>
      <c r="AH112" s="157"/>
      <c r="AI112" s="157"/>
    </row>
    <row r="113" spans="1:35" ht="14.25" customHeight="1" x14ac:dyDescent="0.2">
      <c r="A113" s="233">
        <f t="shared" si="93"/>
        <v>0</v>
      </c>
      <c r="B113" s="208">
        <f t="shared" si="93"/>
        <v>0</v>
      </c>
      <c r="C113" s="209">
        <f t="shared" si="93"/>
        <v>0</v>
      </c>
      <c r="D113" s="210" t="str">
        <f t="shared" si="93"/>
        <v>C</v>
      </c>
      <c r="E113" s="234">
        <f t="shared" si="94"/>
        <v>0</v>
      </c>
      <c r="F113" s="235">
        <f t="shared" si="95"/>
        <v>0</v>
      </c>
      <c r="G113" s="235">
        <f t="shared" si="96"/>
        <v>0</v>
      </c>
      <c r="H113" s="236">
        <f t="shared" si="97"/>
        <v>0</v>
      </c>
      <c r="I113" s="237">
        <f t="shared" si="98"/>
        <v>0</v>
      </c>
      <c r="J113" s="238">
        <f t="shared" si="99"/>
        <v>0</v>
      </c>
      <c r="K113" s="239">
        <f t="shared" si="100"/>
        <v>0</v>
      </c>
      <c r="L113" s="236">
        <f t="shared" si="101"/>
        <v>0</v>
      </c>
      <c r="M113" s="237">
        <f t="shared" si="102"/>
        <v>0</v>
      </c>
      <c r="N113" s="240">
        <f t="shared" si="103"/>
        <v>0</v>
      </c>
      <c r="O113" s="236">
        <f t="shared" si="104"/>
        <v>0</v>
      </c>
      <c r="P113" s="237">
        <f t="shared" si="105"/>
        <v>0</v>
      </c>
      <c r="Q113" s="241">
        <f t="shared" si="106"/>
        <v>0</v>
      </c>
      <c r="R113" s="242" t="str">
        <f t="shared" si="107"/>
        <v>C</v>
      </c>
      <c r="S113" s="243">
        <f t="shared" si="108"/>
        <v>0</v>
      </c>
      <c r="T113" s="244" t="str">
        <f t="shared" si="109"/>
        <v>C</v>
      </c>
      <c r="U113" s="241">
        <f t="shared" si="110"/>
        <v>0</v>
      </c>
      <c r="V113" s="243">
        <f t="shared" si="111"/>
        <v>0</v>
      </c>
      <c r="W113" s="243">
        <f t="shared" si="112"/>
        <v>0</v>
      </c>
      <c r="X113" s="245">
        <f t="shared" si="113"/>
        <v>0</v>
      </c>
      <c r="Y113" s="246">
        <f t="shared" si="114"/>
        <v>0</v>
      </c>
      <c r="Z113" s="81"/>
      <c r="AB113" s="157"/>
      <c r="AC113" s="157"/>
      <c r="AD113" s="157"/>
      <c r="AE113" s="157"/>
      <c r="AF113" s="157"/>
      <c r="AG113" s="157"/>
      <c r="AH113" s="157"/>
      <c r="AI113" s="157"/>
    </row>
    <row r="114" spans="1:35" ht="14.25" customHeight="1" x14ac:dyDescent="0.2">
      <c r="A114" s="44">
        <f t="shared" si="93"/>
        <v>0</v>
      </c>
      <c r="B114" s="83">
        <f t="shared" si="93"/>
        <v>0</v>
      </c>
      <c r="C114" s="123">
        <f t="shared" si="93"/>
        <v>0</v>
      </c>
      <c r="D114" s="36" t="str">
        <f t="shared" si="93"/>
        <v>C</v>
      </c>
      <c r="E114" s="183">
        <f t="shared" si="94"/>
        <v>0</v>
      </c>
      <c r="F114" s="184">
        <f t="shared" si="95"/>
        <v>0</v>
      </c>
      <c r="G114" s="184">
        <f t="shared" si="96"/>
        <v>0</v>
      </c>
      <c r="H114" s="185">
        <f t="shared" si="97"/>
        <v>0</v>
      </c>
      <c r="I114" s="186">
        <f t="shared" si="98"/>
        <v>0</v>
      </c>
      <c r="J114" s="187">
        <f t="shared" si="99"/>
        <v>0</v>
      </c>
      <c r="K114" s="188">
        <f t="shared" si="100"/>
        <v>0</v>
      </c>
      <c r="L114" s="185">
        <f t="shared" si="101"/>
        <v>0</v>
      </c>
      <c r="M114" s="186">
        <f t="shared" si="102"/>
        <v>0</v>
      </c>
      <c r="N114" s="189">
        <f t="shared" si="103"/>
        <v>0</v>
      </c>
      <c r="O114" s="185">
        <f t="shared" si="104"/>
        <v>0</v>
      </c>
      <c r="P114" s="186">
        <f t="shared" si="105"/>
        <v>0</v>
      </c>
      <c r="Q114" s="190">
        <f t="shared" si="106"/>
        <v>0</v>
      </c>
      <c r="R114" s="191" t="str">
        <f t="shared" si="107"/>
        <v>C</v>
      </c>
      <c r="S114" s="192">
        <f t="shared" si="108"/>
        <v>0</v>
      </c>
      <c r="T114" s="193" t="str">
        <f t="shared" si="109"/>
        <v>C</v>
      </c>
      <c r="U114" s="190">
        <f t="shared" si="110"/>
        <v>0</v>
      </c>
      <c r="V114" s="192">
        <f t="shared" si="111"/>
        <v>0</v>
      </c>
      <c r="W114" s="192">
        <f t="shared" si="112"/>
        <v>0</v>
      </c>
      <c r="X114" s="194">
        <f t="shared" si="113"/>
        <v>0</v>
      </c>
      <c r="Y114" s="195">
        <f t="shared" si="114"/>
        <v>0</v>
      </c>
      <c r="Z114" s="81"/>
      <c r="AB114" s="157"/>
      <c r="AC114" s="157"/>
      <c r="AD114" s="157"/>
      <c r="AE114" s="157"/>
      <c r="AF114" s="157"/>
      <c r="AG114" s="157"/>
      <c r="AH114" s="157"/>
      <c r="AI114" s="157"/>
    </row>
    <row r="115" spans="1:35" ht="14.25" customHeight="1" x14ac:dyDescent="0.2">
      <c r="A115" s="233">
        <f t="shared" si="93"/>
        <v>0</v>
      </c>
      <c r="B115" s="208">
        <f t="shared" si="93"/>
        <v>0</v>
      </c>
      <c r="C115" s="209">
        <f t="shared" si="93"/>
        <v>0</v>
      </c>
      <c r="D115" s="210" t="str">
        <f t="shared" si="93"/>
        <v>C</v>
      </c>
      <c r="E115" s="234">
        <f t="shared" si="94"/>
        <v>0</v>
      </c>
      <c r="F115" s="235">
        <f t="shared" si="95"/>
        <v>0</v>
      </c>
      <c r="G115" s="235">
        <f t="shared" si="96"/>
        <v>0</v>
      </c>
      <c r="H115" s="236">
        <f t="shared" si="97"/>
        <v>0</v>
      </c>
      <c r="I115" s="237">
        <f t="shared" si="98"/>
        <v>0</v>
      </c>
      <c r="J115" s="238">
        <f t="shared" si="99"/>
        <v>0</v>
      </c>
      <c r="K115" s="239">
        <f t="shared" si="100"/>
        <v>0</v>
      </c>
      <c r="L115" s="236">
        <f t="shared" si="101"/>
        <v>0</v>
      </c>
      <c r="M115" s="237">
        <f t="shared" si="102"/>
        <v>0</v>
      </c>
      <c r="N115" s="240">
        <f t="shared" si="103"/>
        <v>0</v>
      </c>
      <c r="O115" s="236">
        <f t="shared" si="104"/>
        <v>0</v>
      </c>
      <c r="P115" s="237">
        <f t="shared" si="105"/>
        <v>0</v>
      </c>
      <c r="Q115" s="241">
        <f t="shared" si="106"/>
        <v>0</v>
      </c>
      <c r="R115" s="242" t="str">
        <f t="shared" si="107"/>
        <v>C</v>
      </c>
      <c r="S115" s="243">
        <f t="shared" si="108"/>
        <v>0</v>
      </c>
      <c r="T115" s="244" t="str">
        <f t="shared" si="109"/>
        <v>C</v>
      </c>
      <c r="U115" s="241">
        <f t="shared" si="110"/>
        <v>0</v>
      </c>
      <c r="V115" s="243">
        <f t="shared" si="111"/>
        <v>0</v>
      </c>
      <c r="W115" s="243">
        <f t="shared" si="112"/>
        <v>0</v>
      </c>
      <c r="X115" s="245">
        <f t="shared" si="113"/>
        <v>0</v>
      </c>
      <c r="Y115" s="246">
        <f t="shared" si="114"/>
        <v>0</v>
      </c>
      <c r="Z115" s="81"/>
      <c r="AB115" s="157"/>
      <c r="AC115" s="157"/>
      <c r="AD115" s="157"/>
      <c r="AE115" s="157"/>
      <c r="AF115" s="157"/>
      <c r="AG115" s="157"/>
      <c r="AH115" s="157"/>
      <c r="AI115" s="157"/>
    </row>
    <row r="116" spans="1:35" ht="14.25" customHeight="1" x14ac:dyDescent="0.2">
      <c r="A116" s="44">
        <f t="shared" si="93"/>
        <v>0</v>
      </c>
      <c r="B116" s="83">
        <f t="shared" si="93"/>
        <v>0</v>
      </c>
      <c r="C116" s="123">
        <f t="shared" si="93"/>
        <v>0</v>
      </c>
      <c r="D116" s="36" t="str">
        <f t="shared" si="93"/>
        <v>C</v>
      </c>
      <c r="E116" s="183">
        <f t="shared" si="94"/>
        <v>0</v>
      </c>
      <c r="F116" s="184">
        <f t="shared" si="95"/>
        <v>0</v>
      </c>
      <c r="G116" s="184">
        <f t="shared" si="96"/>
        <v>0</v>
      </c>
      <c r="H116" s="185">
        <f t="shared" si="97"/>
        <v>0</v>
      </c>
      <c r="I116" s="186">
        <f t="shared" si="98"/>
        <v>0</v>
      </c>
      <c r="J116" s="187">
        <f t="shared" si="99"/>
        <v>0</v>
      </c>
      <c r="K116" s="188">
        <f t="shared" si="100"/>
        <v>0</v>
      </c>
      <c r="L116" s="185">
        <f t="shared" si="101"/>
        <v>0</v>
      </c>
      <c r="M116" s="186">
        <f t="shared" si="102"/>
        <v>0</v>
      </c>
      <c r="N116" s="189">
        <f t="shared" si="103"/>
        <v>0</v>
      </c>
      <c r="O116" s="185">
        <f t="shared" si="104"/>
        <v>0</v>
      </c>
      <c r="P116" s="186">
        <f t="shared" si="105"/>
        <v>0</v>
      </c>
      <c r="Q116" s="190">
        <f t="shared" si="106"/>
        <v>0</v>
      </c>
      <c r="R116" s="191" t="str">
        <f t="shared" si="107"/>
        <v>C</v>
      </c>
      <c r="S116" s="192">
        <f t="shared" si="108"/>
        <v>0</v>
      </c>
      <c r="T116" s="193" t="str">
        <f t="shared" si="109"/>
        <v>C</v>
      </c>
      <c r="U116" s="190">
        <f t="shared" si="110"/>
        <v>0</v>
      </c>
      <c r="V116" s="192">
        <f t="shared" si="111"/>
        <v>0</v>
      </c>
      <c r="W116" s="192">
        <f t="shared" si="112"/>
        <v>0</v>
      </c>
      <c r="X116" s="194">
        <f t="shared" si="113"/>
        <v>0</v>
      </c>
      <c r="Y116" s="195">
        <f t="shared" si="114"/>
        <v>0</v>
      </c>
      <c r="Z116" s="81"/>
      <c r="AB116" s="157"/>
      <c r="AC116" s="157"/>
      <c r="AD116" s="157"/>
      <c r="AE116" s="157"/>
      <c r="AF116" s="157"/>
      <c r="AG116" s="157"/>
      <c r="AH116" s="157"/>
      <c r="AI116" s="157"/>
    </row>
    <row r="117" spans="1:35" ht="14.25" customHeight="1" x14ac:dyDescent="0.2">
      <c r="A117" s="233">
        <f t="shared" si="93"/>
        <v>0</v>
      </c>
      <c r="B117" s="208">
        <f t="shared" si="93"/>
        <v>0</v>
      </c>
      <c r="C117" s="209">
        <f t="shared" si="93"/>
        <v>0</v>
      </c>
      <c r="D117" s="210" t="str">
        <f t="shared" si="93"/>
        <v>C</v>
      </c>
      <c r="E117" s="234">
        <f t="shared" si="94"/>
        <v>0</v>
      </c>
      <c r="F117" s="235">
        <f t="shared" si="95"/>
        <v>0</v>
      </c>
      <c r="G117" s="235">
        <f t="shared" si="96"/>
        <v>0</v>
      </c>
      <c r="H117" s="236">
        <f t="shared" si="97"/>
        <v>0</v>
      </c>
      <c r="I117" s="237">
        <f t="shared" si="98"/>
        <v>0</v>
      </c>
      <c r="J117" s="238">
        <f t="shared" si="99"/>
        <v>0</v>
      </c>
      <c r="K117" s="239">
        <f t="shared" si="100"/>
        <v>0</v>
      </c>
      <c r="L117" s="236">
        <f t="shared" si="101"/>
        <v>0</v>
      </c>
      <c r="M117" s="237">
        <f t="shared" si="102"/>
        <v>0</v>
      </c>
      <c r="N117" s="240">
        <f t="shared" si="103"/>
        <v>0</v>
      </c>
      <c r="O117" s="236">
        <f t="shared" si="104"/>
        <v>0</v>
      </c>
      <c r="P117" s="237">
        <f t="shared" si="105"/>
        <v>0</v>
      </c>
      <c r="Q117" s="241">
        <f t="shared" si="106"/>
        <v>0</v>
      </c>
      <c r="R117" s="242" t="str">
        <f t="shared" si="107"/>
        <v>C</v>
      </c>
      <c r="S117" s="243">
        <f t="shared" si="108"/>
        <v>0</v>
      </c>
      <c r="T117" s="244" t="str">
        <f t="shared" si="109"/>
        <v>C</v>
      </c>
      <c r="U117" s="241">
        <f t="shared" si="110"/>
        <v>0</v>
      </c>
      <c r="V117" s="243">
        <f t="shared" si="111"/>
        <v>0</v>
      </c>
      <c r="W117" s="243">
        <f t="shared" si="112"/>
        <v>0</v>
      </c>
      <c r="X117" s="245">
        <f t="shared" si="113"/>
        <v>0</v>
      </c>
      <c r="Y117" s="246">
        <f t="shared" si="114"/>
        <v>0</v>
      </c>
      <c r="Z117" s="81"/>
      <c r="AB117" s="157"/>
      <c r="AC117" s="157"/>
      <c r="AD117" s="157"/>
      <c r="AE117" s="157"/>
      <c r="AF117" s="157"/>
      <c r="AG117" s="157"/>
      <c r="AH117" s="157"/>
      <c r="AI117" s="157"/>
    </row>
    <row r="118" spans="1:35" ht="14.25" customHeight="1" x14ac:dyDescent="0.2">
      <c r="A118" s="44">
        <f t="shared" si="93"/>
        <v>0</v>
      </c>
      <c r="B118" s="83">
        <f t="shared" si="93"/>
        <v>0</v>
      </c>
      <c r="C118" s="123">
        <f t="shared" si="93"/>
        <v>0</v>
      </c>
      <c r="D118" s="36" t="str">
        <f t="shared" si="93"/>
        <v>C</v>
      </c>
      <c r="E118" s="183">
        <f t="shared" si="94"/>
        <v>0</v>
      </c>
      <c r="F118" s="184">
        <f t="shared" si="95"/>
        <v>0</v>
      </c>
      <c r="G118" s="184">
        <f t="shared" si="96"/>
        <v>0</v>
      </c>
      <c r="H118" s="185">
        <f t="shared" si="97"/>
        <v>0</v>
      </c>
      <c r="I118" s="186">
        <f t="shared" si="98"/>
        <v>0</v>
      </c>
      <c r="J118" s="187">
        <f t="shared" si="99"/>
        <v>0</v>
      </c>
      <c r="K118" s="188">
        <f t="shared" si="100"/>
        <v>0</v>
      </c>
      <c r="L118" s="185">
        <f t="shared" si="101"/>
        <v>0</v>
      </c>
      <c r="M118" s="186">
        <f t="shared" si="102"/>
        <v>0</v>
      </c>
      <c r="N118" s="189">
        <f t="shared" si="103"/>
        <v>0</v>
      </c>
      <c r="O118" s="185">
        <f t="shared" si="104"/>
        <v>0</v>
      </c>
      <c r="P118" s="186">
        <f t="shared" si="105"/>
        <v>0</v>
      </c>
      <c r="Q118" s="190">
        <f t="shared" si="106"/>
        <v>0</v>
      </c>
      <c r="R118" s="191" t="str">
        <f t="shared" si="107"/>
        <v>C</v>
      </c>
      <c r="S118" s="192">
        <f t="shared" si="108"/>
        <v>0</v>
      </c>
      <c r="T118" s="193" t="str">
        <f t="shared" si="109"/>
        <v>C</v>
      </c>
      <c r="U118" s="190">
        <f t="shared" si="110"/>
        <v>0</v>
      </c>
      <c r="V118" s="192">
        <f t="shared" si="111"/>
        <v>0</v>
      </c>
      <c r="W118" s="192">
        <f t="shared" si="112"/>
        <v>0</v>
      </c>
      <c r="X118" s="194">
        <f t="shared" si="113"/>
        <v>0</v>
      </c>
      <c r="Y118" s="195">
        <f t="shared" si="114"/>
        <v>0</v>
      </c>
      <c r="Z118" s="81"/>
      <c r="AB118" s="157"/>
      <c r="AC118" s="157"/>
      <c r="AD118" s="157"/>
      <c r="AE118" s="157"/>
      <c r="AF118" s="157"/>
      <c r="AG118" s="157"/>
      <c r="AH118" s="157"/>
      <c r="AI118" s="157"/>
    </row>
    <row r="119" spans="1:35" ht="14.25" customHeight="1" x14ac:dyDescent="0.2">
      <c r="A119" s="233">
        <f t="shared" si="93"/>
        <v>0</v>
      </c>
      <c r="B119" s="208">
        <f t="shared" si="93"/>
        <v>0</v>
      </c>
      <c r="C119" s="209">
        <f t="shared" si="93"/>
        <v>0</v>
      </c>
      <c r="D119" s="210" t="str">
        <f t="shared" si="93"/>
        <v>C</v>
      </c>
      <c r="E119" s="234">
        <f t="shared" si="94"/>
        <v>0</v>
      </c>
      <c r="F119" s="235">
        <f t="shared" si="95"/>
        <v>0</v>
      </c>
      <c r="G119" s="235">
        <f t="shared" si="96"/>
        <v>0</v>
      </c>
      <c r="H119" s="236">
        <f t="shared" si="97"/>
        <v>0</v>
      </c>
      <c r="I119" s="237">
        <f t="shared" si="98"/>
        <v>0</v>
      </c>
      <c r="J119" s="238">
        <f t="shared" si="99"/>
        <v>0</v>
      </c>
      <c r="K119" s="239">
        <f t="shared" si="100"/>
        <v>0</v>
      </c>
      <c r="L119" s="236">
        <f t="shared" si="101"/>
        <v>0</v>
      </c>
      <c r="M119" s="237">
        <f t="shared" si="102"/>
        <v>0</v>
      </c>
      <c r="N119" s="240">
        <f t="shared" si="103"/>
        <v>0</v>
      </c>
      <c r="O119" s="236">
        <f t="shared" si="104"/>
        <v>0</v>
      </c>
      <c r="P119" s="237">
        <f t="shared" si="105"/>
        <v>0</v>
      </c>
      <c r="Q119" s="241">
        <f t="shared" si="106"/>
        <v>0</v>
      </c>
      <c r="R119" s="242" t="str">
        <f t="shared" si="107"/>
        <v>C</v>
      </c>
      <c r="S119" s="243">
        <f t="shared" si="108"/>
        <v>0</v>
      </c>
      <c r="T119" s="244" t="str">
        <f t="shared" si="109"/>
        <v>C</v>
      </c>
      <c r="U119" s="241">
        <f t="shared" si="110"/>
        <v>0</v>
      </c>
      <c r="V119" s="243">
        <f t="shared" si="111"/>
        <v>0</v>
      </c>
      <c r="W119" s="243">
        <f t="shared" si="112"/>
        <v>0</v>
      </c>
      <c r="X119" s="245">
        <f t="shared" si="113"/>
        <v>0</v>
      </c>
      <c r="Y119" s="246">
        <f t="shared" si="114"/>
        <v>0</v>
      </c>
      <c r="Z119" s="81"/>
      <c r="AB119" s="157"/>
      <c r="AC119" s="157"/>
      <c r="AD119" s="157"/>
      <c r="AE119" s="157"/>
      <c r="AF119" s="157"/>
      <c r="AG119" s="157"/>
      <c r="AH119" s="157"/>
      <c r="AI119" s="157"/>
    </row>
    <row r="120" spans="1:35" ht="14.25" customHeight="1" x14ac:dyDescent="0.2">
      <c r="A120" s="44">
        <f t="shared" si="93"/>
        <v>0</v>
      </c>
      <c r="B120" s="83">
        <f t="shared" si="93"/>
        <v>0</v>
      </c>
      <c r="C120" s="123">
        <f t="shared" si="93"/>
        <v>0</v>
      </c>
      <c r="D120" s="36" t="str">
        <f t="shared" si="93"/>
        <v>C</v>
      </c>
      <c r="E120" s="183">
        <f t="shared" si="94"/>
        <v>0</v>
      </c>
      <c r="F120" s="184">
        <f t="shared" si="95"/>
        <v>0</v>
      </c>
      <c r="G120" s="184">
        <f t="shared" si="96"/>
        <v>0</v>
      </c>
      <c r="H120" s="185">
        <f t="shared" si="97"/>
        <v>0</v>
      </c>
      <c r="I120" s="186">
        <f t="shared" si="98"/>
        <v>0</v>
      </c>
      <c r="J120" s="187">
        <f t="shared" si="99"/>
        <v>0</v>
      </c>
      <c r="K120" s="188">
        <f t="shared" si="100"/>
        <v>0</v>
      </c>
      <c r="L120" s="185">
        <f t="shared" si="101"/>
        <v>0</v>
      </c>
      <c r="M120" s="186">
        <f t="shared" si="102"/>
        <v>0</v>
      </c>
      <c r="N120" s="189">
        <f t="shared" si="103"/>
        <v>0</v>
      </c>
      <c r="O120" s="185">
        <f t="shared" si="104"/>
        <v>0</v>
      </c>
      <c r="P120" s="186">
        <f t="shared" si="105"/>
        <v>0</v>
      </c>
      <c r="Q120" s="190">
        <f t="shared" si="106"/>
        <v>0</v>
      </c>
      <c r="R120" s="191" t="str">
        <f t="shared" si="107"/>
        <v>C</v>
      </c>
      <c r="S120" s="192">
        <f t="shared" si="108"/>
        <v>0</v>
      </c>
      <c r="T120" s="193" t="str">
        <f t="shared" si="109"/>
        <v>C</v>
      </c>
      <c r="U120" s="190">
        <f t="shared" si="110"/>
        <v>0</v>
      </c>
      <c r="V120" s="192">
        <f t="shared" si="111"/>
        <v>0</v>
      </c>
      <c r="W120" s="192">
        <f t="shared" si="112"/>
        <v>0</v>
      </c>
      <c r="X120" s="194">
        <f t="shared" si="113"/>
        <v>0</v>
      </c>
      <c r="Y120" s="195">
        <f t="shared" si="114"/>
        <v>0</v>
      </c>
      <c r="Z120" s="81"/>
      <c r="AB120" s="157"/>
      <c r="AC120" s="157"/>
      <c r="AD120" s="157"/>
      <c r="AE120" s="157"/>
      <c r="AF120" s="157"/>
      <c r="AG120" s="157"/>
      <c r="AH120" s="157"/>
      <c r="AI120" s="157"/>
    </row>
    <row r="121" spans="1:35" ht="14.25" customHeight="1" x14ac:dyDescent="0.2">
      <c r="A121" s="233">
        <f t="shared" si="93"/>
        <v>0</v>
      </c>
      <c r="B121" s="208">
        <f t="shared" si="93"/>
        <v>0</v>
      </c>
      <c r="C121" s="209">
        <f t="shared" si="93"/>
        <v>0</v>
      </c>
      <c r="D121" s="210" t="str">
        <f t="shared" si="93"/>
        <v>C</v>
      </c>
      <c r="E121" s="234">
        <f t="shared" si="94"/>
        <v>0</v>
      </c>
      <c r="F121" s="235">
        <f t="shared" si="95"/>
        <v>0</v>
      </c>
      <c r="G121" s="235">
        <f t="shared" si="96"/>
        <v>0</v>
      </c>
      <c r="H121" s="236">
        <f t="shared" si="97"/>
        <v>0</v>
      </c>
      <c r="I121" s="237">
        <f t="shared" si="98"/>
        <v>0</v>
      </c>
      <c r="J121" s="238">
        <f t="shared" si="99"/>
        <v>0</v>
      </c>
      <c r="K121" s="239">
        <f t="shared" si="100"/>
        <v>0</v>
      </c>
      <c r="L121" s="236">
        <f t="shared" si="101"/>
        <v>0</v>
      </c>
      <c r="M121" s="237">
        <f t="shared" si="102"/>
        <v>0</v>
      </c>
      <c r="N121" s="240">
        <f t="shared" si="103"/>
        <v>0</v>
      </c>
      <c r="O121" s="236">
        <f t="shared" si="104"/>
        <v>0</v>
      </c>
      <c r="P121" s="237">
        <f t="shared" si="105"/>
        <v>0</v>
      </c>
      <c r="Q121" s="241">
        <f t="shared" si="106"/>
        <v>0</v>
      </c>
      <c r="R121" s="242" t="str">
        <f t="shared" si="107"/>
        <v>C</v>
      </c>
      <c r="S121" s="243">
        <f t="shared" si="108"/>
        <v>0</v>
      </c>
      <c r="T121" s="244" t="str">
        <f t="shared" si="109"/>
        <v>C</v>
      </c>
      <c r="U121" s="241">
        <f t="shared" si="110"/>
        <v>0</v>
      </c>
      <c r="V121" s="243">
        <f t="shared" si="111"/>
        <v>0</v>
      </c>
      <c r="W121" s="243">
        <f t="shared" si="112"/>
        <v>0</v>
      </c>
      <c r="X121" s="245">
        <f t="shared" si="113"/>
        <v>0</v>
      </c>
      <c r="Y121" s="246">
        <f t="shared" si="114"/>
        <v>0</v>
      </c>
      <c r="Z121" s="81"/>
      <c r="AB121" s="157"/>
      <c r="AC121" s="157"/>
      <c r="AD121" s="157"/>
      <c r="AE121" s="157"/>
      <c r="AF121" s="157"/>
      <c r="AG121" s="157"/>
      <c r="AH121" s="157"/>
      <c r="AI121" s="157"/>
    </row>
    <row r="122" spans="1:35" ht="14.25" customHeight="1" x14ac:dyDescent="0.2">
      <c r="A122" s="44">
        <f t="shared" si="93"/>
        <v>0</v>
      </c>
      <c r="B122" s="83">
        <f t="shared" si="93"/>
        <v>0</v>
      </c>
      <c r="C122" s="123">
        <f t="shared" si="93"/>
        <v>0</v>
      </c>
      <c r="D122" s="36" t="str">
        <f t="shared" si="93"/>
        <v>C</v>
      </c>
      <c r="E122" s="183">
        <f t="shared" si="94"/>
        <v>0</v>
      </c>
      <c r="F122" s="184">
        <f t="shared" si="95"/>
        <v>0</v>
      </c>
      <c r="G122" s="184">
        <f t="shared" si="96"/>
        <v>0</v>
      </c>
      <c r="H122" s="185">
        <f t="shared" si="97"/>
        <v>0</v>
      </c>
      <c r="I122" s="186">
        <f t="shared" si="98"/>
        <v>0</v>
      </c>
      <c r="J122" s="187">
        <f t="shared" si="99"/>
        <v>0</v>
      </c>
      <c r="K122" s="188">
        <f t="shared" si="100"/>
        <v>0</v>
      </c>
      <c r="L122" s="185">
        <f t="shared" si="101"/>
        <v>0</v>
      </c>
      <c r="M122" s="186">
        <f t="shared" si="102"/>
        <v>0</v>
      </c>
      <c r="N122" s="189">
        <f t="shared" si="103"/>
        <v>0</v>
      </c>
      <c r="O122" s="185">
        <f t="shared" si="104"/>
        <v>0</v>
      </c>
      <c r="P122" s="186">
        <f t="shared" si="105"/>
        <v>0</v>
      </c>
      <c r="Q122" s="190">
        <f t="shared" si="106"/>
        <v>0</v>
      </c>
      <c r="R122" s="191" t="str">
        <f t="shared" si="107"/>
        <v>C</v>
      </c>
      <c r="S122" s="192">
        <f t="shared" si="108"/>
        <v>0</v>
      </c>
      <c r="T122" s="193" t="str">
        <f t="shared" si="109"/>
        <v>C</v>
      </c>
      <c r="U122" s="190">
        <f t="shared" si="110"/>
        <v>0</v>
      </c>
      <c r="V122" s="192">
        <f t="shared" si="111"/>
        <v>0</v>
      </c>
      <c r="W122" s="192">
        <f t="shared" si="112"/>
        <v>0</v>
      </c>
      <c r="X122" s="194">
        <f t="shared" si="113"/>
        <v>0</v>
      </c>
      <c r="Y122" s="195">
        <f t="shared" si="114"/>
        <v>0</v>
      </c>
      <c r="Z122" s="81"/>
    </row>
    <row r="123" spans="1:35" ht="14.25" customHeight="1" x14ac:dyDescent="0.2">
      <c r="A123" s="233">
        <f t="shared" si="93"/>
        <v>0</v>
      </c>
      <c r="B123" s="208">
        <f t="shared" si="93"/>
        <v>0</v>
      </c>
      <c r="C123" s="209">
        <f t="shared" si="93"/>
        <v>0</v>
      </c>
      <c r="D123" s="210" t="str">
        <f t="shared" si="93"/>
        <v>C</v>
      </c>
      <c r="E123" s="234">
        <f t="shared" si="94"/>
        <v>0</v>
      </c>
      <c r="F123" s="235">
        <f t="shared" si="95"/>
        <v>0</v>
      </c>
      <c r="G123" s="235">
        <f t="shared" si="96"/>
        <v>0</v>
      </c>
      <c r="H123" s="236">
        <f t="shared" si="97"/>
        <v>0</v>
      </c>
      <c r="I123" s="237">
        <f t="shared" si="98"/>
        <v>0</v>
      </c>
      <c r="J123" s="238">
        <f t="shared" si="99"/>
        <v>0</v>
      </c>
      <c r="K123" s="239">
        <f t="shared" si="100"/>
        <v>0</v>
      </c>
      <c r="L123" s="236">
        <f t="shared" si="101"/>
        <v>0</v>
      </c>
      <c r="M123" s="237">
        <f t="shared" si="102"/>
        <v>0</v>
      </c>
      <c r="N123" s="240">
        <f t="shared" si="103"/>
        <v>0</v>
      </c>
      <c r="O123" s="236">
        <f t="shared" si="104"/>
        <v>0</v>
      </c>
      <c r="P123" s="237">
        <f t="shared" si="105"/>
        <v>0</v>
      </c>
      <c r="Q123" s="241">
        <f t="shared" si="106"/>
        <v>0</v>
      </c>
      <c r="R123" s="242" t="str">
        <f t="shared" si="107"/>
        <v>C</v>
      </c>
      <c r="S123" s="243">
        <f t="shared" si="108"/>
        <v>0</v>
      </c>
      <c r="T123" s="244" t="str">
        <f t="shared" si="109"/>
        <v>C</v>
      </c>
      <c r="U123" s="241">
        <f t="shared" si="110"/>
        <v>0</v>
      </c>
      <c r="V123" s="243">
        <f t="shared" si="111"/>
        <v>0</v>
      </c>
      <c r="W123" s="243">
        <f t="shared" si="112"/>
        <v>0</v>
      </c>
      <c r="X123" s="245">
        <f t="shared" si="113"/>
        <v>0</v>
      </c>
      <c r="Y123" s="246">
        <f t="shared" si="114"/>
        <v>0</v>
      </c>
      <c r="Z123" s="81"/>
    </row>
    <row r="124" spans="1:35" ht="14.25" customHeight="1" x14ac:dyDescent="0.2">
      <c r="A124" s="44">
        <f t="shared" si="93"/>
        <v>0</v>
      </c>
      <c r="B124" s="83">
        <f t="shared" si="93"/>
        <v>0</v>
      </c>
      <c r="C124" s="123">
        <f t="shared" si="93"/>
        <v>0</v>
      </c>
      <c r="D124" s="36" t="str">
        <f t="shared" si="93"/>
        <v>C</v>
      </c>
      <c r="E124" s="183">
        <f t="shared" si="94"/>
        <v>0</v>
      </c>
      <c r="F124" s="184">
        <f t="shared" si="95"/>
        <v>0</v>
      </c>
      <c r="G124" s="184">
        <f t="shared" si="96"/>
        <v>0</v>
      </c>
      <c r="H124" s="185">
        <f t="shared" si="97"/>
        <v>0</v>
      </c>
      <c r="I124" s="186">
        <f t="shared" si="98"/>
        <v>0</v>
      </c>
      <c r="J124" s="187">
        <f t="shared" si="99"/>
        <v>0</v>
      </c>
      <c r="K124" s="188">
        <f t="shared" si="100"/>
        <v>0</v>
      </c>
      <c r="L124" s="185">
        <f t="shared" si="101"/>
        <v>0</v>
      </c>
      <c r="M124" s="186">
        <f t="shared" si="102"/>
        <v>0</v>
      </c>
      <c r="N124" s="189">
        <f t="shared" si="103"/>
        <v>0</v>
      </c>
      <c r="O124" s="185">
        <f t="shared" si="104"/>
        <v>0</v>
      </c>
      <c r="P124" s="186">
        <f t="shared" si="105"/>
        <v>0</v>
      </c>
      <c r="Q124" s="190">
        <f t="shared" si="106"/>
        <v>0</v>
      </c>
      <c r="R124" s="191" t="str">
        <f t="shared" si="107"/>
        <v>C</v>
      </c>
      <c r="S124" s="192">
        <f t="shared" si="108"/>
        <v>0</v>
      </c>
      <c r="T124" s="193" t="str">
        <f t="shared" si="109"/>
        <v>C</v>
      </c>
      <c r="U124" s="190">
        <f t="shared" si="110"/>
        <v>0</v>
      </c>
      <c r="V124" s="192">
        <f t="shared" si="111"/>
        <v>0</v>
      </c>
      <c r="W124" s="192">
        <f t="shared" si="112"/>
        <v>0</v>
      </c>
      <c r="X124" s="194">
        <f t="shared" si="113"/>
        <v>0</v>
      </c>
      <c r="Y124" s="195">
        <f t="shared" si="114"/>
        <v>0</v>
      </c>
      <c r="Z124" s="81"/>
    </row>
    <row r="125" spans="1:35" ht="14.25" customHeight="1" x14ac:dyDescent="0.2">
      <c r="A125" s="233">
        <f t="shared" si="93"/>
        <v>0</v>
      </c>
      <c r="B125" s="208">
        <f t="shared" si="93"/>
        <v>0</v>
      </c>
      <c r="C125" s="209">
        <f t="shared" si="93"/>
        <v>0</v>
      </c>
      <c r="D125" s="210" t="str">
        <f t="shared" si="93"/>
        <v>C</v>
      </c>
      <c r="E125" s="234">
        <f t="shared" si="94"/>
        <v>0</v>
      </c>
      <c r="F125" s="235">
        <f t="shared" si="95"/>
        <v>0</v>
      </c>
      <c r="G125" s="235">
        <f t="shared" si="96"/>
        <v>0</v>
      </c>
      <c r="H125" s="236">
        <f t="shared" si="97"/>
        <v>0</v>
      </c>
      <c r="I125" s="237">
        <f t="shared" si="98"/>
        <v>0</v>
      </c>
      <c r="J125" s="238">
        <f t="shared" si="99"/>
        <v>0</v>
      </c>
      <c r="K125" s="239">
        <f t="shared" si="100"/>
        <v>0</v>
      </c>
      <c r="L125" s="236">
        <f t="shared" si="101"/>
        <v>0</v>
      </c>
      <c r="M125" s="237">
        <f t="shared" si="102"/>
        <v>0</v>
      </c>
      <c r="N125" s="240">
        <f t="shared" si="103"/>
        <v>0</v>
      </c>
      <c r="O125" s="236">
        <f t="shared" si="104"/>
        <v>0</v>
      </c>
      <c r="P125" s="237">
        <f t="shared" si="105"/>
        <v>0</v>
      </c>
      <c r="Q125" s="241">
        <f t="shared" si="106"/>
        <v>0</v>
      </c>
      <c r="R125" s="242" t="str">
        <f t="shared" si="107"/>
        <v>C</v>
      </c>
      <c r="S125" s="243">
        <f t="shared" si="108"/>
        <v>0</v>
      </c>
      <c r="T125" s="244" t="str">
        <f t="shared" si="109"/>
        <v>C</v>
      </c>
      <c r="U125" s="241">
        <f t="shared" si="110"/>
        <v>0</v>
      </c>
      <c r="V125" s="243">
        <f t="shared" si="111"/>
        <v>0</v>
      </c>
      <c r="W125" s="243">
        <f t="shared" si="112"/>
        <v>0</v>
      </c>
      <c r="X125" s="245">
        <f t="shared" si="113"/>
        <v>0</v>
      </c>
      <c r="Y125" s="246">
        <f t="shared" si="114"/>
        <v>0</v>
      </c>
      <c r="Z125" s="81"/>
    </row>
    <row r="126" spans="1:35" ht="14.25" customHeight="1" x14ac:dyDescent="0.2">
      <c r="A126" s="44">
        <f t="shared" si="93"/>
        <v>0</v>
      </c>
      <c r="B126" s="83">
        <f t="shared" si="93"/>
        <v>0</v>
      </c>
      <c r="C126" s="123">
        <f t="shared" si="93"/>
        <v>0</v>
      </c>
      <c r="D126" s="36" t="str">
        <f t="shared" si="93"/>
        <v>C</v>
      </c>
      <c r="E126" s="183">
        <f t="shared" si="94"/>
        <v>0</v>
      </c>
      <c r="F126" s="184">
        <f t="shared" si="95"/>
        <v>0</v>
      </c>
      <c r="G126" s="184">
        <f t="shared" si="96"/>
        <v>0</v>
      </c>
      <c r="H126" s="185">
        <f t="shared" si="97"/>
        <v>0</v>
      </c>
      <c r="I126" s="186">
        <f t="shared" si="98"/>
        <v>0</v>
      </c>
      <c r="J126" s="187">
        <f t="shared" si="99"/>
        <v>0</v>
      </c>
      <c r="K126" s="188">
        <f t="shared" si="100"/>
        <v>0</v>
      </c>
      <c r="L126" s="185">
        <f t="shared" si="101"/>
        <v>0</v>
      </c>
      <c r="M126" s="186">
        <f t="shared" si="102"/>
        <v>0</v>
      </c>
      <c r="N126" s="189">
        <f t="shared" si="103"/>
        <v>0</v>
      </c>
      <c r="O126" s="185">
        <f t="shared" si="104"/>
        <v>0</v>
      </c>
      <c r="P126" s="186">
        <f t="shared" si="105"/>
        <v>0</v>
      </c>
      <c r="Q126" s="190">
        <f t="shared" si="106"/>
        <v>0</v>
      </c>
      <c r="R126" s="191" t="str">
        <f t="shared" si="107"/>
        <v>C</v>
      </c>
      <c r="S126" s="192">
        <f t="shared" si="108"/>
        <v>0</v>
      </c>
      <c r="T126" s="193" t="str">
        <f t="shared" si="109"/>
        <v>C</v>
      </c>
      <c r="U126" s="190">
        <f t="shared" si="110"/>
        <v>0</v>
      </c>
      <c r="V126" s="192">
        <f t="shared" si="111"/>
        <v>0</v>
      </c>
      <c r="W126" s="192">
        <f t="shared" si="112"/>
        <v>0</v>
      </c>
      <c r="X126" s="194">
        <f t="shared" si="113"/>
        <v>0</v>
      </c>
      <c r="Y126" s="195">
        <f t="shared" si="114"/>
        <v>0</v>
      </c>
      <c r="Z126" s="81"/>
    </row>
    <row r="127" spans="1:35" ht="14.25" customHeight="1" x14ac:dyDescent="0.2">
      <c r="A127" s="233">
        <f t="shared" si="93"/>
        <v>0</v>
      </c>
      <c r="B127" s="208">
        <f t="shared" si="93"/>
        <v>0</v>
      </c>
      <c r="C127" s="209">
        <f t="shared" si="93"/>
        <v>0</v>
      </c>
      <c r="D127" s="210" t="str">
        <f t="shared" si="93"/>
        <v>C</v>
      </c>
      <c r="E127" s="234">
        <f t="shared" si="94"/>
        <v>0</v>
      </c>
      <c r="F127" s="235">
        <f t="shared" si="95"/>
        <v>0</v>
      </c>
      <c r="G127" s="235">
        <f t="shared" si="96"/>
        <v>0</v>
      </c>
      <c r="H127" s="236">
        <f t="shared" si="97"/>
        <v>0</v>
      </c>
      <c r="I127" s="237">
        <f t="shared" si="98"/>
        <v>0</v>
      </c>
      <c r="J127" s="238">
        <f t="shared" si="99"/>
        <v>0</v>
      </c>
      <c r="K127" s="239">
        <f t="shared" si="100"/>
        <v>0</v>
      </c>
      <c r="L127" s="236">
        <f t="shared" si="101"/>
        <v>0</v>
      </c>
      <c r="M127" s="237">
        <f t="shared" si="102"/>
        <v>0</v>
      </c>
      <c r="N127" s="240">
        <f t="shared" si="103"/>
        <v>0</v>
      </c>
      <c r="O127" s="236">
        <f t="shared" si="104"/>
        <v>0</v>
      </c>
      <c r="P127" s="237">
        <f t="shared" si="105"/>
        <v>0</v>
      </c>
      <c r="Q127" s="241">
        <f t="shared" si="106"/>
        <v>0</v>
      </c>
      <c r="R127" s="242" t="str">
        <f t="shared" si="107"/>
        <v>C</v>
      </c>
      <c r="S127" s="243">
        <f t="shared" si="108"/>
        <v>0</v>
      </c>
      <c r="T127" s="244" t="str">
        <f t="shared" si="109"/>
        <v>C</v>
      </c>
      <c r="U127" s="241">
        <f t="shared" si="110"/>
        <v>0</v>
      </c>
      <c r="V127" s="243">
        <f t="shared" si="111"/>
        <v>0</v>
      </c>
      <c r="W127" s="243">
        <f t="shared" si="112"/>
        <v>0</v>
      </c>
      <c r="X127" s="245">
        <f t="shared" si="113"/>
        <v>0</v>
      </c>
      <c r="Y127" s="246">
        <f t="shared" si="114"/>
        <v>0</v>
      </c>
      <c r="Z127" s="81"/>
    </row>
    <row r="128" spans="1:35" ht="14.25" customHeight="1" x14ac:dyDescent="0.2">
      <c r="A128" s="44">
        <f t="shared" si="93"/>
        <v>0</v>
      </c>
      <c r="B128" s="83">
        <f t="shared" si="93"/>
        <v>0</v>
      </c>
      <c r="C128" s="123">
        <f t="shared" si="93"/>
        <v>0</v>
      </c>
      <c r="D128" s="36" t="str">
        <f t="shared" si="93"/>
        <v>C</v>
      </c>
      <c r="E128" s="183">
        <f t="shared" si="94"/>
        <v>0</v>
      </c>
      <c r="F128" s="184">
        <f t="shared" si="95"/>
        <v>0</v>
      </c>
      <c r="G128" s="184">
        <f t="shared" si="96"/>
        <v>0</v>
      </c>
      <c r="H128" s="185">
        <f t="shared" si="97"/>
        <v>0</v>
      </c>
      <c r="I128" s="186">
        <f t="shared" si="98"/>
        <v>0</v>
      </c>
      <c r="J128" s="187">
        <f t="shared" si="99"/>
        <v>0</v>
      </c>
      <c r="K128" s="188">
        <f t="shared" si="100"/>
        <v>0</v>
      </c>
      <c r="L128" s="185">
        <f t="shared" si="101"/>
        <v>0</v>
      </c>
      <c r="M128" s="186">
        <f t="shared" si="102"/>
        <v>0</v>
      </c>
      <c r="N128" s="189">
        <f t="shared" si="103"/>
        <v>0</v>
      </c>
      <c r="O128" s="185">
        <f t="shared" si="104"/>
        <v>0</v>
      </c>
      <c r="P128" s="186">
        <f t="shared" si="105"/>
        <v>0</v>
      </c>
      <c r="Q128" s="190">
        <f t="shared" si="106"/>
        <v>0</v>
      </c>
      <c r="R128" s="191" t="str">
        <f t="shared" si="107"/>
        <v>C</v>
      </c>
      <c r="S128" s="192">
        <f t="shared" si="108"/>
        <v>0</v>
      </c>
      <c r="T128" s="193" t="str">
        <f t="shared" si="109"/>
        <v>C</v>
      </c>
      <c r="U128" s="190">
        <f t="shared" si="110"/>
        <v>0</v>
      </c>
      <c r="V128" s="192">
        <f t="shared" si="111"/>
        <v>0</v>
      </c>
      <c r="W128" s="192">
        <f t="shared" si="112"/>
        <v>0</v>
      </c>
      <c r="X128" s="194">
        <f t="shared" si="113"/>
        <v>0</v>
      </c>
      <c r="Y128" s="195">
        <f t="shared" si="114"/>
        <v>0</v>
      </c>
      <c r="Z128" s="81"/>
    </row>
    <row r="129" spans="1:39" ht="14.25" customHeight="1" x14ac:dyDescent="0.2">
      <c r="A129" s="233">
        <f t="shared" si="93"/>
        <v>0</v>
      </c>
      <c r="B129" s="208">
        <f t="shared" si="93"/>
        <v>0</v>
      </c>
      <c r="C129" s="209">
        <f t="shared" si="93"/>
        <v>0</v>
      </c>
      <c r="D129" s="210" t="str">
        <f t="shared" si="93"/>
        <v>C</v>
      </c>
      <c r="E129" s="234">
        <f t="shared" si="94"/>
        <v>0</v>
      </c>
      <c r="F129" s="235">
        <f t="shared" si="95"/>
        <v>0</v>
      </c>
      <c r="G129" s="235">
        <f t="shared" si="96"/>
        <v>0</v>
      </c>
      <c r="H129" s="236">
        <f t="shared" si="97"/>
        <v>0</v>
      </c>
      <c r="I129" s="237">
        <f t="shared" si="98"/>
        <v>0</v>
      </c>
      <c r="J129" s="238">
        <f t="shared" si="99"/>
        <v>0</v>
      </c>
      <c r="K129" s="239">
        <f t="shared" si="100"/>
        <v>0</v>
      </c>
      <c r="L129" s="236">
        <f t="shared" si="101"/>
        <v>0</v>
      </c>
      <c r="M129" s="237">
        <f t="shared" si="102"/>
        <v>0</v>
      </c>
      <c r="N129" s="240">
        <f t="shared" si="103"/>
        <v>0</v>
      </c>
      <c r="O129" s="236">
        <f t="shared" si="104"/>
        <v>0</v>
      </c>
      <c r="P129" s="237">
        <f t="shared" si="105"/>
        <v>0</v>
      </c>
      <c r="Q129" s="241">
        <f t="shared" si="106"/>
        <v>0</v>
      </c>
      <c r="R129" s="242" t="str">
        <f t="shared" si="107"/>
        <v>C</v>
      </c>
      <c r="S129" s="243">
        <f t="shared" si="108"/>
        <v>0</v>
      </c>
      <c r="T129" s="244" t="str">
        <f t="shared" si="109"/>
        <v>C</v>
      </c>
      <c r="U129" s="241">
        <f t="shared" si="110"/>
        <v>0</v>
      </c>
      <c r="V129" s="243">
        <f t="shared" si="111"/>
        <v>0</v>
      </c>
      <c r="W129" s="243">
        <f t="shared" si="112"/>
        <v>0</v>
      </c>
      <c r="X129" s="245">
        <f t="shared" si="113"/>
        <v>0</v>
      </c>
      <c r="Y129" s="246">
        <f t="shared" si="114"/>
        <v>0</v>
      </c>
      <c r="Z129" s="81"/>
    </row>
    <row r="130" spans="1:39" ht="14.25" customHeight="1" x14ac:dyDescent="0.2">
      <c r="A130" s="44">
        <f t="shared" si="93"/>
        <v>0</v>
      </c>
      <c r="B130" s="83">
        <f t="shared" si="93"/>
        <v>0</v>
      </c>
      <c r="C130" s="123">
        <f t="shared" si="93"/>
        <v>0</v>
      </c>
      <c r="D130" s="36" t="str">
        <f t="shared" si="93"/>
        <v>C</v>
      </c>
      <c r="E130" s="183">
        <f t="shared" si="94"/>
        <v>0</v>
      </c>
      <c r="F130" s="184">
        <f t="shared" si="95"/>
        <v>0</v>
      </c>
      <c r="G130" s="184">
        <f t="shared" si="96"/>
        <v>0</v>
      </c>
      <c r="H130" s="185">
        <f t="shared" si="97"/>
        <v>0</v>
      </c>
      <c r="I130" s="186">
        <f t="shared" si="98"/>
        <v>0</v>
      </c>
      <c r="J130" s="187">
        <f t="shared" si="99"/>
        <v>0</v>
      </c>
      <c r="K130" s="188">
        <f t="shared" si="100"/>
        <v>0</v>
      </c>
      <c r="L130" s="185">
        <f t="shared" si="101"/>
        <v>0</v>
      </c>
      <c r="M130" s="186">
        <f t="shared" si="102"/>
        <v>0</v>
      </c>
      <c r="N130" s="189">
        <f t="shared" si="103"/>
        <v>0</v>
      </c>
      <c r="O130" s="185">
        <f t="shared" si="104"/>
        <v>0</v>
      </c>
      <c r="P130" s="186">
        <f t="shared" si="105"/>
        <v>0</v>
      </c>
      <c r="Q130" s="190">
        <f t="shared" si="106"/>
        <v>0</v>
      </c>
      <c r="R130" s="191" t="str">
        <f t="shared" si="107"/>
        <v>C</v>
      </c>
      <c r="S130" s="192">
        <f t="shared" si="108"/>
        <v>0</v>
      </c>
      <c r="T130" s="193" t="str">
        <f t="shared" si="109"/>
        <v>C</v>
      </c>
      <c r="U130" s="190">
        <f t="shared" si="110"/>
        <v>0</v>
      </c>
      <c r="V130" s="192">
        <f t="shared" si="111"/>
        <v>0</v>
      </c>
      <c r="W130" s="192">
        <f t="shared" si="112"/>
        <v>0</v>
      </c>
      <c r="X130" s="194">
        <f t="shared" si="113"/>
        <v>0</v>
      </c>
      <c r="Y130" s="195">
        <f t="shared" si="114"/>
        <v>0</v>
      </c>
      <c r="Z130" s="81"/>
    </row>
    <row r="131" spans="1:39" ht="14.25" customHeight="1" thickBot="1" x14ac:dyDescent="0.25">
      <c r="A131" s="247">
        <f t="shared" si="93"/>
        <v>0</v>
      </c>
      <c r="B131" s="248">
        <f t="shared" si="93"/>
        <v>0</v>
      </c>
      <c r="C131" s="209">
        <f t="shared" si="93"/>
        <v>0</v>
      </c>
      <c r="D131" s="210" t="str">
        <f t="shared" si="93"/>
        <v>C</v>
      </c>
      <c r="E131" s="234">
        <f t="shared" si="94"/>
        <v>0</v>
      </c>
      <c r="F131" s="235">
        <f t="shared" si="95"/>
        <v>0</v>
      </c>
      <c r="G131" s="235">
        <f t="shared" si="96"/>
        <v>0</v>
      </c>
      <c r="H131" s="236">
        <f t="shared" si="97"/>
        <v>0</v>
      </c>
      <c r="I131" s="237">
        <f t="shared" si="98"/>
        <v>0</v>
      </c>
      <c r="J131" s="238">
        <f t="shared" si="99"/>
        <v>0</v>
      </c>
      <c r="K131" s="239">
        <f t="shared" si="100"/>
        <v>0</v>
      </c>
      <c r="L131" s="236">
        <f t="shared" si="101"/>
        <v>0</v>
      </c>
      <c r="M131" s="237">
        <f t="shared" si="102"/>
        <v>0</v>
      </c>
      <c r="N131" s="240">
        <f t="shared" si="103"/>
        <v>0</v>
      </c>
      <c r="O131" s="236">
        <f t="shared" si="104"/>
        <v>0</v>
      </c>
      <c r="P131" s="237">
        <f t="shared" si="105"/>
        <v>0</v>
      </c>
      <c r="Q131" s="241">
        <f t="shared" si="106"/>
        <v>0</v>
      </c>
      <c r="R131" s="242" t="str">
        <f t="shared" si="107"/>
        <v>C</v>
      </c>
      <c r="S131" s="243">
        <f t="shared" si="108"/>
        <v>0</v>
      </c>
      <c r="T131" s="244" t="str">
        <f t="shared" si="109"/>
        <v>C</v>
      </c>
      <c r="U131" s="241">
        <f t="shared" si="110"/>
        <v>0</v>
      </c>
      <c r="V131" s="243">
        <f t="shared" si="111"/>
        <v>0</v>
      </c>
      <c r="W131" s="243">
        <f t="shared" si="112"/>
        <v>0</v>
      </c>
      <c r="X131" s="245">
        <f t="shared" si="113"/>
        <v>0</v>
      </c>
      <c r="Y131" s="246">
        <f t="shared" si="114"/>
        <v>0</v>
      </c>
      <c r="Z131" s="81"/>
    </row>
    <row r="132" spans="1:39" ht="14.25" customHeight="1" thickBot="1" x14ac:dyDescent="0.25">
      <c r="A132" s="293" t="s">
        <v>131</v>
      </c>
      <c r="B132" s="385"/>
      <c r="C132" s="41"/>
      <c r="D132" s="42"/>
      <c r="E132" s="150" t="e">
        <f>E66</f>
        <v>#DIV/0!</v>
      </c>
      <c r="F132" s="151" t="e">
        <f t="shared" ref="F132:Y132" si="115">F66</f>
        <v>#DIV/0!</v>
      </c>
      <c r="G132" s="151" t="e">
        <f t="shared" si="115"/>
        <v>#DIV/0!</v>
      </c>
      <c r="H132" s="151" t="e">
        <f t="shared" si="115"/>
        <v>#DIV/0!</v>
      </c>
      <c r="I132" s="152" t="e">
        <f t="shared" si="115"/>
        <v>#DIV/0!</v>
      </c>
      <c r="J132" s="150" t="e">
        <f t="shared" si="115"/>
        <v>#DIV/0!</v>
      </c>
      <c r="K132" s="150" t="e">
        <f t="shared" si="115"/>
        <v>#DIV/0!</v>
      </c>
      <c r="L132" s="151" t="e">
        <f t="shared" si="115"/>
        <v>#DIV/0!</v>
      </c>
      <c r="M132" s="152" t="e">
        <f t="shared" si="115"/>
        <v>#DIV/0!</v>
      </c>
      <c r="N132" s="150" t="e">
        <f t="shared" si="115"/>
        <v>#DIV/0!</v>
      </c>
      <c r="O132" s="151" t="e">
        <f t="shared" si="115"/>
        <v>#DIV/0!</v>
      </c>
      <c r="P132" s="152" t="e">
        <f t="shared" si="115"/>
        <v>#DIV/0!</v>
      </c>
      <c r="Q132" s="153" t="e">
        <f t="shared" si="115"/>
        <v>#DIV/0!</v>
      </c>
      <c r="R132" s="154"/>
      <c r="S132" s="154" t="e">
        <f t="shared" si="115"/>
        <v>#DIV/0!</v>
      </c>
      <c r="T132" s="155"/>
      <c r="U132" s="153" t="e">
        <f t="shared" si="115"/>
        <v>#DIV/0!</v>
      </c>
      <c r="V132" s="154" t="e">
        <f t="shared" si="115"/>
        <v>#DIV/0!</v>
      </c>
      <c r="W132" s="154" t="e">
        <f t="shared" si="115"/>
        <v>#DIV/0!</v>
      </c>
      <c r="X132" s="155" t="e">
        <f t="shared" si="115"/>
        <v>#DIV/0!</v>
      </c>
      <c r="Y132" s="156" t="e">
        <f t="shared" si="115"/>
        <v>#DIV/0!</v>
      </c>
      <c r="Z132" s="81"/>
    </row>
    <row r="133" spans="1:39" ht="13.8" thickBot="1" x14ac:dyDescent="0.25">
      <c r="A133" s="293" t="s">
        <v>157</v>
      </c>
      <c r="B133" s="294"/>
      <c r="C133" s="85"/>
      <c r="D133" s="42"/>
      <c r="E133" s="148">
        <f>E67</f>
        <v>71</v>
      </c>
      <c r="F133" s="147">
        <f t="shared" ref="F133:Q133" si="116">F67</f>
        <v>58.7</v>
      </c>
      <c r="G133" s="147">
        <f t="shared" si="116"/>
        <v>87.4</v>
      </c>
      <c r="H133" s="147">
        <f t="shared" si="116"/>
        <v>75</v>
      </c>
      <c r="I133" s="170">
        <f t="shared" si="116"/>
        <v>72.8</v>
      </c>
      <c r="J133" s="169">
        <f t="shared" si="116"/>
        <v>71.7</v>
      </c>
      <c r="K133" s="148">
        <f t="shared" si="116"/>
        <v>72.2</v>
      </c>
      <c r="L133" s="147">
        <f t="shared" si="116"/>
        <v>49.8</v>
      </c>
      <c r="M133" s="170">
        <f t="shared" si="116"/>
        <v>49.1</v>
      </c>
      <c r="N133" s="148">
        <f t="shared" si="116"/>
        <v>56.6</v>
      </c>
      <c r="O133" s="147">
        <f t="shared" si="116"/>
        <v>59.2</v>
      </c>
      <c r="P133" s="170">
        <f t="shared" si="116"/>
        <v>53.7</v>
      </c>
      <c r="Q133" s="146">
        <f t="shared" si="116"/>
        <v>70.8</v>
      </c>
      <c r="R133" s="147"/>
      <c r="S133" s="147">
        <f>S67</f>
        <v>59.7</v>
      </c>
      <c r="T133" s="180"/>
      <c r="U133" s="148">
        <f>U67</f>
        <v>70.8</v>
      </c>
      <c r="V133" s="147">
        <f>V67</f>
        <v>71.7</v>
      </c>
      <c r="W133" s="147">
        <f>W67</f>
        <v>58.5</v>
      </c>
      <c r="X133" s="170">
        <f>X67</f>
        <v>56.9</v>
      </c>
      <c r="Y133" s="149">
        <f>Y67</f>
        <v>63</v>
      </c>
      <c r="Z133"/>
      <c r="AM133" s="69"/>
    </row>
    <row r="134" spans="1:39" ht="13.8" thickBot="1" x14ac:dyDescent="0.25">
      <c r="A134" s="293" t="s">
        <v>177</v>
      </c>
      <c r="B134" s="294"/>
      <c r="C134" s="85"/>
      <c r="D134" s="42"/>
      <c r="E134" s="279" t="e">
        <f>E66-E67</f>
        <v>#DIV/0!</v>
      </c>
      <c r="F134" s="283" t="e">
        <f t="shared" ref="F134:Y134" si="117">F66-F67</f>
        <v>#DIV/0!</v>
      </c>
      <c r="G134" s="283" t="e">
        <f t="shared" si="117"/>
        <v>#DIV/0!</v>
      </c>
      <c r="H134" s="283" t="e">
        <f t="shared" si="117"/>
        <v>#DIV/0!</v>
      </c>
      <c r="I134" s="280" t="e">
        <f t="shared" si="117"/>
        <v>#DIV/0!</v>
      </c>
      <c r="J134" s="279" t="e">
        <f t="shared" si="117"/>
        <v>#DIV/0!</v>
      </c>
      <c r="K134" s="279" t="e">
        <f t="shared" si="117"/>
        <v>#DIV/0!</v>
      </c>
      <c r="L134" s="283" t="e">
        <f t="shared" si="117"/>
        <v>#DIV/0!</v>
      </c>
      <c r="M134" s="280" t="e">
        <f t="shared" si="117"/>
        <v>#DIV/0!</v>
      </c>
      <c r="N134" s="279" t="e">
        <f t="shared" si="117"/>
        <v>#DIV/0!</v>
      </c>
      <c r="O134" s="283" t="e">
        <f t="shared" si="117"/>
        <v>#DIV/0!</v>
      </c>
      <c r="P134" s="280" t="e">
        <f t="shared" si="117"/>
        <v>#DIV/0!</v>
      </c>
      <c r="Q134" s="279" t="e">
        <f t="shared" si="117"/>
        <v>#DIV/0!</v>
      </c>
      <c r="R134" s="283"/>
      <c r="S134" s="283" t="e">
        <f t="shared" si="117"/>
        <v>#DIV/0!</v>
      </c>
      <c r="T134" s="280"/>
      <c r="U134" s="279" t="e">
        <f t="shared" si="117"/>
        <v>#DIV/0!</v>
      </c>
      <c r="V134" s="283" t="e">
        <f t="shared" si="117"/>
        <v>#DIV/0!</v>
      </c>
      <c r="W134" s="283" t="e">
        <f t="shared" si="117"/>
        <v>#DIV/0!</v>
      </c>
      <c r="X134" s="280" t="e">
        <f t="shared" si="117"/>
        <v>#DIV/0!</v>
      </c>
      <c r="Y134" s="281" t="e">
        <f t="shared" si="117"/>
        <v>#DIV/0!</v>
      </c>
    </row>
    <row r="135" spans="1:39" x14ac:dyDescent="0.2">
      <c r="A135" s="84"/>
      <c r="B135" s="84"/>
      <c r="C135" s="382" t="s">
        <v>180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</row>
    <row r="137" spans="1:39" x14ac:dyDescent="0.2">
      <c r="A137" s="84"/>
      <c r="B137" s="84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</row>
  </sheetData>
  <mergeCells count="86">
    <mergeCell ref="U81:U90"/>
    <mergeCell ref="V81:V90"/>
    <mergeCell ref="W81:W90"/>
    <mergeCell ref="H86:H90"/>
    <mergeCell ref="R81:R90"/>
    <mergeCell ref="C135:Y135"/>
    <mergeCell ref="A67:B67"/>
    <mergeCell ref="A132:B132"/>
    <mergeCell ref="A81:A91"/>
    <mergeCell ref="B81:B91"/>
    <mergeCell ref="D81:D90"/>
    <mergeCell ref="C82:C90"/>
    <mergeCell ref="X81:X90"/>
    <mergeCell ref="Y81:Y90"/>
    <mergeCell ref="E82:I85"/>
    <mergeCell ref="J82:J85"/>
    <mergeCell ref="K82:M85"/>
    <mergeCell ref="N82:P85"/>
    <mergeCell ref="Q82:Q90"/>
    <mergeCell ref="S82:S90"/>
    <mergeCell ref="E86:E90"/>
    <mergeCell ref="E81:I81"/>
    <mergeCell ref="I86:I90"/>
    <mergeCell ref="P86:P90"/>
    <mergeCell ref="G86:G90"/>
    <mergeCell ref="J86:J90"/>
    <mergeCell ref="K86:K90"/>
    <mergeCell ref="F86:F90"/>
    <mergeCell ref="T81:T90"/>
    <mergeCell ref="J81:P81"/>
    <mergeCell ref="L86:L90"/>
    <mergeCell ref="M86:M90"/>
    <mergeCell ref="N86:N90"/>
    <mergeCell ref="O86:O90"/>
    <mergeCell ref="R78:Y79"/>
    <mergeCell ref="C76:Q78"/>
    <mergeCell ref="E14:I17"/>
    <mergeCell ref="J14:J17"/>
    <mergeCell ref="K14:M17"/>
    <mergeCell ref="N14:P17"/>
    <mergeCell ref="T13:T22"/>
    <mergeCell ref="E18:E22"/>
    <mergeCell ref="F18:F22"/>
    <mergeCell ref="G18:G22"/>
    <mergeCell ref="H18:H22"/>
    <mergeCell ref="I18:I22"/>
    <mergeCell ref="J18:J22"/>
    <mergeCell ref="K18:K22"/>
    <mergeCell ref="L18:L22"/>
    <mergeCell ref="M18:M22"/>
    <mergeCell ref="B13:B23"/>
    <mergeCell ref="A13:A23"/>
    <mergeCell ref="C70:O72"/>
    <mergeCell ref="R74:Y75"/>
    <mergeCell ref="R76:Y77"/>
    <mergeCell ref="N18:N22"/>
    <mergeCell ref="Q14:Q22"/>
    <mergeCell ref="R13:R22"/>
    <mergeCell ref="S14:S22"/>
    <mergeCell ref="E13:I13"/>
    <mergeCell ref="AL24:AO25"/>
    <mergeCell ref="Z64:Z67"/>
    <mergeCell ref="AC17:AG22"/>
    <mergeCell ref="U13:U22"/>
    <mergeCell ref="V13:V22"/>
    <mergeCell ref="W13:W22"/>
    <mergeCell ref="X13:X22"/>
    <mergeCell ref="Y13:Y22"/>
    <mergeCell ref="Z13:Z22"/>
    <mergeCell ref="AL3:AQ13"/>
    <mergeCell ref="A133:B133"/>
    <mergeCell ref="A134:B134"/>
    <mergeCell ref="C137:Z137"/>
    <mergeCell ref="C2:O4"/>
    <mergeCell ref="E8:Q10"/>
    <mergeCell ref="J13:P13"/>
    <mergeCell ref="O18:O22"/>
    <mergeCell ref="P18:P22"/>
    <mergeCell ref="A64:B64"/>
    <mergeCell ref="A65:B65"/>
    <mergeCell ref="A66:B66"/>
    <mergeCell ref="C14:C22"/>
    <mergeCell ref="R6:Y7"/>
    <mergeCell ref="R8:Y9"/>
    <mergeCell ref="R10:Y11"/>
    <mergeCell ref="D13:D22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39"/>
  <sheetViews>
    <sheetView view="pageLayout" topLeftCell="A125" zoomScaleNormal="115" workbookViewId="0">
      <selection activeCell="AA134" sqref="AA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7" width="3" customWidth="1"/>
    <col min="18" max="18" width="4.109375" customWidth="1"/>
    <col min="19" max="19" width="2.21875" customWidth="1"/>
    <col min="20" max="20" width="4.109375" customWidth="1"/>
    <col min="21" max="21" width="2.21875" customWidth="1"/>
    <col min="22" max="26" width="4.109375" customWidth="1"/>
    <col min="27" max="27" width="4.21875" style="69" customWidth="1"/>
    <col min="28" max="28" width="3.21875" style="69" customWidth="1"/>
    <col min="29" max="29" width="4.33203125" customWidth="1"/>
    <col min="30" max="30" width="10.44140625" customWidth="1"/>
    <col min="31" max="31" width="10" customWidth="1"/>
    <col min="32" max="32" width="14.44140625" customWidth="1"/>
    <col min="33" max="33" width="10.109375" customWidth="1"/>
    <col min="34" max="34" width="12.109375" customWidth="1"/>
    <col min="39" max="39" width="4.44140625" customWidth="1"/>
    <col min="40" max="40" width="6.77734375" customWidth="1"/>
    <col min="41" max="41" width="5.77734375" customWidth="1"/>
    <col min="42" max="42" width="11" customWidth="1"/>
    <col min="43" max="43" width="6.77734375" style="69" customWidth="1"/>
    <col min="44" max="44" width="8" style="69" customWidth="1"/>
    <col min="45" max="45" width="3.33203125" style="69" customWidth="1"/>
  </cols>
  <sheetData>
    <row r="1" spans="1:46" ht="7.5" customHeight="1" x14ac:dyDescent="0.2">
      <c r="AO1" s="157" t="s">
        <v>168</v>
      </c>
      <c r="AP1" s="157"/>
      <c r="AQ1" s="157"/>
      <c r="AR1" s="157"/>
      <c r="AS1" s="157"/>
    </row>
    <row r="2" spans="1:46" ht="7.5" customHeight="1" x14ac:dyDescent="0.2">
      <c r="B2" s="27" t="s">
        <v>57</v>
      </c>
      <c r="C2" s="296" t="s">
        <v>54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7"/>
      <c r="R2" s="27"/>
      <c r="AO2" s="157"/>
      <c r="AP2" s="157"/>
      <c r="AQ2" s="157"/>
      <c r="AR2" s="157"/>
      <c r="AS2" s="157"/>
    </row>
    <row r="3" spans="1:46" ht="7.5" customHeight="1" x14ac:dyDescent="0.2">
      <c r="B3" s="27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7"/>
      <c r="R3" s="27"/>
      <c r="AO3" s="157"/>
      <c r="AP3" s="157"/>
      <c r="AQ3" s="157"/>
      <c r="AR3" s="157"/>
      <c r="AS3" s="157"/>
    </row>
    <row r="4" spans="1:46" ht="7.5" customHeight="1" x14ac:dyDescent="0.2">
      <c r="B4" s="27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7"/>
      <c r="R4" s="27"/>
      <c r="AO4" s="336" t="s">
        <v>170</v>
      </c>
      <c r="AP4" s="336"/>
      <c r="AQ4" s="336"/>
      <c r="AR4" s="336"/>
      <c r="AS4" s="336"/>
      <c r="AT4" s="336"/>
    </row>
    <row r="5" spans="1:46" ht="7.5" customHeight="1" x14ac:dyDescent="0.2">
      <c r="AO5" s="336"/>
      <c r="AP5" s="336"/>
      <c r="AQ5" s="336"/>
      <c r="AR5" s="336"/>
      <c r="AS5" s="336"/>
      <c r="AT5" s="336"/>
    </row>
    <row r="6" spans="1:46" ht="7.5" customHeight="1" x14ac:dyDescent="0.2">
      <c r="T6" s="334" t="s">
        <v>55</v>
      </c>
      <c r="U6" s="334"/>
      <c r="V6" s="334"/>
      <c r="W6" s="334"/>
      <c r="X6" s="334"/>
      <c r="Y6" s="334"/>
      <c r="Z6" s="334"/>
      <c r="AA6" s="334"/>
      <c r="AB6" s="76"/>
      <c r="AO6" s="336"/>
      <c r="AP6" s="336"/>
      <c r="AQ6" s="336"/>
      <c r="AR6" s="336"/>
      <c r="AS6" s="336"/>
      <c r="AT6" s="336"/>
    </row>
    <row r="7" spans="1:46" ht="7.5" customHeight="1" x14ac:dyDescent="0.2">
      <c r="T7" s="334"/>
      <c r="U7" s="334"/>
      <c r="V7" s="334"/>
      <c r="W7" s="334"/>
      <c r="X7" s="334"/>
      <c r="Y7" s="334"/>
      <c r="Z7" s="334"/>
      <c r="AA7" s="334"/>
      <c r="AB7" s="76"/>
      <c r="AO7" s="336"/>
      <c r="AP7" s="336"/>
      <c r="AQ7" s="336"/>
      <c r="AR7" s="336"/>
      <c r="AS7" s="336"/>
      <c r="AT7" s="336"/>
    </row>
    <row r="8" spans="1:46" ht="8.25" customHeight="1" x14ac:dyDescent="0.2">
      <c r="E8" s="297" t="s">
        <v>4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11"/>
      <c r="T8" s="335" t="s">
        <v>125</v>
      </c>
      <c r="U8" s="335"/>
      <c r="V8" s="335"/>
      <c r="W8" s="335"/>
      <c r="X8" s="335"/>
      <c r="Y8" s="335"/>
      <c r="Z8" s="335"/>
      <c r="AA8" s="335"/>
      <c r="AB8" s="77"/>
      <c r="AO8" s="336"/>
      <c r="AP8" s="336"/>
      <c r="AQ8" s="336"/>
      <c r="AR8" s="336"/>
      <c r="AS8" s="336"/>
      <c r="AT8" s="336"/>
    </row>
    <row r="9" spans="1:46" ht="8.25" customHeight="1" x14ac:dyDescent="0.2"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11"/>
      <c r="T9" s="335"/>
      <c r="U9" s="335"/>
      <c r="V9" s="335"/>
      <c r="W9" s="335"/>
      <c r="X9" s="335"/>
      <c r="Y9" s="335"/>
      <c r="Z9" s="335"/>
      <c r="AA9" s="335"/>
      <c r="AB9" s="77"/>
      <c r="AO9" s="336"/>
      <c r="AP9" s="336"/>
      <c r="AQ9" s="336"/>
      <c r="AR9" s="336"/>
      <c r="AS9" s="336"/>
      <c r="AT9" s="336"/>
    </row>
    <row r="10" spans="1:46" ht="8.25" customHeight="1" x14ac:dyDescent="0.2"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11"/>
      <c r="T10" s="335" t="s">
        <v>6</v>
      </c>
      <c r="U10" s="396"/>
      <c r="V10" s="396"/>
      <c r="W10" s="396"/>
      <c r="X10" s="396"/>
      <c r="Y10" s="396"/>
      <c r="Z10" s="396"/>
      <c r="AA10" s="396"/>
      <c r="AB10" s="78"/>
      <c r="AO10" s="336"/>
      <c r="AP10" s="336"/>
      <c r="AQ10" s="336"/>
      <c r="AR10" s="336"/>
      <c r="AS10" s="336"/>
      <c r="AT10" s="336"/>
    </row>
    <row r="11" spans="1:46" ht="8.25" customHeight="1" x14ac:dyDescent="0.2">
      <c r="R11" s="11"/>
      <c r="S11" s="11"/>
      <c r="T11" s="396"/>
      <c r="U11" s="396"/>
      <c r="V11" s="396"/>
      <c r="W11" s="396"/>
      <c r="X11" s="396"/>
      <c r="Y11" s="396"/>
      <c r="Z11" s="396"/>
      <c r="AA11" s="396"/>
      <c r="AB11" s="78"/>
      <c r="AO11" s="336"/>
      <c r="AP11" s="336"/>
      <c r="AQ11" s="336"/>
      <c r="AR11" s="336"/>
      <c r="AS11" s="336"/>
      <c r="AT11" s="336"/>
    </row>
    <row r="12" spans="1:46" ht="8.25" customHeight="1" thickBot="1" x14ac:dyDescent="0.25">
      <c r="B12" s="1"/>
      <c r="AO12" s="336"/>
      <c r="AP12" s="336"/>
      <c r="AQ12" s="336"/>
      <c r="AR12" s="336"/>
      <c r="AS12" s="336"/>
      <c r="AT12" s="336"/>
    </row>
    <row r="13" spans="1:46" ht="10.5" customHeight="1" x14ac:dyDescent="0.2">
      <c r="A13" s="342" t="s">
        <v>3</v>
      </c>
      <c r="B13" s="339" t="s">
        <v>110</v>
      </c>
      <c r="C13" s="14">
        <v>1</v>
      </c>
      <c r="D13" s="337" t="s">
        <v>112</v>
      </c>
      <c r="E13" s="408" t="s">
        <v>7</v>
      </c>
      <c r="F13" s="409"/>
      <c r="G13" s="409"/>
      <c r="H13" s="409"/>
      <c r="I13" s="409"/>
      <c r="J13" s="409"/>
      <c r="K13" s="409"/>
      <c r="L13" s="409"/>
      <c r="M13" s="409"/>
      <c r="N13" s="408" t="s">
        <v>23</v>
      </c>
      <c r="O13" s="409"/>
      <c r="P13" s="409"/>
      <c r="Q13" s="409"/>
      <c r="R13" s="13">
        <v>2</v>
      </c>
      <c r="S13" s="376" t="s">
        <v>114</v>
      </c>
      <c r="T13" s="12">
        <v>3</v>
      </c>
      <c r="U13" s="365" t="s">
        <v>114</v>
      </c>
      <c r="V13" s="402" t="s">
        <v>104</v>
      </c>
      <c r="W13" s="398" t="s">
        <v>48</v>
      </c>
      <c r="X13" s="398" t="s">
        <v>49</v>
      </c>
      <c r="Y13" s="405" t="s">
        <v>50</v>
      </c>
      <c r="Z13" s="405" t="s">
        <v>51</v>
      </c>
      <c r="AA13" s="329" t="s">
        <v>56</v>
      </c>
      <c r="AB13" s="329" t="s">
        <v>150</v>
      </c>
      <c r="AO13" s="336"/>
      <c r="AP13" s="336"/>
      <c r="AQ13" s="336"/>
      <c r="AR13" s="336"/>
      <c r="AS13" s="336"/>
      <c r="AT13" s="336"/>
    </row>
    <row r="14" spans="1:46" ht="10.5" customHeight="1" x14ac:dyDescent="0.2">
      <c r="A14" s="343"/>
      <c r="B14" s="340"/>
      <c r="C14" s="313" t="s">
        <v>111</v>
      </c>
      <c r="D14" s="338"/>
      <c r="E14" s="410"/>
      <c r="F14" s="411"/>
      <c r="G14" s="411"/>
      <c r="H14" s="411"/>
      <c r="I14" s="411"/>
      <c r="J14" s="411"/>
      <c r="K14" s="411"/>
      <c r="L14" s="411"/>
      <c r="M14" s="411"/>
      <c r="N14" s="410"/>
      <c r="O14" s="411"/>
      <c r="P14" s="411"/>
      <c r="Q14" s="411"/>
      <c r="R14" s="374" t="s">
        <v>113</v>
      </c>
      <c r="S14" s="377"/>
      <c r="T14" s="379" t="s">
        <v>115</v>
      </c>
      <c r="U14" s="366"/>
      <c r="V14" s="403"/>
      <c r="W14" s="399"/>
      <c r="X14" s="399"/>
      <c r="Y14" s="406"/>
      <c r="Z14" s="406"/>
      <c r="AA14" s="330"/>
      <c r="AB14" s="332"/>
      <c r="AO14" s="336"/>
      <c r="AP14" s="336"/>
      <c r="AQ14" s="336"/>
      <c r="AR14" s="336"/>
      <c r="AS14" s="336"/>
      <c r="AT14" s="336"/>
    </row>
    <row r="15" spans="1:46" ht="10.5" customHeight="1" x14ac:dyDescent="0.2">
      <c r="A15" s="343"/>
      <c r="B15" s="340"/>
      <c r="C15" s="314"/>
      <c r="D15" s="338"/>
      <c r="E15" s="412">
        <v>1</v>
      </c>
      <c r="F15" s="386">
        <v>2</v>
      </c>
      <c r="G15" s="386">
        <v>3</v>
      </c>
      <c r="H15" s="387">
        <v>4</v>
      </c>
      <c r="I15" s="386">
        <v>5</v>
      </c>
      <c r="J15" s="397">
        <v>6</v>
      </c>
      <c r="K15" s="397">
        <v>7</v>
      </c>
      <c r="L15" s="391">
        <v>8</v>
      </c>
      <c r="M15" s="392">
        <v>9</v>
      </c>
      <c r="N15" s="393">
        <v>10</v>
      </c>
      <c r="O15" s="386">
        <v>11</v>
      </c>
      <c r="P15" s="386">
        <v>12</v>
      </c>
      <c r="Q15" s="397">
        <v>13</v>
      </c>
      <c r="R15" s="375"/>
      <c r="S15" s="377"/>
      <c r="T15" s="380"/>
      <c r="U15" s="366"/>
      <c r="V15" s="403"/>
      <c r="W15" s="399"/>
      <c r="X15" s="399"/>
      <c r="Y15" s="406"/>
      <c r="Z15" s="406"/>
      <c r="AA15" s="330"/>
      <c r="AB15" s="332"/>
      <c r="AC15" s="17"/>
      <c r="AO15" s="157"/>
      <c r="AP15" s="157"/>
      <c r="AQ15" s="157"/>
      <c r="AR15" s="157"/>
      <c r="AS15" s="157"/>
    </row>
    <row r="16" spans="1:46" ht="10.5" customHeight="1" x14ac:dyDescent="0.2">
      <c r="A16" s="343"/>
      <c r="B16" s="340"/>
      <c r="C16" s="314"/>
      <c r="D16" s="338"/>
      <c r="E16" s="413"/>
      <c r="F16" s="302"/>
      <c r="G16" s="302"/>
      <c r="H16" s="388"/>
      <c r="I16" s="302"/>
      <c r="J16" s="302"/>
      <c r="K16" s="302"/>
      <c r="L16" s="388"/>
      <c r="M16" s="305"/>
      <c r="N16" s="394"/>
      <c r="O16" s="397"/>
      <c r="P16" s="397"/>
      <c r="Q16" s="302"/>
      <c r="R16" s="375"/>
      <c r="S16" s="377"/>
      <c r="T16" s="380"/>
      <c r="U16" s="366"/>
      <c r="V16" s="403"/>
      <c r="W16" s="399"/>
      <c r="X16" s="399"/>
      <c r="Y16" s="406"/>
      <c r="Z16" s="406"/>
      <c r="AA16" s="330"/>
      <c r="AB16" s="332"/>
      <c r="AO16" s="157"/>
      <c r="AP16" s="157"/>
      <c r="AQ16" s="157"/>
      <c r="AR16" s="157"/>
      <c r="AS16" s="157"/>
    </row>
    <row r="17" spans="1:45" ht="10.5" customHeight="1" x14ac:dyDescent="0.2">
      <c r="A17" s="343"/>
      <c r="B17" s="340"/>
      <c r="C17" s="314"/>
      <c r="D17" s="338"/>
      <c r="E17" s="413"/>
      <c r="F17" s="302"/>
      <c r="G17" s="302"/>
      <c r="H17" s="388"/>
      <c r="I17" s="302"/>
      <c r="J17" s="302"/>
      <c r="K17" s="302"/>
      <c r="L17" s="388"/>
      <c r="M17" s="305"/>
      <c r="N17" s="394"/>
      <c r="O17" s="397"/>
      <c r="P17" s="397"/>
      <c r="Q17" s="302"/>
      <c r="R17" s="375"/>
      <c r="S17" s="377"/>
      <c r="T17" s="380"/>
      <c r="U17" s="366"/>
      <c r="V17" s="403"/>
      <c r="W17" s="399"/>
      <c r="X17" s="399"/>
      <c r="Y17" s="406"/>
      <c r="Z17" s="406"/>
      <c r="AA17" s="330"/>
      <c r="AB17" s="332"/>
      <c r="AE17" s="321" t="s">
        <v>100</v>
      </c>
      <c r="AF17" s="390"/>
      <c r="AG17" s="390"/>
      <c r="AH17" s="390"/>
      <c r="AI17" s="390"/>
      <c r="AJ17" s="390"/>
      <c r="AO17" s="157"/>
      <c r="AP17" s="157"/>
      <c r="AQ17" s="157"/>
      <c r="AR17" s="157"/>
      <c r="AS17" s="157"/>
    </row>
    <row r="18" spans="1:45" ht="10.5" customHeight="1" x14ac:dyDescent="0.2">
      <c r="A18" s="343"/>
      <c r="B18" s="340"/>
      <c r="C18" s="314"/>
      <c r="D18" s="338"/>
      <c r="E18" s="413"/>
      <c r="F18" s="302"/>
      <c r="G18" s="302"/>
      <c r="H18" s="388"/>
      <c r="I18" s="302"/>
      <c r="J18" s="302"/>
      <c r="K18" s="302"/>
      <c r="L18" s="388"/>
      <c r="M18" s="305"/>
      <c r="N18" s="394"/>
      <c r="O18" s="397"/>
      <c r="P18" s="397"/>
      <c r="Q18" s="302"/>
      <c r="R18" s="375"/>
      <c r="S18" s="377"/>
      <c r="T18" s="380"/>
      <c r="U18" s="366"/>
      <c r="V18" s="403"/>
      <c r="W18" s="399"/>
      <c r="X18" s="399"/>
      <c r="Y18" s="406"/>
      <c r="Z18" s="406"/>
      <c r="AA18" s="330"/>
      <c r="AB18" s="332"/>
      <c r="AE18" s="390"/>
      <c r="AF18" s="390"/>
      <c r="AG18" s="390"/>
      <c r="AH18" s="390"/>
      <c r="AI18" s="390"/>
      <c r="AJ18" s="390"/>
      <c r="AO18" s="157"/>
      <c r="AP18" s="157"/>
      <c r="AQ18" s="157"/>
      <c r="AR18" s="157"/>
      <c r="AS18" s="157"/>
    </row>
    <row r="19" spans="1:45" ht="10.5" customHeight="1" x14ac:dyDescent="0.2">
      <c r="A19" s="343"/>
      <c r="B19" s="340"/>
      <c r="C19" s="314"/>
      <c r="D19" s="338"/>
      <c r="E19" s="413"/>
      <c r="F19" s="302"/>
      <c r="G19" s="302"/>
      <c r="H19" s="388"/>
      <c r="I19" s="302"/>
      <c r="J19" s="302"/>
      <c r="K19" s="302"/>
      <c r="L19" s="388"/>
      <c r="M19" s="305"/>
      <c r="N19" s="394"/>
      <c r="O19" s="397"/>
      <c r="P19" s="397"/>
      <c r="Q19" s="302"/>
      <c r="R19" s="375"/>
      <c r="S19" s="377"/>
      <c r="T19" s="380"/>
      <c r="U19" s="366"/>
      <c r="V19" s="403"/>
      <c r="W19" s="399"/>
      <c r="X19" s="399"/>
      <c r="Y19" s="406"/>
      <c r="Z19" s="406"/>
      <c r="AA19" s="330"/>
      <c r="AB19" s="332"/>
      <c r="AE19" s="390"/>
      <c r="AF19" s="390"/>
      <c r="AG19" s="390"/>
      <c r="AH19" s="390"/>
      <c r="AI19" s="390"/>
      <c r="AJ19" s="390"/>
      <c r="AO19" s="157"/>
      <c r="AP19" s="157"/>
      <c r="AQ19" s="157"/>
      <c r="AR19" s="157"/>
      <c r="AS19" s="157"/>
    </row>
    <row r="20" spans="1:45" ht="10.5" customHeight="1" x14ac:dyDescent="0.2">
      <c r="A20" s="343"/>
      <c r="B20" s="340"/>
      <c r="C20" s="314"/>
      <c r="D20" s="338"/>
      <c r="E20" s="413"/>
      <c r="F20" s="302"/>
      <c r="G20" s="302"/>
      <c r="H20" s="388"/>
      <c r="I20" s="302"/>
      <c r="J20" s="302"/>
      <c r="K20" s="302"/>
      <c r="L20" s="388"/>
      <c r="M20" s="305"/>
      <c r="N20" s="394"/>
      <c r="O20" s="397"/>
      <c r="P20" s="397"/>
      <c r="Q20" s="302"/>
      <c r="R20" s="375"/>
      <c r="S20" s="377"/>
      <c r="T20" s="380"/>
      <c r="U20" s="366"/>
      <c r="V20" s="403"/>
      <c r="W20" s="399"/>
      <c r="X20" s="399"/>
      <c r="Y20" s="406"/>
      <c r="Z20" s="406"/>
      <c r="AA20" s="330"/>
      <c r="AB20" s="332"/>
      <c r="AE20" s="390"/>
      <c r="AF20" s="390"/>
      <c r="AG20" s="390"/>
      <c r="AH20" s="390"/>
      <c r="AI20" s="390"/>
      <c r="AJ20" s="390"/>
      <c r="AO20" s="157"/>
      <c r="AP20" s="157"/>
      <c r="AQ20" s="157"/>
      <c r="AR20" s="157"/>
      <c r="AS20" s="157"/>
    </row>
    <row r="21" spans="1:45" ht="10.5" customHeight="1" x14ac:dyDescent="0.2">
      <c r="A21" s="343"/>
      <c r="B21" s="340"/>
      <c r="C21" s="314"/>
      <c r="D21" s="338"/>
      <c r="E21" s="413"/>
      <c r="F21" s="302"/>
      <c r="G21" s="302"/>
      <c r="H21" s="388"/>
      <c r="I21" s="302"/>
      <c r="J21" s="302"/>
      <c r="K21" s="302"/>
      <c r="L21" s="388"/>
      <c r="M21" s="305"/>
      <c r="N21" s="394"/>
      <c r="O21" s="397"/>
      <c r="P21" s="397"/>
      <c r="Q21" s="302"/>
      <c r="R21" s="375"/>
      <c r="S21" s="377"/>
      <c r="T21" s="380"/>
      <c r="U21" s="366"/>
      <c r="V21" s="403"/>
      <c r="W21" s="399"/>
      <c r="X21" s="399"/>
      <c r="Y21" s="406"/>
      <c r="Z21" s="406"/>
      <c r="AA21" s="330"/>
      <c r="AB21" s="332"/>
      <c r="AE21" s="390"/>
      <c r="AF21" s="390"/>
      <c r="AG21" s="390"/>
      <c r="AH21" s="390"/>
      <c r="AI21" s="390"/>
      <c r="AJ21" s="390"/>
    </row>
    <row r="22" spans="1:45" ht="10.5" customHeight="1" x14ac:dyDescent="0.2">
      <c r="A22" s="343"/>
      <c r="B22" s="340"/>
      <c r="C22" s="315"/>
      <c r="D22" s="338"/>
      <c r="E22" s="414"/>
      <c r="F22" s="303"/>
      <c r="G22" s="303"/>
      <c r="H22" s="389"/>
      <c r="I22" s="303"/>
      <c r="J22" s="303"/>
      <c r="K22" s="303"/>
      <c r="L22" s="389"/>
      <c r="M22" s="306"/>
      <c r="N22" s="395"/>
      <c r="O22" s="401"/>
      <c r="P22" s="401"/>
      <c r="Q22" s="303"/>
      <c r="R22" s="375"/>
      <c r="S22" s="378"/>
      <c r="T22" s="381"/>
      <c r="U22" s="367"/>
      <c r="V22" s="404"/>
      <c r="W22" s="400"/>
      <c r="X22" s="400"/>
      <c r="Y22" s="407"/>
      <c r="Z22" s="407"/>
      <c r="AA22" s="331"/>
      <c r="AB22" s="333"/>
      <c r="AE22" s="390"/>
      <c r="AF22" s="390"/>
      <c r="AG22" s="390"/>
      <c r="AH22" s="390"/>
      <c r="AI22" s="390"/>
      <c r="AJ22" s="390"/>
    </row>
    <row r="23" spans="1:45" ht="10.5" customHeight="1" x14ac:dyDescent="0.2">
      <c r="A23" s="343"/>
      <c r="B23" s="341"/>
      <c r="C23" s="15">
        <v>10</v>
      </c>
      <c r="D23" s="3"/>
      <c r="E23" s="4">
        <v>6</v>
      </c>
      <c r="F23" s="2">
        <v>4</v>
      </c>
      <c r="G23" s="2">
        <v>10</v>
      </c>
      <c r="H23" s="7">
        <v>12</v>
      </c>
      <c r="I23" s="2">
        <v>8</v>
      </c>
      <c r="J23" s="9">
        <v>8</v>
      </c>
      <c r="K23" s="2">
        <v>12</v>
      </c>
      <c r="L23" s="7">
        <v>4</v>
      </c>
      <c r="M23" s="3">
        <v>6</v>
      </c>
      <c r="N23" s="9">
        <v>6</v>
      </c>
      <c r="O23" s="2">
        <v>10</v>
      </c>
      <c r="P23" s="2">
        <v>8</v>
      </c>
      <c r="Q23" s="7">
        <v>6</v>
      </c>
      <c r="R23" s="4">
        <v>70</v>
      </c>
      <c r="S23" s="2"/>
      <c r="T23" s="5">
        <v>30</v>
      </c>
      <c r="U23" s="3"/>
      <c r="V23" s="16">
        <v>16</v>
      </c>
      <c r="W23" s="26">
        <v>10</v>
      </c>
      <c r="X23" s="26">
        <v>24</v>
      </c>
      <c r="Y23" s="2">
        <v>32</v>
      </c>
      <c r="Z23" s="2">
        <v>18</v>
      </c>
      <c r="AA23" s="28">
        <v>100</v>
      </c>
      <c r="AB23" s="28"/>
    </row>
    <row r="24" spans="1:45" ht="14.25" customHeight="1" x14ac:dyDescent="0.2">
      <c r="A24" s="44"/>
      <c r="B24" s="45"/>
      <c r="C24" s="18"/>
      <c r="D24" s="36" t="str">
        <f>IF(C24&gt;=10,"A",IF(C24&gt;=4,"B","C"))</f>
        <v>C</v>
      </c>
      <c r="E24" s="129"/>
      <c r="F24" s="130"/>
      <c r="G24" s="130"/>
      <c r="H24" s="131"/>
      <c r="I24" s="130"/>
      <c r="J24" s="134"/>
      <c r="K24" s="130"/>
      <c r="L24" s="131"/>
      <c r="M24" s="132"/>
      <c r="N24" s="135"/>
      <c r="O24" s="131"/>
      <c r="P24" s="131"/>
      <c r="Q24" s="131"/>
      <c r="R24" s="129">
        <f>SUM(E24:M24)</f>
        <v>0</v>
      </c>
      <c r="S24" s="136" t="str">
        <f>IF(R24&gt;=56,"A",IF(R24&gt;=42,"B","C"))</f>
        <v>C</v>
      </c>
      <c r="T24" s="130">
        <f>SUM(N24:Q24)</f>
        <v>0</v>
      </c>
      <c r="U24" s="137" t="str">
        <f>IF(T24&gt;=24,"A",IF(T24&gt;=16,"B","C"))</f>
        <v>C</v>
      </c>
      <c r="V24" s="129">
        <f>I24+J24</f>
        <v>0</v>
      </c>
      <c r="W24" s="134">
        <f>L24+Q24</f>
        <v>0</v>
      </c>
      <c r="X24" s="134">
        <f>G24+M24+P24</f>
        <v>0</v>
      </c>
      <c r="Y24" s="130">
        <f>E24+F24+K24+O24</f>
        <v>0</v>
      </c>
      <c r="Z24" s="130">
        <f>H24+N24</f>
        <v>0</v>
      </c>
      <c r="AA24" s="138">
        <f>R24+T24</f>
        <v>0</v>
      </c>
      <c r="AB24" s="79">
        <f>(AA24-81.2)/16.6*10+50</f>
        <v>1.0843373493975932</v>
      </c>
      <c r="AD24" s="34"/>
      <c r="AE24" s="32" t="s">
        <v>67</v>
      </c>
      <c r="AF24" s="32" t="s">
        <v>68</v>
      </c>
      <c r="AG24" s="32" t="s">
        <v>69</v>
      </c>
      <c r="AH24" s="32" t="s">
        <v>70</v>
      </c>
      <c r="AI24" s="32" t="s">
        <v>71</v>
      </c>
      <c r="AJ24" s="32" t="s">
        <v>72</v>
      </c>
      <c r="AK24" s="32" t="s">
        <v>73</v>
      </c>
      <c r="AO24" s="316" t="s">
        <v>173</v>
      </c>
      <c r="AP24" s="316"/>
      <c r="AQ24" s="316"/>
      <c r="AR24" s="316"/>
      <c r="AS24" s="118"/>
    </row>
    <row r="25" spans="1:45" ht="14.25" customHeight="1" thickBot="1" x14ac:dyDescent="0.25">
      <c r="A25" s="233"/>
      <c r="B25" s="249"/>
      <c r="C25" s="250"/>
      <c r="D25" s="210" t="str">
        <f t="shared" ref="D25:D63" si="0">IF(C25&gt;=10,"A",IF(C25&gt;=4,"B","C"))</f>
        <v>C</v>
      </c>
      <c r="E25" s="211"/>
      <c r="F25" s="212"/>
      <c r="G25" s="212"/>
      <c r="H25" s="213"/>
      <c r="I25" s="212"/>
      <c r="J25" s="216"/>
      <c r="K25" s="212"/>
      <c r="L25" s="213"/>
      <c r="M25" s="214"/>
      <c r="N25" s="217"/>
      <c r="O25" s="213"/>
      <c r="P25" s="213"/>
      <c r="Q25" s="213"/>
      <c r="R25" s="211">
        <f t="shared" ref="R25:R63" si="1">SUM(E25:M25)</f>
        <v>0</v>
      </c>
      <c r="S25" s="218" t="str">
        <f t="shared" ref="S25:S63" si="2">IF(R25&gt;=56,"A",IF(R25&gt;=42,"B","C"))</f>
        <v>C</v>
      </c>
      <c r="T25" s="212">
        <f t="shared" ref="T25:T63" si="3">SUM(N25:Q25)</f>
        <v>0</v>
      </c>
      <c r="U25" s="219" t="str">
        <f t="shared" ref="U25:U63" si="4">IF(T25&gt;=24,"A",IF(T25&gt;=16,"B","C"))</f>
        <v>C</v>
      </c>
      <c r="V25" s="211">
        <f t="shared" ref="V25:V63" si="5">I25+J25</f>
        <v>0</v>
      </c>
      <c r="W25" s="216">
        <f t="shared" ref="W25:W63" si="6">L25+Q25</f>
        <v>0</v>
      </c>
      <c r="X25" s="216">
        <f t="shared" ref="X25:X63" si="7">G25+M25+P25</f>
        <v>0</v>
      </c>
      <c r="Y25" s="212">
        <f t="shared" ref="Y25:Y63" si="8">E25+F25+K25+O25</f>
        <v>0</v>
      </c>
      <c r="Z25" s="212">
        <f t="shared" ref="Z25:Z63" si="9">H25+N25</f>
        <v>0</v>
      </c>
      <c r="AA25" s="220">
        <f t="shared" ref="AA25:AA63" si="10">R25+T25</f>
        <v>0</v>
      </c>
      <c r="AB25" s="221">
        <f t="shared" ref="AB25:AB63" si="11">(AA25-81.2)/16.6*10+50</f>
        <v>1.0843373493975932</v>
      </c>
      <c r="AD25" s="31" t="s">
        <v>65</v>
      </c>
      <c r="AE25" s="31">
        <f>R67</f>
        <v>81.900000000000006</v>
      </c>
      <c r="AF25" s="31">
        <f>T67</f>
        <v>79.400000000000006</v>
      </c>
      <c r="AG25" s="31">
        <f>V67</f>
        <v>73.8</v>
      </c>
      <c r="AH25" s="31">
        <f>W67</f>
        <v>80.3</v>
      </c>
      <c r="AI25" s="31">
        <f>X67</f>
        <v>83.9</v>
      </c>
      <c r="AJ25" s="31">
        <f>Y67</f>
        <v>81.099999999999994</v>
      </c>
      <c r="AK25" s="31">
        <f>Z67</f>
        <v>84.6</v>
      </c>
      <c r="AO25" s="317"/>
      <c r="AP25" s="317"/>
      <c r="AQ25" s="317"/>
      <c r="AR25" s="317"/>
      <c r="AS25" s="118"/>
    </row>
    <row r="26" spans="1:45" ht="14.25" customHeight="1" thickBot="1" x14ac:dyDescent="0.25">
      <c r="A26" s="44"/>
      <c r="B26" s="45"/>
      <c r="C26" s="18"/>
      <c r="D26" s="36" t="str">
        <f t="shared" si="0"/>
        <v>C</v>
      </c>
      <c r="E26" s="129"/>
      <c r="F26" s="130"/>
      <c r="G26" s="130"/>
      <c r="H26" s="131"/>
      <c r="I26" s="130"/>
      <c r="J26" s="134"/>
      <c r="K26" s="130"/>
      <c r="L26" s="131"/>
      <c r="M26" s="132"/>
      <c r="N26" s="135"/>
      <c r="O26" s="131"/>
      <c r="P26" s="131"/>
      <c r="Q26" s="131"/>
      <c r="R26" s="129">
        <f t="shared" si="1"/>
        <v>0</v>
      </c>
      <c r="S26" s="136" t="str">
        <f t="shared" si="2"/>
        <v>C</v>
      </c>
      <c r="T26" s="130">
        <f t="shared" si="3"/>
        <v>0</v>
      </c>
      <c r="U26" s="137" t="str">
        <f t="shared" si="4"/>
        <v>C</v>
      </c>
      <c r="V26" s="129">
        <f t="shared" si="5"/>
        <v>0</v>
      </c>
      <c r="W26" s="134">
        <f t="shared" si="6"/>
        <v>0</v>
      </c>
      <c r="X26" s="134">
        <f t="shared" si="7"/>
        <v>0</v>
      </c>
      <c r="Y26" s="130">
        <f t="shared" si="8"/>
        <v>0</v>
      </c>
      <c r="Z26" s="130">
        <f t="shared" si="9"/>
        <v>0</v>
      </c>
      <c r="AA26" s="138">
        <f t="shared" si="10"/>
        <v>0</v>
      </c>
      <c r="AB26" s="79">
        <f t="shared" si="11"/>
        <v>1.0843373493975932</v>
      </c>
      <c r="AD26" s="31" t="s">
        <v>66</v>
      </c>
      <c r="AE26" s="33" t="e">
        <f>R66</f>
        <v>#DIV/0!</v>
      </c>
      <c r="AF26" s="33" t="e">
        <f>T66</f>
        <v>#DIV/0!</v>
      </c>
      <c r="AG26" s="33" t="e">
        <f>V66</f>
        <v>#DIV/0!</v>
      </c>
      <c r="AH26" s="33" t="e">
        <f>W66</f>
        <v>#DIV/0!</v>
      </c>
      <c r="AI26" s="33" t="e">
        <f>X66</f>
        <v>#DIV/0!</v>
      </c>
      <c r="AJ26" s="33" t="e">
        <f>Y66</f>
        <v>#DIV/0!</v>
      </c>
      <c r="AK26" s="33" t="e">
        <f>Z66</f>
        <v>#DIV/0!</v>
      </c>
      <c r="AO26" s="70" t="s">
        <v>156</v>
      </c>
      <c r="AP26" s="70" t="s">
        <v>153</v>
      </c>
      <c r="AQ26" s="71" t="s">
        <v>154</v>
      </c>
      <c r="AR26" s="72" t="s">
        <v>155</v>
      </c>
    </row>
    <row r="27" spans="1:45" ht="14.25" customHeight="1" x14ac:dyDescent="0.2">
      <c r="A27" s="233"/>
      <c r="B27" s="249"/>
      <c r="C27" s="250"/>
      <c r="D27" s="210" t="str">
        <f t="shared" si="0"/>
        <v>C</v>
      </c>
      <c r="E27" s="211"/>
      <c r="F27" s="212"/>
      <c r="G27" s="212"/>
      <c r="H27" s="213"/>
      <c r="I27" s="212"/>
      <c r="J27" s="216"/>
      <c r="K27" s="212"/>
      <c r="L27" s="213"/>
      <c r="M27" s="214"/>
      <c r="N27" s="217"/>
      <c r="O27" s="213"/>
      <c r="P27" s="213"/>
      <c r="Q27" s="213"/>
      <c r="R27" s="211">
        <f t="shared" si="1"/>
        <v>0</v>
      </c>
      <c r="S27" s="218" t="str">
        <f t="shared" si="2"/>
        <v>C</v>
      </c>
      <c r="T27" s="212">
        <f t="shared" si="3"/>
        <v>0</v>
      </c>
      <c r="U27" s="219" t="str">
        <f t="shared" si="4"/>
        <v>C</v>
      </c>
      <c r="V27" s="211">
        <f t="shared" si="5"/>
        <v>0</v>
      </c>
      <c r="W27" s="216">
        <f t="shared" si="6"/>
        <v>0</v>
      </c>
      <c r="X27" s="216">
        <f t="shared" si="7"/>
        <v>0</v>
      </c>
      <c r="Y27" s="212">
        <f t="shared" si="8"/>
        <v>0</v>
      </c>
      <c r="Z27" s="212">
        <f t="shared" si="9"/>
        <v>0</v>
      </c>
      <c r="AA27" s="220">
        <f t="shared" si="10"/>
        <v>0</v>
      </c>
      <c r="AB27" s="221">
        <f t="shared" si="11"/>
        <v>1.0843373493975932</v>
      </c>
      <c r="AO27" s="110">
        <v>1</v>
      </c>
      <c r="AP27" s="125">
        <f>B24</f>
        <v>0</v>
      </c>
      <c r="AQ27" s="111">
        <f>AA24</f>
        <v>0</v>
      </c>
      <c r="AR27" s="112">
        <f>AB24</f>
        <v>1.0843373493975932</v>
      </c>
      <c r="AS27" s="128"/>
    </row>
    <row r="28" spans="1:45" ht="14.25" customHeight="1" x14ac:dyDescent="0.2">
      <c r="A28" s="44"/>
      <c r="B28" s="45"/>
      <c r="C28" s="18"/>
      <c r="D28" s="36" t="str">
        <f t="shared" si="0"/>
        <v>C</v>
      </c>
      <c r="E28" s="129"/>
      <c r="F28" s="130"/>
      <c r="G28" s="130"/>
      <c r="H28" s="131"/>
      <c r="I28" s="130"/>
      <c r="J28" s="134"/>
      <c r="K28" s="130"/>
      <c r="L28" s="131"/>
      <c r="M28" s="132"/>
      <c r="N28" s="135"/>
      <c r="O28" s="131"/>
      <c r="P28" s="131"/>
      <c r="Q28" s="131"/>
      <c r="R28" s="129">
        <f t="shared" si="1"/>
        <v>0</v>
      </c>
      <c r="S28" s="136" t="str">
        <f t="shared" si="2"/>
        <v>C</v>
      </c>
      <c r="T28" s="130">
        <f t="shared" si="3"/>
        <v>0</v>
      </c>
      <c r="U28" s="137" t="str">
        <f t="shared" si="4"/>
        <v>C</v>
      </c>
      <c r="V28" s="129">
        <f t="shared" si="5"/>
        <v>0</v>
      </c>
      <c r="W28" s="134">
        <f t="shared" si="6"/>
        <v>0</v>
      </c>
      <c r="X28" s="134">
        <f t="shared" si="7"/>
        <v>0</v>
      </c>
      <c r="Y28" s="130">
        <f t="shared" si="8"/>
        <v>0</v>
      </c>
      <c r="Z28" s="130">
        <f t="shared" si="9"/>
        <v>0</v>
      </c>
      <c r="AA28" s="138">
        <f t="shared" si="10"/>
        <v>0</v>
      </c>
      <c r="AB28" s="79">
        <f t="shared" si="11"/>
        <v>1.0843373493975932</v>
      </c>
      <c r="AO28" s="113">
        <v>2</v>
      </c>
      <c r="AP28" s="126">
        <f t="shared" ref="AP28" si="12">B25</f>
        <v>0</v>
      </c>
      <c r="AQ28" s="4">
        <f t="shared" ref="AQ28:AR28" si="13">AA25</f>
        <v>0</v>
      </c>
      <c r="AR28" s="114">
        <f t="shared" si="13"/>
        <v>1.0843373493975932</v>
      </c>
      <c r="AS28" s="128"/>
    </row>
    <row r="29" spans="1:45" ht="14.25" customHeight="1" x14ac:dyDescent="0.2">
      <c r="A29" s="233"/>
      <c r="B29" s="249"/>
      <c r="C29" s="250"/>
      <c r="D29" s="210" t="str">
        <f t="shared" si="0"/>
        <v>C</v>
      </c>
      <c r="E29" s="211"/>
      <c r="F29" s="212"/>
      <c r="G29" s="212"/>
      <c r="H29" s="213"/>
      <c r="I29" s="212"/>
      <c r="J29" s="216"/>
      <c r="K29" s="212"/>
      <c r="L29" s="213"/>
      <c r="M29" s="214"/>
      <c r="N29" s="217"/>
      <c r="O29" s="213"/>
      <c r="P29" s="213"/>
      <c r="Q29" s="213"/>
      <c r="R29" s="211">
        <f t="shared" si="1"/>
        <v>0</v>
      </c>
      <c r="S29" s="218" t="str">
        <f t="shared" si="2"/>
        <v>C</v>
      </c>
      <c r="T29" s="212">
        <f t="shared" si="3"/>
        <v>0</v>
      </c>
      <c r="U29" s="219" t="str">
        <f t="shared" si="4"/>
        <v>C</v>
      </c>
      <c r="V29" s="211">
        <f t="shared" si="5"/>
        <v>0</v>
      </c>
      <c r="W29" s="216">
        <f t="shared" si="6"/>
        <v>0</v>
      </c>
      <c r="X29" s="216">
        <f t="shared" si="7"/>
        <v>0</v>
      </c>
      <c r="Y29" s="212">
        <f t="shared" si="8"/>
        <v>0</v>
      </c>
      <c r="Z29" s="212">
        <f t="shared" si="9"/>
        <v>0</v>
      </c>
      <c r="AA29" s="220">
        <f t="shared" si="10"/>
        <v>0</v>
      </c>
      <c r="AB29" s="221">
        <f t="shared" si="11"/>
        <v>1.0843373493975932</v>
      </c>
      <c r="AO29" s="113">
        <v>3</v>
      </c>
      <c r="AP29" s="126">
        <f t="shared" ref="AP29" si="14">B26</f>
        <v>0</v>
      </c>
      <c r="AQ29" s="4">
        <f>AA26</f>
        <v>0</v>
      </c>
      <c r="AR29" s="114">
        <f>AB26</f>
        <v>1.0843373493975932</v>
      </c>
      <c r="AS29" s="128"/>
    </row>
    <row r="30" spans="1:45" ht="14.25" customHeight="1" x14ac:dyDescent="0.2">
      <c r="A30" s="44"/>
      <c r="B30" s="45"/>
      <c r="C30" s="18"/>
      <c r="D30" s="36" t="str">
        <f t="shared" si="0"/>
        <v>C</v>
      </c>
      <c r="E30" s="129"/>
      <c r="F30" s="130"/>
      <c r="G30" s="130"/>
      <c r="H30" s="131"/>
      <c r="I30" s="130"/>
      <c r="J30" s="134"/>
      <c r="K30" s="130"/>
      <c r="L30" s="131"/>
      <c r="M30" s="132"/>
      <c r="N30" s="135"/>
      <c r="O30" s="131"/>
      <c r="P30" s="131"/>
      <c r="Q30" s="131"/>
      <c r="R30" s="129">
        <f t="shared" si="1"/>
        <v>0</v>
      </c>
      <c r="S30" s="136" t="str">
        <f t="shared" si="2"/>
        <v>C</v>
      </c>
      <c r="T30" s="130">
        <f t="shared" si="3"/>
        <v>0</v>
      </c>
      <c r="U30" s="137" t="str">
        <f t="shared" si="4"/>
        <v>C</v>
      </c>
      <c r="V30" s="129">
        <f t="shared" si="5"/>
        <v>0</v>
      </c>
      <c r="W30" s="134">
        <f t="shared" si="6"/>
        <v>0</v>
      </c>
      <c r="X30" s="134">
        <f t="shared" si="7"/>
        <v>0</v>
      </c>
      <c r="Y30" s="130">
        <f t="shared" si="8"/>
        <v>0</v>
      </c>
      <c r="Z30" s="130">
        <f t="shared" si="9"/>
        <v>0</v>
      </c>
      <c r="AA30" s="138">
        <f t="shared" si="10"/>
        <v>0</v>
      </c>
      <c r="AB30" s="79">
        <f t="shared" si="11"/>
        <v>1.0843373493975932</v>
      </c>
      <c r="AO30" s="113">
        <v>4</v>
      </c>
      <c r="AP30" s="126">
        <f t="shared" ref="AP30" si="15">B27</f>
        <v>0</v>
      </c>
      <c r="AQ30" s="4">
        <f t="shared" ref="AQ30:AR30" si="16">AA27</f>
        <v>0</v>
      </c>
      <c r="AR30" s="114">
        <f t="shared" si="16"/>
        <v>1.0843373493975932</v>
      </c>
      <c r="AS30" s="128"/>
    </row>
    <row r="31" spans="1:45" ht="14.25" customHeight="1" x14ac:dyDescent="0.2">
      <c r="A31" s="233"/>
      <c r="B31" s="249"/>
      <c r="C31" s="250"/>
      <c r="D31" s="210" t="str">
        <f t="shared" si="0"/>
        <v>C</v>
      </c>
      <c r="E31" s="211"/>
      <c r="F31" s="212"/>
      <c r="G31" s="212"/>
      <c r="H31" s="213"/>
      <c r="I31" s="212"/>
      <c r="J31" s="216"/>
      <c r="K31" s="212"/>
      <c r="L31" s="213"/>
      <c r="M31" s="214"/>
      <c r="N31" s="217"/>
      <c r="O31" s="213"/>
      <c r="P31" s="213"/>
      <c r="Q31" s="213"/>
      <c r="R31" s="211">
        <f t="shared" si="1"/>
        <v>0</v>
      </c>
      <c r="S31" s="218" t="str">
        <f t="shared" si="2"/>
        <v>C</v>
      </c>
      <c r="T31" s="212">
        <f t="shared" si="3"/>
        <v>0</v>
      </c>
      <c r="U31" s="219" t="str">
        <f t="shared" si="4"/>
        <v>C</v>
      </c>
      <c r="V31" s="211">
        <f t="shared" si="5"/>
        <v>0</v>
      </c>
      <c r="W31" s="216">
        <f t="shared" si="6"/>
        <v>0</v>
      </c>
      <c r="X31" s="216">
        <f t="shared" si="7"/>
        <v>0</v>
      </c>
      <c r="Y31" s="212">
        <f t="shared" si="8"/>
        <v>0</v>
      </c>
      <c r="Z31" s="212">
        <f t="shared" si="9"/>
        <v>0</v>
      </c>
      <c r="AA31" s="220">
        <f t="shared" si="10"/>
        <v>0</v>
      </c>
      <c r="AB31" s="221">
        <f t="shared" si="11"/>
        <v>1.0843373493975932</v>
      </c>
      <c r="AO31" s="113">
        <v>5</v>
      </c>
      <c r="AP31" s="126">
        <f t="shared" ref="AP31" si="17">B28</f>
        <v>0</v>
      </c>
      <c r="AQ31" s="4">
        <f t="shared" ref="AQ31:AR31" si="18">AA28</f>
        <v>0</v>
      </c>
      <c r="AR31" s="114">
        <f t="shared" si="18"/>
        <v>1.0843373493975932</v>
      </c>
      <c r="AS31" s="128"/>
    </row>
    <row r="32" spans="1:45" ht="14.25" customHeight="1" x14ac:dyDescent="0.2">
      <c r="A32" s="44"/>
      <c r="B32" s="45"/>
      <c r="C32" s="18"/>
      <c r="D32" s="36" t="str">
        <f t="shared" si="0"/>
        <v>C</v>
      </c>
      <c r="E32" s="129"/>
      <c r="F32" s="130"/>
      <c r="G32" s="130"/>
      <c r="H32" s="131"/>
      <c r="I32" s="130"/>
      <c r="J32" s="134"/>
      <c r="K32" s="130"/>
      <c r="L32" s="131"/>
      <c r="M32" s="132"/>
      <c r="N32" s="135"/>
      <c r="O32" s="131"/>
      <c r="P32" s="131"/>
      <c r="Q32" s="131"/>
      <c r="R32" s="129">
        <f t="shared" si="1"/>
        <v>0</v>
      </c>
      <c r="S32" s="136" t="str">
        <f t="shared" si="2"/>
        <v>C</v>
      </c>
      <c r="T32" s="130">
        <f t="shared" si="3"/>
        <v>0</v>
      </c>
      <c r="U32" s="137" t="str">
        <f t="shared" si="4"/>
        <v>C</v>
      </c>
      <c r="V32" s="129">
        <f t="shared" si="5"/>
        <v>0</v>
      </c>
      <c r="W32" s="134">
        <f t="shared" si="6"/>
        <v>0</v>
      </c>
      <c r="X32" s="134">
        <f t="shared" si="7"/>
        <v>0</v>
      </c>
      <c r="Y32" s="130">
        <f t="shared" si="8"/>
        <v>0</v>
      </c>
      <c r="Z32" s="130">
        <f t="shared" si="9"/>
        <v>0</v>
      </c>
      <c r="AA32" s="138">
        <f t="shared" si="10"/>
        <v>0</v>
      </c>
      <c r="AB32" s="79">
        <f t="shared" si="11"/>
        <v>1.0843373493975932</v>
      </c>
      <c r="AO32" s="113">
        <v>6</v>
      </c>
      <c r="AP32" s="126">
        <f t="shared" ref="AP32" si="19">B29</f>
        <v>0</v>
      </c>
      <c r="AQ32" s="4">
        <f t="shared" ref="AQ32:AR32" si="20">AA29</f>
        <v>0</v>
      </c>
      <c r="AR32" s="114">
        <f t="shared" si="20"/>
        <v>1.0843373493975932</v>
      </c>
      <c r="AS32" s="128"/>
    </row>
    <row r="33" spans="1:45" ht="14.25" customHeight="1" x14ac:dyDescent="0.2">
      <c r="A33" s="233"/>
      <c r="B33" s="249"/>
      <c r="C33" s="250"/>
      <c r="D33" s="210" t="str">
        <f t="shared" si="0"/>
        <v>C</v>
      </c>
      <c r="E33" s="211"/>
      <c r="F33" s="212"/>
      <c r="G33" s="212"/>
      <c r="H33" s="213"/>
      <c r="I33" s="212"/>
      <c r="J33" s="216"/>
      <c r="K33" s="212"/>
      <c r="L33" s="213"/>
      <c r="M33" s="214"/>
      <c r="N33" s="217"/>
      <c r="O33" s="213"/>
      <c r="P33" s="213"/>
      <c r="Q33" s="213"/>
      <c r="R33" s="211">
        <f t="shared" si="1"/>
        <v>0</v>
      </c>
      <c r="S33" s="218" t="str">
        <f t="shared" si="2"/>
        <v>C</v>
      </c>
      <c r="T33" s="212">
        <f t="shared" si="3"/>
        <v>0</v>
      </c>
      <c r="U33" s="219" t="str">
        <f t="shared" si="4"/>
        <v>C</v>
      </c>
      <c r="V33" s="211">
        <f t="shared" si="5"/>
        <v>0</v>
      </c>
      <c r="W33" s="216">
        <f t="shared" si="6"/>
        <v>0</v>
      </c>
      <c r="X33" s="216">
        <f t="shared" si="7"/>
        <v>0</v>
      </c>
      <c r="Y33" s="212">
        <f t="shared" si="8"/>
        <v>0</v>
      </c>
      <c r="Z33" s="212">
        <f t="shared" si="9"/>
        <v>0</v>
      </c>
      <c r="AA33" s="220">
        <f t="shared" si="10"/>
        <v>0</v>
      </c>
      <c r="AB33" s="221">
        <f t="shared" si="11"/>
        <v>1.0843373493975932</v>
      </c>
      <c r="AO33" s="113">
        <v>7</v>
      </c>
      <c r="AP33" s="126">
        <f t="shared" ref="AP33" si="21">B30</f>
        <v>0</v>
      </c>
      <c r="AQ33" s="4">
        <f t="shared" ref="AQ33:AR33" si="22">AA30</f>
        <v>0</v>
      </c>
      <c r="AR33" s="114">
        <f t="shared" si="22"/>
        <v>1.0843373493975932</v>
      </c>
      <c r="AS33" s="128"/>
    </row>
    <row r="34" spans="1:45" ht="14.25" customHeight="1" x14ac:dyDescent="0.2">
      <c r="A34" s="44"/>
      <c r="B34" s="45"/>
      <c r="C34" s="18"/>
      <c r="D34" s="36" t="str">
        <f t="shared" si="0"/>
        <v>C</v>
      </c>
      <c r="E34" s="129"/>
      <c r="F34" s="130"/>
      <c r="G34" s="130"/>
      <c r="H34" s="131"/>
      <c r="I34" s="130"/>
      <c r="J34" s="134"/>
      <c r="K34" s="130"/>
      <c r="L34" s="131"/>
      <c r="M34" s="132"/>
      <c r="N34" s="135"/>
      <c r="O34" s="131"/>
      <c r="P34" s="131"/>
      <c r="Q34" s="131"/>
      <c r="R34" s="129">
        <f t="shared" si="1"/>
        <v>0</v>
      </c>
      <c r="S34" s="136" t="str">
        <f t="shared" si="2"/>
        <v>C</v>
      </c>
      <c r="T34" s="130">
        <f t="shared" si="3"/>
        <v>0</v>
      </c>
      <c r="U34" s="137" t="str">
        <f t="shared" si="4"/>
        <v>C</v>
      </c>
      <c r="V34" s="129">
        <f t="shared" si="5"/>
        <v>0</v>
      </c>
      <c r="W34" s="134">
        <f t="shared" si="6"/>
        <v>0</v>
      </c>
      <c r="X34" s="134">
        <f t="shared" si="7"/>
        <v>0</v>
      </c>
      <c r="Y34" s="130">
        <f t="shared" si="8"/>
        <v>0</v>
      </c>
      <c r="Z34" s="130">
        <f t="shared" si="9"/>
        <v>0</v>
      </c>
      <c r="AA34" s="138">
        <f t="shared" si="10"/>
        <v>0</v>
      </c>
      <c r="AB34" s="79">
        <f t="shared" si="11"/>
        <v>1.0843373493975932</v>
      </c>
      <c r="AO34" s="113">
        <v>8</v>
      </c>
      <c r="AP34" s="126">
        <f t="shared" ref="AP34" si="23">B31</f>
        <v>0</v>
      </c>
      <c r="AQ34" s="4">
        <f t="shared" ref="AQ34:AR34" si="24">AA31</f>
        <v>0</v>
      </c>
      <c r="AR34" s="114">
        <f t="shared" si="24"/>
        <v>1.0843373493975932</v>
      </c>
      <c r="AS34" s="128"/>
    </row>
    <row r="35" spans="1:45" ht="14.25" customHeight="1" x14ac:dyDescent="0.2">
      <c r="A35" s="233"/>
      <c r="B35" s="249"/>
      <c r="C35" s="250"/>
      <c r="D35" s="210" t="str">
        <f t="shared" si="0"/>
        <v>C</v>
      </c>
      <c r="E35" s="211"/>
      <c r="F35" s="212"/>
      <c r="G35" s="212"/>
      <c r="H35" s="213"/>
      <c r="I35" s="212"/>
      <c r="J35" s="216"/>
      <c r="K35" s="212"/>
      <c r="L35" s="213"/>
      <c r="M35" s="214"/>
      <c r="N35" s="217"/>
      <c r="O35" s="213"/>
      <c r="P35" s="213"/>
      <c r="Q35" s="213"/>
      <c r="R35" s="211">
        <f t="shared" si="1"/>
        <v>0</v>
      </c>
      <c r="S35" s="218" t="str">
        <f t="shared" si="2"/>
        <v>C</v>
      </c>
      <c r="T35" s="212">
        <f t="shared" si="3"/>
        <v>0</v>
      </c>
      <c r="U35" s="219" t="str">
        <f t="shared" si="4"/>
        <v>C</v>
      </c>
      <c r="V35" s="211">
        <f t="shared" si="5"/>
        <v>0</v>
      </c>
      <c r="W35" s="216">
        <f t="shared" si="6"/>
        <v>0</v>
      </c>
      <c r="X35" s="216">
        <f t="shared" si="7"/>
        <v>0</v>
      </c>
      <c r="Y35" s="212">
        <f t="shared" si="8"/>
        <v>0</v>
      </c>
      <c r="Z35" s="212">
        <f t="shared" si="9"/>
        <v>0</v>
      </c>
      <c r="AA35" s="220">
        <f t="shared" si="10"/>
        <v>0</v>
      </c>
      <c r="AB35" s="221">
        <f t="shared" si="11"/>
        <v>1.0843373493975932</v>
      </c>
      <c r="AO35" s="113">
        <v>9</v>
      </c>
      <c r="AP35" s="126">
        <f t="shared" ref="AP35" si="25">B32</f>
        <v>0</v>
      </c>
      <c r="AQ35" s="4">
        <f t="shared" ref="AQ35:AR35" si="26">AA32</f>
        <v>0</v>
      </c>
      <c r="AR35" s="114">
        <f t="shared" si="26"/>
        <v>1.0843373493975932</v>
      </c>
      <c r="AS35" s="128"/>
    </row>
    <row r="36" spans="1:45" ht="14.25" customHeight="1" x14ac:dyDescent="0.2">
      <c r="A36" s="44"/>
      <c r="B36" s="45"/>
      <c r="C36" s="18"/>
      <c r="D36" s="36" t="str">
        <f t="shared" si="0"/>
        <v>C</v>
      </c>
      <c r="E36" s="129"/>
      <c r="F36" s="130"/>
      <c r="G36" s="130"/>
      <c r="H36" s="131"/>
      <c r="I36" s="130"/>
      <c r="J36" s="134"/>
      <c r="K36" s="130"/>
      <c r="L36" s="131"/>
      <c r="M36" s="132"/>
      <c r="N36" s="135"/>
      <c r="O36" s="131"/>
      <c r="P36" s="131"/>
      <c r="Q36" s="131"/>
      <c r="R36" s="129">
        <f t="shared" si="1"/>
        <v>0</v>
      </c>
      <c r="S36" s="136" t="str">
        <f t="shared" si="2"/>
        <v>C</v>
      </c>
      <c r="T36" s="130">
        <f t="shared" si="3"/>
        <v>0</v>
      </c>
      <c r="U36" s="137" t="str">
        <f t="shared" si="4"/>
        <v>C</v>
      </c>
      <c r="V36" s="129">
        <f t="shared" si="5"/>
        <v>0</v>
      </c>
      <c r="W36" s="134">
        <f t="shared" si="6"/>
        <v>0</v>
      </c>
      <c r="X36" s="134">
        <f t="shared" si="7"/>
        <v>0</v>
      </c>
      <c r="Y36" s="130">
        <f t="shared" si="8"/>
        <v>0</v>
      </c>
      <c r="Z36" s="130">
        <f t="shared" si="9"/>
        <v>0</v>
      </c>
      <c r="AA36" s="138">
        <f t="shared" si="10"/>
        <v>0</v>
      </c>
      <c r="AB36" s="79">
        <f t="shared" si="11"/>
        <v>1.0843373493975932</v>
      </c>
      <c r="AO36" s="113">
        <v>10</v>
      </c>
      <c r="AP36" s="126">
        <f t="shared" ref="AP36" si="27">B33</f>
        <v>0</v>
      </c>
      <c r="AQ36" s="4">
        <f t="shared" ref="AQ36:AR36" si="28">AA33</f>
        <v>0</v>
      </c>
      <c r="AR36" s="114">
        <f t="shared" si="28"/>
        <v>1.0843373493975932</v>
      </c>
      <c r="AS36" s="128"/>
    </row>
    <row r="37" spans="1:45" ht="14.25" customHeight="1" x14ac:dyDescent="0.2">
      <c r="A37" s="233"/>
      <c r="B37" s="249"/>
      <c r="C37" s="250"/>
      <c r="D37" s="210" t="str">
        <f t="shared" si="0"/>
        <v>C</v>
      </c>
      <c r="E37" s="211"/>
      <c r="F37" s="212"/>
      <c r="G37" s="212"/>
      <c r="H37" s="213"/>
      <c r="I37" s="212"/>
      <c r="J37" s="216"/>
      <c r="K37" s="212"/>
      <c r="L37" s="213"/>
      <c r="M37" s="214"/>
      <c r="N37" s="217"/>
      <c r="O37" s="213"/>
      <c r="P37" s="213"/>
      <c r="Q37" s="213"/>
      <c r="R37" s="211">
        <f t="shared" si="1"/>
        <v>0</v>
      </c>
      <c r="S37" s="218" t="str">
        <f t="shared" si="2"/>
        <v>C</v>
      </c>
      <c r="T37" s="212">
        <f t="shared" si="3"/>
        <v>0</v>
      </c>
      <c r="U37" s="219" t="str">
        <f t="shared" si="4"/>
        <v>C</v>
      </c>
      <c r="V37" s="211">
        <f t="shared" si="5"/>
        <v>0</v>
      </c>
      <c r="W37" s="216">
        <f t="shared" si="6"/>
        <v>0</v>
      </c>
      <c r="X37" s="216">
        <f t="shared" si="7"/>
        <v>0</v>
      </c>
      <c r="Y37" s="212">
        <f t="shared" si="8"/>
        <v>0</v>
      </c>
      <c r="Z37" s="212">
        <f t="shared" si="9"/>
        <v>0</v>
      </c>
      <c r="AA37" s="220">
        <f t="shared" si="10"/>
        <v>0</v>
      </c>
      <c r="AB37" s="221">
        <f t="shared" si="11"/>
        <v>1.0843373493975932</v>
      </c>
      <c r="AO37" s="113">
        <v>11</v>
      </c>
      <c r="AP37" s="126">
        <f t="shared" ref="AP37" si="29">B34</f>
        <v>0</v>
      </c>
      <c r="AQ37" s="4">
        <f t="shared" ref="AQ37:AR37" si="30">AA34</f>
        <v>0</v>
      </c>
      <c r="AR37" s="114">
        <f t="shared" si="30"/>
        <v>1.0843373493975932</v>
      </c>
      <c r="AS37" s="128"/>
    </row>
    <row r="38" spans="1:45" ht="14.25" customHeight="1" x14ac:dyDescent="0.2">
      <c r="A38" s="44"/>
      <c r="B38" s="45"/>
      <c r="C38" s="18"/>
      <c r="D38" s="36" t="str">
        <f t="shared" si="0"/>
        <v>C</v>
      </c>
      <c r="E38" s="129"/>
      <c r="F38" s="130"/>
      <c r="G38" s="130"/>
      <c r="H38" s="131"/>
      <c r="I38" s="130"/>
      <c r="J38" s="134"/>
      <c r="K38" s="130"/>
      <c r="L38" s="131"/>
      <c r="M38" s="132"/>
      <c r="N38" s="135"/>
      <c r="O38" s="131"/>
      <c r="P38" s="131"/>
      <c r="Q38" s="131"/>
      <c r="R38" s="129">
        <f t="shared" si="1"/>
        <v>0</v>
      </c>
      <c r="S38" s="136" t="str">
        <f t="shared" si="2"/>
        <v>C</v>
      </c>
      <c r="T38" s="130">
        <f t="shared" si="3"/>
        <v>0</v>
      </c>
      <c r="U38" s="137" t="str">
        <f t="shared" si="4"/>
        <v>C</v>
      </c>
      <c r="V38" s="129">
        <f t="shared" si="5"/>
        <v>0</v>
      </c>
      <c r="W38" s="134">
        <f t="shared" si="6"/>
        <v>0</v>
      </c>
      <c r="X38" s="134">
        <f t="shared" si="7"/>
        <v>0</v>
      </c>
      <c r="Y38" s="130">
        <f t="shared" si="8"/>
        <v>0</v>
      </c>
      <c r="Z38" s="130">
        <f t="shared" si="9"/>
        <v>0</v>
      </c>
      <c r="AA38" s="138">
        <f t="shared" si="10"/>
        <v>0</v>
      </c>
      <c r="AB38" s="79">
        <f t="shared" si="11"/>
        <v>1.0843373493975932</v>
      </c>
      <c r="AO38" s="113">
        <v>12</v>
      </c>
      <c r="AP38" s="126">
        <f t="shared" ref="AP38" si="31">B35</f>
        <v>0</v>
      </c>
      <c r="AQ38" s="4">
        <f t="shared" ref="AQ38:AR38" si="32">AA35</f>
        <v>0</v>
      </c>
      <c r="AR38" s="114">
        <f t="shared" si="32"/>
        <v>1.0843373493975932</v>
      </c>
      <c r="AS38" s="128"/>
    </row>
    <row r="39" spans="1:45" ht="14.25" customHeight="1" x14ac:dyDescent="0.2">
      <c r="A39" s="233"/>
      <c r="B39" s="249"/>
      <c r="C39" s="250"/>
      <c r="D39" s="210" t="str">
        <f t="shared" si="0"/>
        <v>C</v>
      </c>
      <c r="E39" s="211"/>
      <c r="F39" s="212"/>
      <c r="G39" s="212"/>
      <c r="H39" s="213"/>
      <c r="I39" s="212"/>
      <c r="J39" s="216"/>
      <c r="K39" s="212"/>
      <c r="L39" s="213"/>
      <c r="M39" s="214"/>
      <c r="N39" s="217"/>
      <c r="O39" s="213"/>
      <c r="P39" s="213"/>
      <c r="Q39" s="213"/>
      <c r="R39" s="211">
        <f t="shared" si="1"/>
        <v>0</v>
      </c>
      <c r="S39" s="218" t="str">
        <f t="shared" si="2"/>
        <v>C</v>
      </c>
      <c r="T39" s="212">
        <f t="shared" si="3"/>
        <v>0</v>
      </c>
      <c r="U39" s="219" t="str">
        <f t="shared" si="4"/>
        <v>C</v>
      </c>
      <c r="V39" s="211">
        <f t="shared" si="5"/>
        <v>0</v>
      </c>
      <c r="W39" s="216">
        <f t="shared" si="6"/>
        <v>0</v>
      </c>
      <c r="X39" s="216">
        <f t="shared" si="7"/>
        <v>0</v>
      </c>
      <c r="Y39" s="212">
        <f t="shared" si="8"/>
        <v>0</v>
      </c>
      <c r="Z39" s="212">
        <f t="shared" si="9"/>
        <v>0</v>
      </c>
      <c r="AA39" s="220">
        <f t="shared" si="10"/>
        <v>0</v>
      </c>
      <c r="AB39" s="221">
        <f t="shared" si="11"/>
        <v>1.0843373493975932</v>
      </c>
      <c r="AO39" s="113">
        <v>13</v>
      </c>
      <c r="AP39" s="126">
        <f t="shared" ref="AP39" si="33">B36</f>
        <v>0</v>
      </c>
      <c r="AQ39" s="4">
        <f t="shared" ref="AQ39:AR39" si="34">AA36</f>
        <v>0</v>
      </c>
      <c r="AR39" s="114">
        <f t="shared" si="34"/>
        <v>1.0843373493975932</v>
      </c>
      <c r="AS39" s="128"/>
    </row>
    <row r="40" spans="1:45" ht="14.25" customHeight="1" x14ac:dyDescent="0.2">
      <c r="A40" s="44"/>
      <c r="B40" s="45"/>
      <c r="C40" s="18"/>
      <c r="D40" s="36" t="str">
        <f t="shared" si="0"/>
        <v>C</v>
      </c>
      <c r="E40" s="129"/>
      <c r="F40" s="130"/>
      <c r="G40" s="130"/>
      <c r="H40" s="131"/>
      <c r="I40" s="130"/>
      <c r="J40" s="134"/>
      <c r="K40" s="130"/>
      <c r="L40" s="131"/>
      <c r="M40" s="132"/>
      <c r="N40" s="135"/>
      <c r="O40" s="131"/>
      <c r="P40" s="131"/>
      <c r="Q40" s="131"/>
      <c r="R40" s="129">
        <f t="shared" si="1"/>
        <v>0</v>
      </c>
      <c r="S40" s="136" t="str">
        <f t="shared" si="2"/>
        <v>C</v>
      </c>
      <c r="T40" s="130">
        <f t="shared" si="3"/>
        <v>0</v>
      </c>
      <c r="U40" s="137" t="str">
        <f t="shared" si="4"/>
        <v>C</v>
      </c>
      <c r="V40" s="129">
        <f t="shared" si="5"/>
        <v>0</v>
      </c>
      <c r="W40" s="134">
        <f t="shared" si="6"/>
        <v>0</v>
      </c>
      <c r="X40" s="134">
        <f t="shared" si="7"/>
        <v>0</v>
      </c>
      <c r="Y40" s="130">
        <f t="shared" si="8"/>
        <v>0</v>
      </c>
      <c r="Z40" s="130">
        <f t="shared" si="9"/>
        <v>0</v>
      </c>
      <c r="AA40" s="138">
        <f t="shared" si="10"/>
        <v>0</v>
      </c>
      <c r="AB40" s="79">
        <f t="shared" si="11"/>
        <v>1.0843373493975932</v>
      </c>
      <c r="AO40" s="113">
        <v>14</v>
      </c>
      <c r="AP40" s="126">
        <f t="shared" ref="AP40" si="35">B37</f>
        <v>0</v>
      </c>
      <c r="AQ40" s="4">
        <f t="shared" ref="AQ40:AR40" si="36">AA37</f>
        <v>0</v>
      </c>
      <c r="AR40" s="114">
        <f t="shared" si="36"/>
        <v>1.0843373493975932</v>
      </c>
      <c r="AS40" s="128"/>
    </row>
    <row r="41" spans="1:45" ht="14.25" customHeight="1" x14ac:dyDescent="0.2">
      <c r="A41" s="233"/>
      <c r="B41" s="249"/>
      <c r="C41" s="250"/>
      <c r="D41" s="210" t="str">
        <f t="shared" si="0"/>
        <v>C</v>
      </c>
      <c r="E41" s="211"/>
      <c r="F41" s="212"/>
      <c r="G41" s="212"/>
      <c r="H41" s="213"/>
      <c r="I41" s="212"/>
      <c r="J41" s="216"/>
      <c r="K41" s="212"/>
      <c r="L41" s="213"/>
      <c r="M41" s="214"/>
      <c r="N41" s="217"/>
      <c r="O41" s="213"/>
      <c r="P41" s="213"/>
      <c r="Q41" s="213"/>
      <c r="R41" s="211">
        <f t="shared" si="1"/>
        <v>0</v>
      </c>
      <c r="S41" s="218" t="str">
        <f t="shared" si="2"/>
        <v>C</v>
      </c>
      <c r="T41" s="212">
        <f t="shared" si="3"/>
        <v>0</v>
      </c>
      <c r="U41" s="219" t="str">
        <f t="shared" si="4"/>
        <v>C</v>
      </c>
      <c r="V41" s="211">
        <f t="shared" si="5"/>
        <v>0</v>
      </c>
      <c r="W41" s="216">
        <f t="shared" si="6"/>
        <v>0</v>
      </c>
      <c r="X41" s="216">
        <f t="shared" si="7"/>
        <v>0</v>
      </c>
      <c r="Y41" s="212">
        <f t="shared" si="8"/>
        <v>0</v>
      </c>
      <c r="Z41" s="212">
        <f t="shared" si="9"/>
        <v>0</v>
      </c>
      <c r="AA41" s="220">
        <f t="shared" si="10"/>
        <v>0</v>
      </c>
      <c r="AB41" s="221">
        <f t="shared" si="11"/>
        <v>1.0843373493975932</v>
      </c>
      <c r="AO41" s="113">
        <v>15</v>
      </c>
      <c r="AP41" s="126">
        <f t="shared" ref="AP41" si="37">B38</f>
        <v>0</v>
      </c>
      <c r="AQ41" s="4">
        <f t="shared" ref="AQ41:AR41" si="38">AA38</f>
        <v>0</v>
      </c>
      <c r="AR41" s="114">
        <f t="shared" si="38"/>
        <v>1.0843373493975932</v>
      </c>
      <c r="AS41" s="128"/>
    </row>
    <row r="42" spans="1:45" ht="14.25" customHeight="1" x14ac:dyDescent="0.2">
      <c r="A42" s="44"/>
      <c r="B42" s="45"/>
      <c r="C42" s="18"/>
      <c r="D42" s="36" t="str">
        <f t="shared" si="0"/>
        <v>C</v>
      </c>
      <c r="E42" s="129"/>
      <c r="F42" s="130"/>
      <c r="G42" s="130"/>
      <c r="H42" s="131"/>
      <c r="I42" s="130"/>
      <c r="J42" s="134"/>
      <c r="K42" s="130"/>
      <c r="L42" s="131"/>
      <c r="M42" s="132"/>
      <c r="N42" s="135"/>
      <c r="O42" s="131"/>
      <c r="P42" s="131"/>
      <c r="Q42" s="131"/>
      <c r="R42" s="129">
        <f t="shared" si="1"/>
        <v>0</v>
      </c>
      <c r="S42" s="136" t="str">
        <f t="shared" si="2"/>
        <v>C</v>
      </c>
      <c r="T42" s="130">
        <f t="shared" si="3"/>
        <v>0</v>
      </c>
      <c r="U42" s="137" t="str">
        <f t="shared" si="4"/>
        <v>C</v>
      </c>
      <c r="V42" s="129">
        <f t="shared" si="5"/>
        <v>0</v>
      </c>
      <c r="W42" s="134">
        <f t="shared" si="6"/>
        <v>0</v>
      </c>
      <c r="X42" s="134">
        <f t="shared" si="7"/>
        <v>0</v>
      </c>
      <c r="Y42" s="130">
        <f t="shared" si="8"/>
        <v>0</v>
      </c>
      <c r="Z42" s="130">
        <f t="shared" si="9"/>
        <v>0</v>
      </c>
      <c r="AA42" s="138">
        <f t="shared" si="10"/>
        <v>0</v>
      </c>
      <c r="AB42" s="79">
        <f t="shared" si="11"/>
        <v>1.0843373493975932</v>
      </c>
      <c r="AO42" s="113">
        <v>16</v>
      </c>
      <c r="AP42" s="126">
        <f t="shared" ref="AP42" si="39">B39</f>
        <v>0</v>
      </c>
      <c r="AQ42" s="4">
        <f t="shared" ref="AQ42:AR42" si="40">AA39</f>
        <v>0</v>
      </c>
      <c r="AR42" s="114">
        <f t="shared" si="40"/>
        <v>1.0843373493975932</v>
      </c>
      <c r="AS42" s="128"/>
    </row>
    <row r="43" spans="1:45" ht="14.25" customHeight="1" x14ac:dyDescent="0.2">
      <c r="A43" s="233"/>
      <c r="B43" s="249"/>
      <c r="C43" s="250"/>
      <c r="D43" s="210" t="str">
        <f t="shared" si="0"/>
        <v>C</v>
      </c>
      <c r="E43" s="211"/>
      <c r="F43" s="212"/>
      <c r="G43" s="212"/>
      <c r="H43" s="213"/>
      <c r="I43" s="212"/>
      <c r="J43" s="216"/>
      <c r="K43" s="212"/>
      <c r="L43" s="213"/>
      <c r="M43" s="214"/>
      <c r="N43" s="217"/>
      <c r="O43" s="213"/>
      <c r="P43" s="213"/>
      <c r="Q43" s="213"/>
      <c r="R43" s="211">
        <f t="shared" si="1"/>
        <v>0</v>
      </c>
      <c r="S43" s="218" t="str">
        <f t="shared" si="2"/>
        <v>C</v>
      </c>
      <c r="T43" s="212">
        <f t="shared" si="3"/>
        <v>0</v>
      </c>
      <c r="U43" s="219" t="str">
        <f t="shared" si="4"/>
        <v>C</v>
      </c>
      <c r="V43" s="211">
        <f t="shared" si="5"/>
        <v>0</v>
      </c>
      <c r="W43" s="216">
        <f t="shared" si="6"/>
        <v>0</v>
      </c>
      <c r="X43" s="216">
        <f t="shared" si="7"/>
        <v>0</v>
      </c>
      <c r="Y43" s="212">
        <f t="shared" si="8"/>
        <v>0</v>
      </c>
      <c r="Z43" s="212">
        <f t="shared" si="9"/>
        <v>0</v>
      </c>
      <c r="AA43" s="220">
        <f t="shared" si="10"/>
        <v>0</v>
      </c>
      <c r="AB43" s="221">
        <f t="shared" si="11"/>
        <v>1.0843373493975932</v>
      </c>
      <c r="AO43" s="113">
        <v>17</v>
      </c>
      <c r="AP43" s="126">
        <f t="shared" ref="AP43" si="41">B40</f>
        <v>0</v>
      </c>
      <c r="AQ43" s="4">
        <f t="shared" ref="AQ43:AR43" si="42">AA40</f>
        <v>0</v>
      </c>
      <c r="AR43" s="114">
        <f t="shared" si="42"/>
        <v>1.0843373493975932</v>
      </c>
      <c r="AS43" s="128"/>
    </row>
    <row r="44" spans="1:45" ht="14.25" customHeight="1" x14ac:dyDescent="0.2">
      <c r="A44" s="44"/>
      <c r="B44" s="45"/>
      <c r="C44" s="18"/>
      <c r="D44" s="36" t="str">
        <f t="shared" si="0"/>
        <v>C</v>
      </c>
      <c r="E44" s="129"/>
      <c r="F44" s="130"/>
      <c r="G44" s="130"/>
      <c r="H44" s="131"/>
      <c r="I44" s="130"/>
      <c r="J44" s="134"/>
      <c r="K44" s="130"/>
      <c r="L44" s="131"/>
      <c r="M44" s="132"/>
      <c r="N44" s="135"/>
      <c r="O44" s="131"/>
      <c r="P44" s="131"/>
      <c r="Q44" s="131"/>
      <c r="R44" s="129">
        <f t="shared" si="1"/>
        <v>0</v>
      </c>
      <c r="S44" s="136" t="str">
        <f t="shared" si="2"/>
        <v>C</v>
      </c>
      <c r="T44" s="130">
        <f t="shared" si="3"/>
        <v>0</v>
      </c>
      <c r="U44" s="137" t="str">
        <f t="shared" si="4"/>
        <v>C</v>
      </c>
      <c r="V44" s="129">
        <f t="shared" si="5"/>
        <v>0</v>
      </c>
      <c r="W44" s="134">
        <f t="shared" si="6"/>
        <v>0</v>
      </c>
      <c r="X44" s="134">
        <f t="shared" si="7"/>
        <v>0</v>
      </c>
      <c r="Y44" s="130">
        <f t="shared" si="8"/>
        <v>0</v>
      </c>
      <c r="Z44" s="130">
        <f t="shared" si="9"/>
        <v>0</v>
      </c>
      <c r="AA44" s="138">
        <f t="shared" si="10"/>
        <v>0</v>
      </c>
      <c r="AB44" s="79">
        <f t="shared" si="11"/>
        <v>1.0843373493975932</v>
      </c>
      <c r="AO44" s="113">
        <v>18</v>
      </c>
      <c r="AP44" s="126">
        <f t="shared" ref="AP44" si="43">B41</f>
        <v>0</v>
      </c>
      <c r="AQ44" s="4">
        <f t="shared" ref="AQ44:AR44" si="44">AA41</f>
        <v>0</v>
      </c>
      <c r="AR44" s="114">
        <f t="shared" si="44"/>
        <v>1.0843373493975932</v>
      </c>
      <c r="AS44" s="128"/>
    </row>
    <row r="45" spans="1:45" ht="14.25" customHeight="1" x14ac:dyDescent="0.2">
      <c r="A45" s="233"/>
      <c r="B45" s="249"/>
      <c r="C45" s="250"/>
      <c r="D45" s="210" t="str">
        <f t="shared" si="0"/>
        <v>C</v>
      </c>
      <c r="E45" s="211"/>
      <c r="F45" s="212"/>
      <c r="G45" s="212"/>
      <c r="H45" s="213"/>
      <c r="I45" s="212"/>
      <c r="J45" s="216"/>
      <c r="K45" s="212"/>
      <c r="L45" s="213"/>
      <c r="M45" s="214"/>
      <c r="N45" s="217"/>
      <c r="O45" s="213"/>
      <c r="P45" s="213"/>
      <c r="Q45" s="213"/>
      <c r="R45" s="211">
        <f t="shared" si="1"/>
        <v>0</v>
      </c>
      <c r="S45" s="218" t="str">
        <f t="shared" si="2"/>
        <v>C</v>
      </c>
      <c r="T45" s="212">
        <f t="shared" si="3"/>
        <v>0</v>
      </c>
      <c r="U45" s="219" t="str">
        <f t="shared" si="4"/>
        <v>C</v>
      </c>
      <c r="V45" s="211">
        <f t="shared" si="5"/>
        <v>0</v>
      </c>
      <c r="W45" s="216">
        <f t="shared" si="6"/>
        <v>0</v>
      </c>
      <c r="X45" s="216">
        <f t="shared" si="7"/>
        <v>0</v>
      </c>
      <c r="Y45" s="212">
        <f t="shared" si="8"/>
        <v>0</v>
      </c>
      <c r="Z45" s="212">
        <f t="shared" si="9"/>
        <v>0</v>
      </c>
      <c r="AA45" s="220">
        <f t="shared" si="10"/>
        <v>0</v>
      </c>
      <c r="AB45" s="221">
        <f t="shared" si="11"/>
        <v>1.0843373493975932</v>
      </c>
      <c r="AO45" s="113">
        <v>19</v>
      </c>
      <c r="AP45" s="126">
        <f t="shared" ref="AP45" si="45">B42</f>
        <v>0</v>
      </c>
      <c r="AQ45" s="4">
        <f t="shared" ref="AQ45:AR45" si="46">AA42</f>
        <v>0</v>
      </c>
      <c r="AR45" s="114">
        <f t="shared" si="46"/>
        <v>1.0843373493975932</v>
      </c>
      <c r="AS45" s="128"/>
    </row>
    <row r="46" spans="1:45" ht="14.25" customHeight="1" x14ac:dyDescent="0.2">
      <c r="A46" s="44"/>
      <c r="B46" s="45"/>
      <c r="C46" s="18"/>
      <c r="D46" s="36" t="str">
        <f t="shared" si="0"/>
        <v>C</v>
      </c>
      <c r="E46" s="129"/>
      <c r="F46" s="130"/>
      <c r="G46" s="130"/>
      <c r="H46" s="131"/>
      <c r="I46" s="130"/>
      <c r="J46" s="134"/>
      <c r="K46" s="130"/>
      <c r="L46" s="131"/>
      <c r="M46" s="132"/>
      <c r="N46" s="135"/>
      <c r="O46" s="131"/>
      <c r="P46" s="131"/>
      <c r="Q46" s="131"/>
      <c r="R46" s="129">
        <f t="shared" si="1"/>
        <v>0</v>
      </c>
      <c r="S46" s="136" t="str">
        <f t="shared" si="2"/>
        <v>C</v>
      </c>
      <c r="T46" s="130">
        <f t="shared" si="3"/>
        <v>0</v>
      </c>
      <c r="U46" s="137" t="str">
        <f t="shared" si="4"/>
        <v>C</v>
      </c>
      <c r="V46" s="129">
        <f t="shared" si="5"/>
        <v>0</v>
      </c>
      <c r="W46" s="134">
        <f t="shared" si="6"/>
        <v>0</v>
      </c>
      <c r="X46" s="134">
        <f t="shared" si="7"/>
        <v>0</v>
      </c>
      <c r="Y46" s="130">
        <f t="shared" si="8"/>
        <v>0</v>
      </c>
      <c r="Z46" s="130">
        <f t="shared" si="9"/>
        <v>0</v>
      </c>
      <c r="AA46" s="138">
        <f t="shared" si="10"/>
        <v>0</v>
      </c>
      <c r="AB46" s="79">
        <f t="shared" si="11"/>
        <v>1.0843373493975932</v>
      </c>
      <c r="AO46" s="113">
        <v>20</v>
      </c>
      <c r="AP46" s="126">
        <f t="shared" ref="AP46" si="47">B43</f>
        <v>0</v>
      </c>
      <c r="AQ46" s="4">
        <f t="shared" ref="AQ46:AR46" si="48">AA43</f>
        <v>0</v>
      </c>
      <c r="AR46" s="114">
        <f t="shared" si="48"/>
        <v>1.0843373493975932</v>
      </c>
      <c r="AS46" s="128"/>
    </row>
    <row r="47" spans="1:45" ht="14.25" customHeight="1" x14ac:dyDescent="0.2">
      <c r="A47" s="233"/>
      <c r="B47" s="249"/>
      <c r="C47" s="250"/>
      <c r="D47" s="210" t="str">
        <f t="shared" si="0"/>
        <v>C</v>
      </c>
      <c r="E47" s="211"/>
      <c r="F47" s="212"/>
      <c r="G47" s="212"/>
      <c r="H47" s="213"/>
      <c r="I47" s="212"/>
      <c r="J47" s="216"/>
      <c r="K47" s="212"/>
      <c r="L47" s="213"/>
      <c r="M47" s="214"/>
      <c r="N47" s="217"/>
      <c r="O47" s="213"/>
      <c r="P47" s="213"/>
      <c r="Q47" s="213"/>
      <c r="R47" s="211">
        <f t="shared" si="1"/>
        <v>0</v>
      </c>
      <c r="S47" s="218" t="str">
        <f t="shared" si="2"/>
        <v>C</v>
      </c>
      <c r="T47" s="212">
        <f t="shared" si="3"/>
        <v>0</v>
      </c>
      <c r="U47" s="219" t="str">
        <f t="shared" si="4"/>
        <v>C</v>
      </c>
      <c r="V47" s="211">
        <f t="shared" si="5"/>
        <v>0</v>
      </c>
      <c r="W47" s="216">
        <f t="shared" si="6"/>
        <v>0</v>
      </c>
      <c r="X47" s="216">
        <f>G47+M47+P47</f>
        <v>0</v>
      </c>
      <c r="Y47" s="212">
        <f t="shared" si="8"/>
        <v>0</v>
      </c>
      <c r="Z47" s="212">
        <f t="shared" si="9"/>
        <v>0</v>
      </c>
      <c r="AA47" s="220">
        <f t="shared" si="10"/>
        <v>0</v>
      </c>
      <c r="AB47" s="221">
        <f t="shared" si="11"/>
        <v>1.0843373493975932</v>
      </c>
      <c r="AO47" s="113">
        <v>21</v>
      </c>
      <c r="AP47" s="126">
        <f t="shared" ref="AP47" si="49">B44</f>
        <v>0</v>
      </c>
      <c r="AQ47" s="4">
        <f t="shared" ref="AQ47:AR47" si="50">AA44</f>
        <v>0</v>
      </c>
      <c r="AR47" s="114">
        <f t="shared" si="50"/>
        <v>1.0843373493975932</v>
      </c>
      <c r="AS47" s="128"/>
    </row>
    <row r="48" spans="1:45" ht="14.25" customHeight="1" x14ac:dyDescent="0.2">
      <c r="A48" s="44"/>
      <c r="B48" s="45"/>
      <c r="C48" s="18"/>
      <c r="D48" s="36" t="str">
        <f t="shared" si="0"/>
        <v>C</v>
      </c>
      <c r="E48" s="129"/>
      <c r="F48" s="130"/>
      <c r="G48" s="130"/>
      <c r="H48" s="131"/>
      <c r="I48" s="130"/>
      <c r="J48" s="134"/>
      <c r="K48" s="130"/>
      <c r="L48" s="131"/>
      <c r="M48" s="132"/>
      <c r="N48" s="135"/>
      <c r="O48" s="131"/>
      <c r="P48" s="131"/>
      <c r="Q48" s="131"/>
      <c r="R48" s="129">
        <f t="shared" si="1"/>
        <v>0</v>
      </c>
      <c r="S48" s="136" t="str">
        <f t="shared" si="2"/>
        <v>C</v>
      </c>
      <c r="T48" s="130">
        <f t="shared" si="3"/>
        <v>0</v>
      </c>
      <c r="U48" s="137" t="str">
        <f t="shared" si="4"/>
        <v>C</v>
      </c>
      <c r="V48" s="129">
        <f t="shared" si="5"/>
        <v>0</v>
      </c>
      <c r="W48" s="134">
        <f t="shared" si="6"/>
        <v>0</v>
      </c>
      <c r="X48" s="134">
        <f t="shared" si="7"/>
        <v>0</v>
      </c>
      <c r="Y48" s="130">
        <f t="shared" si="8"/>
        <v>0</v>
      </c>
      <c r="Z48" s="130">
        <f t="shared" si="9"/>
        <v>0</v>
      </c>
      <c r="AA48" s="138">
        <f t="shared" si="10"/>
        <v>0</v>
      </c>
      <c r="AB48" s="79">
        <f t="shared" si="11"/>
        <v>1.0843373493975932</v>
      </c>
      <c r="AO48" s="113">
        <v>22</v>
      </c>
      <c r="AP48" s="126">
        <f t="shared" ref="AP48" si="51">B45</f>
        <v>0</v>
      </c>
      <c r="AQ48" s="4">
        <f t="shared" ref="AQ48:AR48" si="52">AA45</f>
        <v>0</v>
      </c>
      <c r="AR48" s="114">
        <f t="shared" si="52"/>
        <v>1.0843373493975932</v>
      </c>
      <c r="AS48" s="128"/>
    </row>
    <row r="49" spans="1:45" ht="14.25" customHeight="1" x14ac:dyDescent="0.2">
      <c r="A49" s="233"/>
      <c r="B49" s="249"/>
      <c r="C49" s="250"/>
      <c r="D49" s="210" t="str">
        <f t="shared" si="0"/>
        <v>C</v>
      </c>
      <c r="E49" s="211"/>
      <c r="F49" s="212"/>
      <c r="G49" s="212"/>
      <c r="H49" s="213"/>
      <c r="I49" s="212"/>
      <c r="J49" s="216"/>
      <c r="K49" s="212"/>
      <c r="L49" s="213"/>
      <c r="M49" s="214"/>
      <c r="N49" s="217"/>
      <c r="O49" s="213"/>
      <c r="P49" s="213"/>
      <c r="Q49" s="213"/>
      <c r="R49" s="211">
        <f t="shared" si="1"/>
        <v>0</v>
      </c>
      <c r="S49" s="218" t="str">
        <f t="shared" si="2"/>
        <v>C</v>
      </c>
      <c r="T49" s="212">
        <f t="shared" si="3"/>
        <v>0</v>
      </c>
      <c r="U49" s="219" t="str">
        <f t="shared" si="4"/>
        <v>C</v>
      </c>
      <c r="V49" s="211">
        <f t="shared" si="5"/>
        <v>0</v>
      </c>
      <c r="W49" s="216">
        <f t="shared" si="6"/>
        <v>0</v>
      </c>
      <c r="X49" s="216">
        <f t="shared" si="7"/>
        <v>0</v>
      </c>
      <c r="Y49" s="212">
        <f t="shared" si="8"/>
        <v>0</v>
      </c>
      <c r="Z49" s="212">
        <f t="shared" si="9"/>
        <v>0</v>
      </c>
      <c r="AA49" s="220">
        <f t="shared" si="10"/>
        <v>0</v>
      </c>
      <c r="AB49" s="221">
        <f t="shared" si="11"/>
        <v>1.0843373493975932</v>
      </c>
      <c r="AO49" s="113">
        <v>23</v>
      </c>
      <c r="AP49" s="126">
        <f t="shared" ref="AP49" si="53">B46</f>
        <v>0</v>
      </c>
      <c r="AQ49" s="4">
        <f t="shared" ref="AQ49:AR49" si="54">AA46</f>
        <v>0</v>
      </c>
      <c r="AR49" s="114">
        <f t="shared" si="54"/>
        <v>1.0843373493975932</v>
      </c>
      <c r="AS49" s="128"/>
    </row>
    <row r="50" spans="1:45" ht="14.25" customHeight="1" x14ac:dyDescent="0.2">
      <c r="A50" s="44"/>
      <c r="B50" s="45"/>
      <c r="C50" s="18"/>
      <c r="D50" s="36" t="str">
        <f t="shared" si="0"/>
        <v>C</v>
      </c>
      <c r="E50" s="129"/>
      <c r="F50" s="130"/>
      <c r="G50" s="130"/>
      <c r="H50" s="131"/>
      <c r="I50" s="130"/>
      <c r="J50" s="134"/>
      <c r="K50" s="130"/>
      <c r="L50" s="131"/>
      <c r="M50" s="132"/>
      <c r="N50" s="135"/>
      <c r="O50" s="131"/>
      <c r="P50" s="131"/>
      <c r="Q50" s="131"/>
      <c r="R50" s="129">
        <f t="shared" si="1"/>
        <v>0</v>
      </c>
      <c r="S50" s="136" t="str">
        <f t="shared" si="2"/>
        <v>C</v>
      </c>
      <c r="T50" s="130">
        <f t="shared" si="3"/>
        <v>0</v>
      </c>
      <c r="U50" s="137" t="str">
        <f t="shared" si="4"/>
        <v>C</v>
      </c>
      <c r="V50" s="129">
        <f t="shared" si="5"/>
        <v>0</v>
      </c>
      <c r="W50" s="134">
        <f t="shared" si="6"/>
        <v>0</v>
      </c>
      <c r="X50" s="134">
        <f t="shared" si="7"/>
        <v>0</v>
      </c>
      <c r="Y50" s="130">
        <f t="shared" si="8"/>
        <v>0</v>
      </c>
      <c r="Z50" s="130">
        <f t="shared" si="9"/>
        <v>0</v>
      </c>
      <c r="AA50" s="138">
        <f t="shared" si="10"/>
        <v>0</v>
      </c>
      <c r="AB50" s="79">
        <f t="shared" si="11"/>
        <v>1.0843373493975932</v>
      </c>
      <c r="AO50" s="113">
        <v>24</v>
      </c>
      <c r="AP50" s="126">
        <f t="shared" ref="AP50" si="55">B47</f>
        <v>0</v>
      </c>
      <c r="AQ50" s="4">
        <f t="shared" ref="AQ50:AR50" si="56">AA47</f>
        <v>0</v>
      </c>
      <c r="AR50" s="114">
        <f t="shared" si="56"/>
        <v>1.0843373493975932</v>
      </c>
      <c r="AS50" s="128"/>
    </row>
    <row r="51" spans="1:45" ht="14.25" customHeight="1" x14ac:dyDescent="0.2">
      <c r="A51" s="233"/>
      <c r="B51" s="249"/>
      <c r="C51" s="250"/>
      <c r="D51" s="210" t="str">
        <f t="shared" si="0"/>
        <v>C</v>
      </c>
      <c r="E51" s="211"/>
      <c r="F51" s="212"/>
      <c r="G51" s="212"/>
      <c r="H51" s="213"/>
      <c r="I51" s="212"/>
      <c r="J51" s="216"/>
      <c r="K51" s="212"/>
      <c r="L51" s="213"/>
      <c r="M51" s="214"/>
      <c r="N51" s="217"/>
      <c r="O51" s="213"/>
      <c r="P51" s="213"/>
      <c r="Q51" s="213"/>
      <c r="R51" s="211">
        <f t="shared" si="1"/>
        <v>0</v>
      </c>
      <c r="S51" s="218" t="str">
        <f t="shared" si="2"/>
        <v>C</v>
      </c>
      <c r="T51" s="212">
        <f t="shared" si="3"/>
        <v>0</v>
      </c>
      <c r="U51" s="219" t="str">
        <f t="shared" si="4"/>
        <v>C</v>
      </c>
      <c r="V51" s="211">
        <f t="shared" si="5"/>
        <v>0</v>
      </c>
      <c r="W51" s="216">
        <f t="shared" si="6"/>
        <v>0</v>
      </c>
      <c r="X51" s="216">
        <f t="shared" si="7"/>
        <v>0</v>
      </c>
      <c r="Y51" s="212">
        <f t="shared" si="8"/>
        <v>0</v>
      </c>
      <c r="Z51" s="212">
        <f t="shared" si="9"/>
        <v>0</v>
      </c>
      <c r="AA51" s="220">
        <f t="shared" si="10"/>
        <v>0</v>
      </c>
      <c r="AB51" s="221">
        <f t="shared" si="11"/>
        <v>1.0843373493975932</v>
      </c>
      <c r="AO51" s="113">
        <v>25</v>
      </c>
      <c r="AP51" s="126">
        <f t="shared" ref="AP51" si="57">B48</f>
        <v>0</v>
      </c>
      <c r="AQ51" s="4">
        <f t="shared" ref="AQ51:AR51" si="58">AA48</f>
        <v>0</v>
      </c>
      <c r="AR51" s="114">
        <f t="shared" si="58"/>
        <v>1.0843373493975932</v>
      </c>
      <c r="AS51" s="128"/>
    </row>
    <row r="52" spans="1:45" ht="14.25" customHeight="1" x14ac:dyDescent="0.2">
      <c r="A52" s="44"/>
      <c r="B52" s="45"/>
      <c r="C52" s="18"/>
      <c r="D52" s="36" t="str">
        <f t="shared" si="0"/>
        <v>C</v>
      </c>
      <c r="E52" s="129"/>
      <c r="F52" s="130"/>
      <c r="G52" s="130"/>
      <c r="H52" s="131"/>
      <c r="I52" s="130"/>
      <c r="J52" s="134"/>
      <c r="K52" s="130"/>
      <c r="L52" s="131"/>
      <c r="M52" s="132"/>
      <c r="N52" s="135"/>
      <c r="O52" s="131"/>
      <c r="P52" s="131"/>
      <c r="Q52" s="131"/>
      <c r="R52" s="129">
        <f t="shared" si="1"/>
        <v>0</v>
      </c>
      <c r="S52" s="136" t="str">
        <f t="shared" si="2"/>
        <v>C</v>
      </c>
      <c r="T52" s="130">
        <f t="shared" si="3"/>
        <v>0</v>
      </c>
      <c r="U52" s="137" t="str">
        <f t="shared" si="4"/>
        <v>C</v>
      </c>
      <c r="V52" s="129">
        <f t="shared" si="5"/>
        <v>0</v>
      </c>
      <c r="W52" s="134">
        <f t="shared" si="6"/>
        <v>0</v>
      </c>
      <c r="X52" s="134">
        <f t="shared" si="7"/>
        <v>0</v>
      </c>
      <c r="Y52" s="130">
        <f t="shared" si="8"/>
        <v>0</v>
      </c>
      <c r="Z52" s="130">
        <f t="shared" si="9"/>
        <v>0</v>
      </c>
      <c r="AA52" s="138">
        <f t="shared" si="10"/>
        <v>0</v>
      </c>
      <c r="AB52" s="79">
        <f t="shared" si="11"/>
        <v>1.0843373493975932</v>
      </c>
      <c r="AO52" s="113">
        <v>26</v>
      </c>
      <c r="AP52" s="126">
        <f t="shared" ref="AP52" si="59">B49</f>
        <v>0</v>
      </c>
      <c r="AQ52" s="4">
        <f t="shared" ref="AQ52:AR52" si="60">AA49</f>
        <v>0</v>
      </c>
      <c r="AR52" s="114">
        <f t="shared" si="60"/>
        <v>1.0843373493975932</v>
      </c>
      <c r="AS52" s="128"/>
    </row>
    <row r="53" spans="1:45" ht="14.25" customHeight="1" x14ac:dyDescent="0.2">
      <c r="A53" s="233"/>
      <c r="B53" s="249"/>
      <c r="C53" s="250"/>
      <c r="D53" s="210" t="str">
        <f t="shared" si="0"/>
        <v>C</v>
      </c>
      <c r="E53" s="211"/>
      <c r="F53" s="212"/>
      <c r="G53" s="212"/>
      <c r="H53" s="213"/>
      <c r="I53" s="212"/>
      <c r="J53" s="216"/>
      <c r="K53" s="212"/>
      <c r="L53" s="213"/>
      <c r="M53" s="214"/>
      <c r="N53" s="217"/>
      <c r="O53" s="213"/>
      <c r="P53" s="213"/>
      <c r="Q53" s="213"/>
      <c r="R53" s="211">
        <f t="shared" si="1"/>
        <v>0</v>
      </c>
      <c r="S53" s="218" t="str">
        <f t="shared" si="2"/>
        <v>C</v>
      </c>
      <c r="T53" s="212">
        <f t="shared" si="3"/>
        <v>0</v>
      </c>
      <c r="U53" s="219" t="str">
        <f t="shared" si="4"/>
        <v>C</v>
      </c>
      <c r="V53" s="211">
        <f t="shared" si="5"/>
        <v>0</v>
      </c>
      <c r="W53" s="216">
        <f t="shared" si="6"/>
        <v>0</v>
      </c>
      <c r="X53" s="216">
        <f t="shared" si="7"/>
        <v>0</v>
      </c>
      <c r="Y53" s="212">
        <f t="shared" si="8"/>
        <v>0</v>
      </c>
      <c r="Z53" s="212">
        <f t="shared" si="9"/>
        <v>0</v>
      </c>
      <c r="AA53" s="220">
        <f t="shared" si="10"/>
        <v>0</v>
      </c>
      <c r="AB53" s="221">
        <f t="shared" si="11"/>
        <v>1.0843373493975932</v>
      </c>
      <c r="AO53" s="113">
        <v>27</v>
      </c>
      <c r="AP53" s="126">
        <f t="shared" ref="AP53" si="61">B50</f>
        <v>0</v>
      </c>
      <c r="AQ53" s="4">
        <f t="shared" ref="AQ53:AR53" si="62">AA50</f>
        <v>0</v>
      </c>
      <c r="AR53" s="114">
        <f t="shared" si="62"/>
        <v>1.0843373493975932</v>
      </c>
      <c r="AS53" s="128"/>
    </row>
    <row r="54" spans="1:45" ht="14.25" customHeight="1" x14ac:dyDescent="0.2">
      <c r="A54" s="44"/>
      <c r="B54" s="45"/>
      <c r="C54" s="18"/>
      <c r="D54" s="36" t="str">
        <f t="shared" si="0"/>
        <v>C</v>
      </c>
      <c r="E54" s="129"/>
      <c r="F54" s="130"/>
      <c r="G54" s="130"/>
      <c r="H54" s="131"/>
      <c r="I54" s="130"/>
      <c r="J54" s="134"/>
      <c r="K54" s="130"/>
      <c r="L54" s="131"/>
      <c r="M54" s="132"/>
      <c r="N54" s="135"/>
      <c r="O54" s="131"/>
      <c r="P54" s="131"/>
      <c r="Q54" s="131"/>
      <c r="R54" s="129">
        <f t="shared" si="1"/>
        <v>0</v>
      </c>
      <c r="S54" s="136" t="str">
        <f t="shared" si="2"/>
        <v>C</v>
      </c>
      <c r="T54" s="130">
        <f t="shared" si="3"/>
        <v>0</v>
      </c>
      <c r="U54" s="137" t="str">
        <f t="shared" si="4"/>
        <v>C</v>
      </c>
      <c r="V54" s="129">
        <f t="shared" si="5"/>
        <v>0</v>
      </c>
      <c r="W54" s="134">
        <f t="shared" si="6"/>
        <v>0</v>
      </c>
      <c r="X54" s="134">
        <f t="shared" si="7"/>
        <v>0</v>
      </c>
      <c r="Y54" s="130">
        <f t="shared" si="8"/>
        <v>0</v>
      </c>
      <c r="Z54" s="130">
        <f t="shared" si="9"/>
        <v>0</v>
      </c>
      <c r="AA54" s="138">
        <f t="shared" si="10"/>
        <v>0</v>
      </c>
      <c r="AB54" s="79">
        <f t="shared" si="11"/>
        <v>1.0843373493975932</v>
      </c>
      <c r="AO54" s="113">
        <v>28</v>
      </c>
      <c r="AP54" s="126">
        <f t="shared" ref="AP54" si="63">B51</f>
        <v>0</v>
      </c>
      <c r="AQ54" s="4">
        <f t="shared" ref="AQ54:AR54" si="64">AA51</f>
        <v>0</v>
      </c>
      <c r="AR54" s="114">
        <f t="shared" si="64"/>
        <v>1.0843373493975932</v>
      </c>
      <c r="AS54" s="128"/>
    </row>
    <row r="55" spans="1:45" ht="14.25" customHeight="1" x14ac:dyDescent="0.2">
      <c r="A55" s="233"/>
      <c r="B55" s="249"/>
      <c r="C55" s="250"/>
      <c r="D55" s="210" t="str">
        <f t="shared" si="0"/>
        <v>C</v>
      </c>
      <c r="E55" s="211"/>
      <c r="F55" s="212"/>
      <c r="G55" s="212"/>
      <c r="H55" s="213"/>
      <c r="I55" s="212"/>
      <c r="J55" s="216"/>
      <c r="K55" s="212"/>
      <c r="L55" s="213"/>
      <c r="M55" s="214"/>
      <c r="N55" s="217"/>
      <c r="O55" s="213"/>
      <c r="P55" s="213"/>
      <c r="Q55" s="213"/>
      <c r="R55" s="211">
        <f t="shared" si="1"/>
        <v>0</v>
      </c>
      <c r="S55" s="218" t="str">
        <f t="shared" si="2"/>
        <v>C</v>
      </c>
      <c r="T55" s="212">
        <f t="shared" si="3"/>
        <v>0</v>
      </c>
      <c r="U55" s="219" t="str">
        <f t="shared" si="4"/>
        <v>C</v>
      </c>
      <c r="V55" s="211">
        <f t="shared" si="5"/>
        <v>0</v>
      </c>
      <c r="W55" s="216">
        <f t="shared" si="6"/>
        <v>0</v>
      </c>
      <c r="X55" s="216">
        <f t="shared" si="7"/>
        <v>0</v>
      </c>
      <c r="Y55" s="212">
        <f t="shared" si="8"/>
        <v>0</v>
      </c>
      <c r="Z55" s="212">
        <f t="shared" si="9"/>
        <v>0</v>
      </c>
      <c r="AA55" s="220">
        <f t="shared" si="10"/>
        <v>0</v>
      </c>
      <c r="AB55" s="221">
        <f t="shared" si="11"/>
        <v>1.0843373493975932</v>
      </c>
      <c r="AO55" s="113">
        <v>29</v>
      </c>
      <c r="AP55" s="126">
        <f t="shared" ref="AP55" si="65">B52</f>
        <v>0</v>
      </c>
      <c r="AQ55" s="4">
        <f t="shared" ref="AQ55:AR55" si="66">AA52</f>
        <v>0</v>
      </c>
      <c r="AR55" s="114">
        <f t="shared" si="66"/>
        <v>1.0843373493975932</v>
      </c>
      <c r="AS55" s="128"/>
    </row>
    <row r="56" spans="1:45" ht="14.25" customHeight="1" x14ac:dyDescent="0.2">
      <c r="A56" s="44"/>
      <c r="B56" s="45"/>
      <c r="C56" s="18"/>
      <c r="D56" s="36" t="str">
        <f t="shared" si="0"/>
        <v>C</v>
      </c>
      <c r="E56" s="129"/>
      <c r="F56" s="130"/>
      <c r="G56" s="130"/>
      <c r="H56" s="131"/>
      <c r="I56" s="130"/>
      <c r="J56" s="134"/>
      <c r="K56" s="130"/>
      <c r="L56" s="131"/>
      <c r="M56" s="132"/>
      <c r="N56" s="135"/>
      <c r="O56" s="131"/>
      <c r="P56" s="131"/>
      <c r="Q56" s="131"/>
      <c r="R56" s="129">
        <f t="shared" si="1"/>
        <v>0</v>
      </c>
      <c r="S56" s="136" t="str">
        <f t="shared" si="2"/>
        <v>C</v>
      </c>
      <c r="T56" s="130">
        <f t="shared" si="3"/>
        <v>0</v>
      </c>
      <c r="U56" s="137" t="str">
        <f t="shared" si="4"/>
        <v>C</v>
      </c>
      <c r="V56" s="129">
        <f t="shared" si="5"/>
        <v>0</v>
      </c>
      <c r="W56" s="134">
        <f t="shared" si="6"/>
        <v>0</v>
      </c>
      <c r="X56" s="134">
        <f t="shared" si="7"/>
        <v>0</v>
      </c>
      <c r="Y56" s="130">
        <f t="shared" si="8"/>
        <v>0</v>
      </c>
      <c r="Z56" s="130">
        <f t="shared" si="9"/>
        <v>0</v>
      </c>
      <c r="AA56" s="138">
        <f t="shared" si="10"/>
        <v>0</v>
      </c>
      <c r="AB56" s="79">
        <f t="shared" si="11"/>
        <v>1.0843373493975932</v>
      </c>
      <c r="AO56" s="113">
        <v>30</v>
      </c>
      <c r="AP56" s="126">
        <f t="shared" ref="AP56" si="67">B53</f>
        <v>0</v>
      </c>
      <c r="AQ56" s="4">
        <f t="shared" ref="AQ56:AR56" si="68">AA53</f>
        <v>0</v>
      </c>
      <c r="AR56" s="114">
        <f t="shared" si="68"/>
        <v>1.0843373493975932</v>
      </c>
      <c r="AS56" s="128"/>
    </row>
    <row r="57" spans="1:45" ht="14.25" customHeight="1" x14ac:dyDescent="0.2">
      <c r="A57" s="233"/>
      <c r="B57" s="249"/>
      <c r="C57" s="250"/>
      <c r="D57" s="210" t="str">
        <f t="shared" si="0"/>
        <v>C</v>
      </c>
      <c r="E57" s="211"/>
      <c r="F57" s="212"/>
      <c r="G57" s="212"/>
      <c r="H57" s="213"/>
      <c r="I57" s="212"/>
      <c r="J57" s="216"/>
      <c r="K57" s="212"/>
      <c r="L57" s="213"/>
      <c r="M57" s="214"/>
      <c r="N57" s="217"/>
      <c r="O57" s="213"/>
      <c r="P57" s="213"/>
      <c r="Q57" s="213"/>
      <c r="R57" s="211">
        <f t="shared" si="1"/>
        <v>0</v>
      </c>
      <c r="S57" s="218" t="str">
        <f t="shared" si="2"/>
        <v>C</v>
      </c>
      <c r="T57" s="212">
        <f t="shared" si="3"/>
        <v>0</v>
      </c>
      <c r="U57" s="219" t="str">
        <f t="shared" si="4"/>
        <v>C</v>
      </c>
      <c r="V57" s="211">
        <f t="shared" si="5"/>
        <v>0</v>
      </c>
      <c r="W57" s="216">
        <f t="shared" si="6"/>
        <v>0</v>
      </c>
      <c r="X57" s="216">
        <f t="shared" si="7"/>
        <v>0</v>
      </c>
      <c r="Y57" s="212">
        <f t="shared" si="8"/>
        <v>0</v>
      </c>
      <c r="Z57" s="212">
        <f t="shared" si="9"/>
        <v>0</v>
      </c>
      <c r="AA57" s="220">
        <f t="shared" si="10"/>
        <v>0</v>
      </c>
      <c r="AB57" s="221">
        <f t="shared" si="11"/>
        <v>1.0843373493975932</v>
      </c>
      <c r="AO57" s="113">
        <v>31</v>
      </c>
      <c r="AP57" s="126">
        <f t="shared" ref="AP57" si="69">B54</f>
        <v>0</v>
      </c>
      <c r="AQ57" s="4">
        <f t="shared" ref="AQ57:AR57" si="70">AA54</f>
        <v>0</v>
      </c>
      <c r="AR57" s="114">
        <f t="shared" si="70"/>
        <v>1.0843373493975932</v>
      </c>
      <c r="AS57" s="128"/>
    </row>
    <row r="58" spans="1:45" ht="14.25" customHeight="1" x14ac:dyDescent="0.2">
      <c r="A58" s="44"/>
      <c r="B58" s="45"/>
      <c r="C58" s="18"/>
      <c r="D58" s="36" t="str">
        <f t="shared" si="0"/>
        <v>C</v>
      </c>
      <c r="E58" s="129"/>
      <c r="F58" s="130"/>
      <c r="G58" s="130"/>
      <c r="H58" s="131"/>
      <c r="I58" s="130"/>
      <c r="J58" s="134"/>
      <c r="K58" s="130"/>
      <c r="L58" s="131"/>
      <c r="M58" s="132"/>
      <c r="N58" s="135"/>
      <c r="O58" s="131"/>
      <c r="P58" s="131"/>
      <c r="Q58" s="131"/>
      <c r="R58" s="129">
        <f t="shared" si="1"/>
        <v>0</v>
      </c>
      <c r="S58" s="136" t="str">
        <f t="shared" si="2"/>
        <v>C</v>
      </c>
      <c r="T58" s="130">
        <f t="shared" si="3"/>
        <v>0</v>
      </c>
      <c r="U58" s="137" t="str">
        <f t="shared" si="4"/>
        <v>C</v>
      </c>
      <c r="V58" s="129">
        <f t="shared" si="5"/>
        <v>0</v>
      </c>
      <c r="W58" s="134">
        <f t="shared" si="6"/>
        <v>0</v>
      </c>
      <c r="X58" s="134">
        <f t="shared" si="7"/>
        <v>0</v>
      </c>
      <c r="Y58" s="130">
        <f t="shared" si="8"/>
        <v>0</v>
      </c>
      <c r="Z58" s="130">
        <f t="shared" si="9"/>
        <v>0</v>
      </c>
      <c r="AA58" s="138">
        <f t="shared" si="10"/>
        <v>0</v>
      </c>
      <c r="AB58" s="79">
        <f t="shared" si="11"/>
        <v>1.0843373493975932</v>
      </c>
      <c r="AO58" s="113">
        <v>32</v>
      </c>
      <c r="AP58" s="126">
        <f t="shared" ref="AP58" si="71">B55</f>
        <v>0</v>
      </c>
      <c r="AQ58" s="4">
        <f t="shared" ref="AQ58:AR58" si="72">AA55</f>
        <v>0</v>
      </c>
      <c r="AR58" s="114">
        <f t="shared" si="72"/>
        <v>1.0843373493975932</v>
      </c>
      <c r="AS58" s="128"/>
    </row>
    <row r="59" spans="1:45" ht="14.25" customHeight="1" x14ac:dyDescent="0.2">
      <c r="A59" s="233"/>
      <c r="B59" s="249"/>
      <c r="C59" s="250"/>
      <c r="D59" s="210" t="str">
        <f t="shared" si="0"/>
        <v>C</v>
      </c>
      <c r="E59" s="211"/>
      <c r="F59" s="212"/>
      <c r="G59" s="212"/>
      <c r="H59" s="213"/>
      <c r="I59" s="212"/>
      <c r="J59" s="216"/>
      <c r="K59" s="212"/>
      <c r="L59" s="213"/>
      <c r="M59" s="214"/>
      <c r="N59" s="217"/>
      <c r="O59" s="213"/>
      <c r="P59" s="213"/>
      <c r="Q59" s="213"/>
      <c r="R59" s="211">
        <f t="shared" si="1"/>
        <v>0</v>
      </c>
      <c r="S59" s="218" t="str">
        <f t="shared" si="2"/>
        <v>C</v>
      </c>
      <c r="T59" s="212">
        <f t="shared" si="3"/>
        <v>0</v>
      </c>
      <c r="U59" s="219" t="str">
        <f t="shared" si="4"/>
        <v>C</v>
      </c>
      <c r="V59" s="211">
        <f t="shared" si="5"/>
        <v>0</v>
      </c>
      <c r="W59" s="216">
        <f t="shared" si="6"/>
        <v>0</v>
      </c>
      <c r="X59" s="216">
        <f t="shared" si="7"/>
        <v>0</v>
      </c>
      <c r="Y59" s="212">
        <f t="shared" si="8"/>
        <v>0</v>
      </c>
      <c r="Z59" s="212">
        <f t="shared" si="9"/>
        <v>0</v>
      </c>
      <c r="AA59" s="220">
        <f t="shared" si="10"/>
        <v>0</v>
      </c>
      <c r="AB59" s="221">
        <f t="shared" si="11"/>
        <v>1.0843373493975932</v>
      </c>
      <c r="AO59" s="113">
        <v>33</v>
      </c>
      <c r="AP59" s="126">
        <f t="shared" ref="AP59" si="73">B56</f>
        <v>0</v>
      </c>
      <c r="AQ59" s="4">
        <f t="shared" ref="AQ59:AR59" si="74">AA56</f>
        <v>0</v>
      </c>
      <c r="AR59" s="114">
        <f t="shared" si="74"/>
        <v>1.0843373493975932</v>
      </c>
      <c r="AS59" s="128"/>
    </row>
    <row r="60" spans="1:45" ht="14.25" customHeight="1" x14ac:dyDescent="0.2">
      <c r="A60" s="44"/>
      <c r="B60" s="45"/>
      <c r="C60" s="18"/>
      <c r="D60" s="36" t="str">
        <f t="shared" si="0"/>
        <v>C</v>
      </c>
      <c r="E60" s="129"/>
      <c r="F60" s="130"/>
      <c r="G60" s="130"/>
      <c r="H60" s="131"/>
      <c r="I60" s="130"/>
      <c r="J60" s="134"/>
      <c r="K60" s="130"/>
      <c r="L60" s="131"/>
      <c r="M60" s="132"/>
      <c r="N60" s="135"/>
      <c r="O60" s="131"/>
      <c r="P60" s="131"/>
      <c r="Q60" s="131"/>
      <c r="R60" s="129">
        <f t="shared" si="1"/>
        <v>0</v>
      </c>
      <c r="S60" s="136" t="str">
        <f t="shared" si="2"/>
        <v>C</v>
      </c>
      <c r="T60" s="130">
        <f t="shared" si="3"/>
        <v>0</v>
      </c>
      <c r="U60" s="137" t="str">
        <f t="shared" si="4"/>
        <v>C</v>
      </c>
      <c r="V60" s="129">
        <f t="shared" si="5"/>
        <v>0</v>
      </c>
      <c r="W60" s="134">
        <f t="shared" si="6"/>
        <v>0</v>
      </c>
      <c r="X60" s="134">
        <f t="shared" si="7"/>
        <v>0</v>
      </c>
      <c r="Y60" s="130">
        <f t="shared" si="8"/>
        <v>0</v>
      </c>
      <c r="Z60" s="130">
        <f t="shared" si="9"/>
        <v>0</v>
      </c>
      <c r="AA60" s="138">
        <f t="shared" si="10"/>
        <v>0</v>
      </c>
      <c r="AB60" s="79">
        <f t="shared" si="11"/>
        <v>1.0843373493975932</v>
      </c>
      <c r="AO60" s="113">
        <v>34</v>
      </c>
      <c r="AP60" s="126">
        <f t="shared" ref="AP60" si="75">B57</f>
        <v>0</v>
      </c>
      <c r="AQ60" s="4">
        <f t="shared" ref="AQ60:AR60" si="76">AA57</f>
        <v>0</v>
      </c>
      <c r="AR60" s="114">
        <f t="shared" si="76"/>
        <v>1.0843373493975932</v>
      </c>
      <c r="AS60" s="128"/>
    </row>
    <row r="61" spans="1:45" ht="14.25" customHeight="1" x14ac:dyDescent="0.2">
      <c r="A61" s="233"/>
      <c r="B61" s="249"/>
      <c r="C61" s="250"/>
      <c r="D61" s="210" t="str">
        <f t="shared" si="0"/>
        <v>C</v>
      </c>
      <c r="E61" s="211"/>
      <c r="F61" s="212"/>
      <c r="G61" s="212"/>
      <c r="H61" s="213"/>
      <c r="I61" s="212"/>
      <c r="J61" s="216"/>
      <c r="K61" s="212"/>
      <c r="L61" s="213"/>
      <c r="M61" s="214"/>
      <c r="N61" s="217"/>
      <c r="O61" s="213"/>
      <c r="P61" s="213"/>
      <c r="Q61" s="213"/>
      <c r="R61" s="211">
        <f t="shared" si="1"/>
        <v>0</v>
      </c>
      <c r="S61" s="218" t="str">
        <f t="shared" si="2"/>
        <v>C</v>
      </c>
      <c r="T61" s="212">
        <f t="shared" si="3"/>
        <v>0</v>
      </c>
      <c r="U61" s="219" t="str">
        <f t="shared" si="4"/>
        <v>C</v>
      </c>
      <c r="V61" s="211">
        <f t="shared" si="5"/>
        <v>0</v>
      </c>
      <c r="W61" s="216">
        <f t="shared" si="6"/>
        <v>0</v>
      </c>
      <c r="X61" s="216">
        <f t="shared" si="7"/>
        <v>0</v>
      </c>
      <c r="Y61" s="212">
        <f t="shared" si="8"/>
        <v>0</v>
      </c>
      <c r="Z61" s="212">
        <f t="shared" si="9"/>
        <v>0</v>
      </c>
      <c r="AA61" s="220">
        <f t="shared" si="10"/>
        <v>0</v>
      </c>
      <c r="AB61" s="221">
        <f t="shared" si="11"/>
        <v>1.0843373493975932</v>
      </c>
      <c r="AO61" s="113">
        <v>35</v>
      </c>
      <c r="AP61" s="126">
        <f t="shared" ref="AP61" si="77">B58</f>
        <v>0</v>
      </c>
      <c r="AQ61" s="4">
        <f t="shared" ref="AQ61:AR61" si="78">AA58</f>
        <v>0</v>
      </c>
      <c r="AR61" s="114">
        <f t="shared" si="78"/>
        <v>1.0843373493975932</v>
      </c>
      <c r="AS61" s="128"/>
    </row>
    <row r="62" spans="1:45" ht="14.25" customHeight="1" x14ac:dyDescent="0.2">
      <c r="A62" s="44"/>
      <c r="B62" s="45"/>
      <c r="C62" s="18"/>
      <c r="D62" s="36" t="str">
        <f t="shared" si="0"/>
        <v>C</v>
      </c>
      <c r="E62" s="129"/>
      <c r="F62" s="130"/>
      <c r="G62" s="130"/>
      <c r="H62" s="131"/>
      <c r="I62" s="130"/>
      <c r="J62" s="134"/>
      <c r="K62" s="130"/>
      <c r="L62" s="131"/>
      <c r="M62" s="132"/>
      <c r="N62" s="135"/>
      <c r="O62" s="131"/>
      <c r="P62" s="131"/>
      <c r="Q62" s="131"/>
      <c r="R62" s="129">
        <f t="shared" si="1"/>
        <v>0</v>
      </c>
      <c r="S62" s="136" t="str">
        <f t="shared" si="2"/>
        <v>C</v>
      </c>
      <c r="T62" s="130">
        <f t="shared" si="3"/>
        <v>0</v>
      </c>
      <c r="U62" s="137" t="str">
        <f t="shared" si="4"/>
        <v>C</v>
      </c>
      <c r="V62" s="129">
        <f t="shared" si="5"/>
        <v>0</v>
      </c>
      <c r="W62" s="134">
        <f t="shared" si="6"/>
        <v>0</v>
      </c>
      <c r="X62" s="134">
        <f t="shared" si="7"/>
        <v>0</v>
      </c>
      <c r="Y62" s="130">
        <f t="shared" si="8"/>
        <v>0</v>
      </c>
      <c r="Z62" s="130">
        <f t="shared" si="9"/>
        <v>0</v>
      </c>
      <c r="AA62" s="138">
        <f t="shared" si="10"/>
        <v>0</v>
      </c>
      <c r="AB62" s="79">
        <f t="shared" si="11"/>
        <v>1.0843373493975932</v>
      </c>
      <c r="AO62" s="113">
        <v>36</v>
      </c>
      <c r="AP62" s="126">
        <f t="shared" ref="AP62" si="79">B59</f>
        <v>0</v>
      </c>
      <c r="AQ62" s="4">
        <f t="shared" ref="AQ62:AR62" si="80">AA59</f>
        <v>0</v>
      </c>
      <c r="AR62" s="114">
        <f t="shared" si="80"/>
        <v>1.0843373493975932</v>
      </c>
      <c r="AS62" s="128"/>
    </row>
    <row r="63" spans="1:45" ht="14.25" customHeight="1" thickBot="1" x14ac:dyDescent="0.25">
      <c r="A63" s="251"/>
      <c r="B63" s="252"/>
      <c r="C63" s="253"/>
      <c r="D63" s="210" t="str">
        <f t="shared" si="0"/>
        <v>C</v>
      </c>
      <c r="E63" s="225"/>
      <c r="F63" s="226"/>
      <c r="G63" s="226"/>
      <c r="H63" s="227"/>
      <c r="I63" s="226"/>
      <c r="J63" s="230"/>
      <c r="K63" s="226"/>
      <c r="L63" s="227"/>
      <c r="M63" s="228"/>
      <c r="N63" s="231"/>
      <c r="O63" s="227"/>
      <c r="P63" s="227"/>
      <c r="Q63" s="227"/>
      <c r="R63" s="211">
        <f t="shared" si="1"/>
        <v>0</v>
      </c>
      <c r="S63" s="218" t="str">
        <f t="shared" si="2"/>
        <v>C</v>
      </c>
      <c r="T63" s="212">
        <f t="shared" si="3"/>
        <v>0</v>
      </c>
      <c r="U63" s="219" t="str">
        <f t="shared" si="4"/>
        <v>C</v>
      </c>
      <c r="V63" s="211">
        <f t="shared" si="5"/>
        <v>0</v>
      </c>
      <c r="W63" s="216">
        <f t="shared" si="6"/>
        <v>0</v>
      </c>
      <c r="X63" s="216">
        <f t="shared" si="7"/>
        <v>0</v>
      </c>
      <c r="Y63" s="212">
        <f t="shared" si="8"/>
        <v>0</v>
      </c>
      <c r="Z63" s="212">
        <f t="shared" si="9"/>
        <v>0</v>
      </c>
      <c r="AA63" s="220">
        <f t="shared" si="10"/>
        <v>0</v>
      </c>
      <c r="AB63" s="232">
        <f t="shared" si="11"/>
        <v>1.0843373493975932</v>
      </c>
      <c r="AO63" s="113">
        <v>37</v>
      </c>
      <c r="AP63" s="126">
        <f t="shared" ref="AP63" si="81">B60</f>
        <v>0</v>
      </c>
      <c r="AQ63" s="4">
        <f t="shared" ref="AQ63:AR63" si="82">AA60</f>
        <v>0</v>
      </c>
      <c r="AR63" s="114">
        <f t="shared" si="82"/>
        <v>1.0843373493975932</v>
      </c>
      <c r="AS63" s="128"/>
    </row>
    <row r="64" spans="1:45" ht="14.25" customHeight="1" x14ac:dyDescent="0.2">
      <c r="A64" s="307" t="s">
        <v>0</v>
      </c>
      <c r="B64" s="308"/>
      <c r="C64" s="24"/>
      <c r="D64" s="25"/>
      <c r="E64" s="139">
        <f>SUM(E24:E63)</f>
        <v>0</v>
      </c>
      <c r="F64" s="140">
        <f>SUM(F24:F63)</f>
        <v>0</v>
      </c>
      <c r="G64" s="140">
        <f>SUM(G24:G63)</f>
        <v>0</v>
      </c>
      <c r="H64" s="141">
        <f>SUM(H24:H63)</f>
        <v>0</v>
      </c>
      <c r="I64" s="140">
        <f t="shared" ref="I64:Q64" si="83">SUM(I24:I63)</f>
        <v>0</v>
      </c>
      <c r="J64" s="140">
        <f t="shared" si="83"/>
        <v>0</v>
      </c>
      <c r="K64" s="140">
        <f t="shared" si="83"/>
        <v>0</v>
      </c>
      <c r="L64" s="141">
        <f t="shared" si="83"/>
        <v>0</v>
      </c>
      <c r="M64" s="142">
        <f t="shared" si="83"/>
        <v>0</v>
      </c>
      <c r="N64" s="144">
        <f t="shared" si="83"/>
        <v>0</v>
      </c>
      <c r="O64" s="140">
        <f>SUM(O24:O63)</f>
        <v>0</v>
      </c>
      <c r="P64" s="140">
        <f>SUM(P24:P63)</f>
        <v>0</v>
      </c>
      <c r="Q64" s="140">
        <f t="shared" si="83"/>
        <v>0</v>
      </c>
      <c r="R64" s="139">
        <f>SUM(R24:R63)</f>
        <v>0</v>
      </c>
      <c r="S64" s="140"/>
      <c r="T64" s="140">
        <f>SUM(T24:T63)</f>
        <v>0</v>
      </c>
      <c r="U64" s="142"/>
      <c r="V64" s="158">
        <f>SUM(V24:V63)</f>
        <v>0</v>
      </c>
      <c r="W64" s="140">
        <f t="shared" ref="W64:X64" si="84">SUM(W24:W63)</f>
        <v>0</v>
      </c>
      <c r="X64" s="144">
        <f t="shared" si="84"/>
        <v>0</v>
      </c>
      <c r="Y64" s="140">
        <f>SUM(Y24:Y63)</f>
        <v>0</v>
      </c>
      <c r="Z64" s="140">
        <f>SUM(Z24:Z63)</f>
        <v>0</v>
      </c>
      <c r="AA64" s="145">
        <f>SUM(AA24:AA63)</f>
        <v>0</v>
      </c>
      <c r="AB64" s="318"/>
      <c r="AO64" s="113">
        <v>38</v>
      </c>
      <c r="AP64" s="126">
        <f t="shared" ref="AP64" si="85">B61</f>
        <v>0</v>
      </c>
      <c r="AQ64" s="4">
        <f t="shared" ref="AQ64:AR64" si="86">AA61</f>
        <v>0</v>
      </c>
      <c r="AR64" s="114">
        <f t="shared" si="86"/>
        <v>1.0843373493975932</v>
      </c>
      <c r="AS64" s="128"/>
    </row>
    <row r="65" spans="1:45" ht="14.25" customHeight="1" x14ac:dyDescent="0.2">
      <c r="A65" s="309" t="s">
        <v>1</v>
      </c>
      <c r="B65" s="310"/>
      <c r="C65" s="47" t="s">
        <v>99</v>
      </c>
      <c r="D65" s="35"/>
      <c r="E65" s="129">
        <f>E23*$D$65</f>
        <v>0</v>
      </c>
      <c r="F65" s="130">
        <f t="shared" ref="F65:AA65" si="87">F23*$D$65</f>
        <v>0</v>
      </c>
      <c r="G65" s="130">
        <f t="shared" si="87"/>
        <v>0</v>
      </c>
      <c r="H65" s="130">
        <f t="shared" si="87"/>
        <v>0</v>
      </c>
      <c r="I65" s="130">
        <f t="shared" si="87"/>
        <v>0</v>
      </c>
      <c r="J65" s="130">
        <f t="shared" si="87"/>
        <v>0</v>
      </c>
      <c r="K65" s="130">
        <f t="shared" si="87"/>
        <v>0</v>
      </c>
      <c r="L65" s="130">
        <f t="shared" si="87"/>
        <v>0</v>
      </c>
      <c r="M65" s="132">
        <f t="shared" si="87"/>
        <v>0</v>
      </c>
      <c r="N65" s="129">
        <f t="shared" si="87"/>
        <v>0</v>
      </c>
      <c r="O65" s="130">
        <f t="shared" si="87"/>
        <v>0</v>
      </c>
      <c r="P65" s="130">
        <f t="shared" si="87"/>
        <v>0</v>
      </c>
      <c r="Q65" s="132">
        <f t="shared" si="87"/>
        <v>0</v>
      </c>
      <c r="R65" s="129">
        <f t="shared" si="87"/>
        <v>0</v>
      </c>
      <c r="S65" s="130"/>
      <c r="T65" s="130">
        <f t="shared" si="87"/>
        <v>0</v>
      </c>
      <c r="U65" s="132"/>
      <c r="V65" s="129">
        <f t="shared" si="87"/>
        <v>0</v>
      </c>
      <c r="W65" s="130">
        <f t="shared" si="87"/>
        <v>0</v>
      </c>
      <c r="X65" s="130">
        <f t="shared" si="87"/>
        <v>0</v>
      </c>
      <c r="Y65" s="130">
        <f t="shared" si="87"/>
        <v>0</v>
      </c>
      <c r="Z65" s="132">
        <f t="shared" si="87"/>
        <v>0</v>
      </c>
      <c r="AA65" s="138">
        <f t="shared" si="87"/>
        <v>0</v>
      </c>
      <c r="AB65" s="319"/>
      <c r="AO65" s="113">
        <v>39</v>
      </c>
      <c r="AP65" s="126">
        <f t="shared" ref="AP65" si="88">B62</f>
        <v>0</v>
      </c>
      <c r="AQ65" s="4">
        <f t="shared" ref="AQ65:AR65" si="89">AA62</f>
        <v>0</v>
      </c>
      <c r="AR65" s="114">
        <f t="shared" si="89"/>
        <v>1.0843373493975932</v>
      </c>
      <c r="AS65" s="128"/>
    </row>
    <row r="66" spans="1:45" ht="14.25" customHeight="1" thickBot="1" x14ac:dyDescent="0.25">
      <c r="A66" s="311" t="s">
        <v>5</v>
      </c>
      <c r="B66" s="312"/>
      <c r="C66" s="38" t="s">
        <v>107</v>
      </c>
      <c r="D66" s="37"/>
      <c r="E66" s="197" t="e">
        <f>E64/E65*100</f>
        <v>#DIV/0!</v>
      </c>
      <c r="F66" s="198" t="e">
        <f>F64/F65*100</f>
        <v>#DIV/0!</v>
      </c>
      <c r="G66" s="198" t="e">
        <f>G64/G65*100</f>
        <v>#DIV/0!</v>
      </c>
      <c r="H66" s="199" t="e">
        <f>H64/H65*100</f>
        <v>#DIV/0!</v>
      </c>
      <c r="I66" s="198" t="e">
        <f t="shared" ref="I66:Q66" si="90">I64/I65*100</f>
        <v>#DIV/0!</v>
      </c>
      <c r="J66" s="198" t="e">
        <f t="shared" si="90"/>
        <v>#DIV/0!</v>
      </c>
      <c r="K66" s="198" t="e">
        <f t="shared" si="90"/>
        <v>#DIV/0!</v>
      </c>
      <c r="L66" s="199" t="e">
        <f t="shared" si="90"/>
        <v>#DIV/0!</v>
      </c>
      <c r="M66" s="200" t="e">
        <f t="shared" si="90"/>
        <v>#DIV/0!</v>
      </c>
      <c r="N66" s="201" t="e">
        <f t="shared" si="90"/>
        <v>#DIV/0!</v>
      </c>
      <c r="O66" s="201" t="e">
        <f t="shared" si="90"/>
        <v>#DIV/0!</v>
      </c>
      <c r="P66" s="201" t="e">
        <f t="shared" si="90"/>
        <v>#DIV/0!</v>
      </c>
      <c r="Q66" s="198" t="e">
        <f t="shared" si="90"/>
        <v>#DIV/0!</v>
      </c>
      <c r="R66" s="175" t="e">
        <f>R64/R65*100</f>
        <v>#DIV/0!</v>
      </c>
      <c r="S66" s="176"/>
      <c r="T66" s="176" t="e">
        <f>T64/T65*100</f>
        <v>#DIV/0!</v>
      </c>
      <c r="U66" s="177"/>
      <c r="V66" s="202" t="e">
        <f>V64/V65*100</f>
        <v>#DIV/0!</v>
      </c>
      <c r="W66" s="176" t="e">
        <f t="shared" ref="W66:X66" si="91">W64/W65*100</f>
        <v>#DIV/0!</v>
      </c>
      <c r="X66" s="203" t="e">
        <f t="shared" si="91"/>
        <v>#DIV/0!</v>
      </c>
      <c r="Y66" s="176" t="e">
        <f>Y64/Y65*100</f>
        <v>#DIV/0!</v>
      </c>
      <c r="Z66" s="176" t="e">
        <f>Z64/Z65*100</f>
        <v>#DIV/0!</v>
      </c>
      <c r="AA66" s="179" t="e">
        <f>AA64/AA65*100</f>
        <v>#DIV/0!</v>
      </c>
      <c r="AB66" s="319"/>
      <c r="AO66" s="115">
        <v>40</v>
      </c>
      <c r="AP66" s="127">
        <f t="shared" ref="AP66" si="92">B63</f>
        <v>0</v>
      </c>
      <c r="AQ66" s="116">
        <f t="shared" ref="AQ66:AR66" si="93">AA63</f>
        <v>0</v>
      </c>
      <c r="AR66" s="117">
        <f t="shared" si="93"/>
        <v>1.0843373493975932</v>
      </c>
      <c r="AS66" s="128"/>
    </row>
    <row r="67" spans="1:45" ht="13.8" thickBot="1" x14ac:dyDescent="0.25">
      <c r="A67" s="415" t="s">
        <v>152</v>
      </c>
      <c r="B67" s="416"/>
      <c r="C67" s="67" t="s">
        <v>106</v>
      </c>
      <c r="D67" s="65"/>
      <c r="E67" s="146">
        <v>90.9</v>
      </c>
      <c r="F67" s="147">
        <v>66.7</v>
      </c>
      <c r="G67" s="147">
        <v>76</v>
      </c>
      <c r="H67" s="147">
        <v>90.3</v>
      </c>
      <c r="I67" s="147">
        <v>72.2</v>
      </c>
      <c r="J67" s="147">
        <v>75.400000000000006</v>
      </c>
      <c r="K67" s="147">
        <v>86.4</v>
      </c>
      <c r="L67" s="147">
        <v>79</v>
      </c>
      <c r="M67" s="180">
        <v>91</v>
      </c>
      <c r="N67" s="148">
        <v>73.3</v>
      </c>
      <c r="O67" s="147">
        <v>74.7</v>
      </c>
      <c r="P67" s="147">
        <v>88.6</v>
      </c>
      <c r="Q67" s="180">
        <v>81.3</v>
      </c>
      <c r="R67" s="148">
        <v>81.900000000000006</v>
      </c>
      <c r="S67" s="147"/>
      <c r="T67" s="147">
        <v>79.400000000000006</v>
      </c>
      <c r="U67" s="180"/>
      <c r="V67" s="148">
        <v>73.8</v>
      </c>
      <c r="W67" s="147">
        <v>80.3</v>
      </c>
      <c r="X67" s="147">
        <v>83.9</v>
      </c>
      <c r="Y67" s="147">
        <v>81.099999999999994</v>
      </c>
      <c r="Z67" s="180">
        <v>84.6</v>
      </c>
      <c r="AA67" s="149">
        <v>81.2</v>
      </c>
      <c r="AB67" s="320"/>
    </row>
    <row r="68" spans="1:45" x14ac:dyDescent="0.2">
      <c r="C68" s="43" t="s">
        <v>151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80"/>
      <c r="AB68" s="80"/>
    </row>
    <row r="69" spans="1:45" ht="7.5" customHeight="1" x14ac:dyDescent="0.2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80"/>
      <c r="AB69" s="80"/>
    </row>
    <row r="70" spans="1:45" ht="8.25" customHeight="1" x14ac:dyDescent="0.2">
      <c r="B70" s="27" t="s">
        <v>53</v>
      </c>
      <c r="C70" s="296" t="s">
        <v>54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7"/>
      <c r="R70" s="27"/>
    </row>
    <row r="71" spans="1:45" ht="8.25" customHeight="1" x14ac:dyDescent="0.2">
      <c r="B71" s="27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7"/>
      <c r="R71" s="27"/>
    </row>
    <row r="72" spans="1:45" ht="8.25" customHeight="1" x14ac:dyDescent="0.2">
      <c r="B72" s="27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7"/>
      <c r="R72" s="27"/>
    </row>
    <row r="73" spans="1:45" ht="8.25" customHeight="1" x14ac:dyDescent="0.2"/>
    <row r="74" spans="1:45" ht="8.25" customHeight="1" x14ac:dyDescent="0.2">
      <c r="T74" s="334" t="s">
        <v>55</v>
      </c>
      <c r="U74" s="334"/>
      <c r="V74" s="334"/>
      <c r="W74" s="334"/>
      <c r="X74" s="334"/>
      <c r="Y74" s="334"/>
      <c r="Z74" s="334"/>
      <c r="AA74" s="334"/>
      <c r="AB74" s="76"/>
    </row>
    <row r="75" spans="1:45" ht="8.25" customHeight="1" x14ac:dyDescent="0.2">
      <c r="T75" s="334"/>
      <c r="U75" s="334"/>
      <c r="V75" s="334"/>
      <c r="W75" s="334"/>
      <c r="X75" s="334"/>
      <c r="Y75" s="334"/>
      <c r="Z75" s="334"/>
      <c r="AA75" s="334"/>
      <c r="AB75" s="76"/>
    </row>
    <row r="76" spans="1:45" ht="8.25" customHeight="1" x14ac:dyDescent="0.2">
      <c r="C76" s="297" t="s">
        <v>130</v>
      </c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11"/>
      <c r="T76" s="335" t="s">
        <v>125</v>
      </c>
      <c r="U76" s="335"/>
      <c r="V76" s="335"/>
      <c r="W76" s="335"/>
      <c r="X76" s="335"/>
      <c r="Y76" s="335"/>
      <c r="Z76" s="335"/>
      <c r="AA76" s="335"/>
      <c r="AB76" s="77"/>
    </row>
    <row r="77" spans="1:45" ht="8.25" customHeight="1" x14ac:dyDescent="0.2"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11"/>
      <c r="T77" s="335"/>
      <c r="U77" s="335"/>
      <c r="V77" s="335"/>
      <c r="W77" s="335"/>
      <c r="X77" s="335"/>
      <c r="Y77" s="335"/>
      <c r="Z77" s="335"/>
      <c r="AA77" s="335"/>
      <c r="AB77" s="77"/>
    </row>
    <row r="78" spans="1:45" ht="8.25" customHeight="1" x14ac:dyDescent="0.2"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11"/>
      <c r="T78" s="335" t="s">
        <v>6</v>
      </c>
      <c r="U78" s="396"/>
      <c r="V78" s="396"/>
      <c r="W78" s="396"/>
      <c r="X78" s="396"/>
      <c r="Y78" s="396"/>
      <c r="Z78" s="396"/>
      <c r="AA78" s="396"/>
      <c r="AB78" s="78"/>
    </row>
    <row r="79" spans="1:45" ht="8.25" customHeight="1" x14ac:dyDescent="0.2">
      <c r="R79" s="11"/>
      <c r="S79" s="11"/>
      <c r="T79" s="396"/>
      <c r="U79" s="396"/>
      <c r="V79" s="396"/>
      <c r="W79" s="396"/>
      <c r="X79" s="396"/>
      <c r="Y79" s="396"/>
      <c r="Z79" s="396"/>
      <c r="AA79" s="396"/>
      <c r="AB79" s="78"/>
    </row>
    <row r="80" spans="1:45" ht="8.25" customHeight="1" thickBot="1" x14ac:dyDescent="0.25">
      <c r="B80" s="1"/>
    </row>
    <row r="81" spans="1:37" ht="8.25" customHeight="1" x14ac:dyDescent="0.2">
      <c r="A81" s="342" t="s">
        <v>3</v>
      </c>
      <c r="B81" s="339" t="s">
        <v>110</v>
      </c>
      <c r="C81" s="14">
        <v>1</v>
      </c>
      <c r="D81" s="337" t="s">
        <v>112</v>
      </c>
      <c r="E81" s="408" t="s">
        <v>7</v>
      </c>
      <c r="F81" s="409"/>
      <c r="G81" s="409"/>
      <c r="H81" s="409"/>
      <c r="I81" s="409"/>
      <c r="J81" s="409"/>
      <c r="K81" s="409"/>
      <c r="L81" s="409"/>
      <c r="M81" s="409"/>
      <c r="N81" s="408" t="s">
        <v>2</v>
      </c>
      <c r="O81" s="409"/>
      <c r="P81" s="409"/>
      <c r="Q81" s="409"/>
      <c r="R81" s="13">
        <v>2</v>
      </c>
      <c r="S81" s="376" t="s">
        <v>114</v>
      </c>
      <c r="T81" s="12">
        <v>3</v>
      </c>
      <c r="U81" s="365" t="s">
        <v>114</v>
      </c>
      <c r="V81" s="402" t="s">
        <v>104</v>
      </c>
      <c r="W81" s="398" t="s">
        <v>48</v>
      </c>
      <c r="X81" s="398" t="s">
        <v>49</v>
      </c>
      <c r="Y81" s="405" t="s">
        <v>50</v>
      </c>
      <c r="Z81" s="405" t="s">
        <v>51</v>
      </c>
      <c r="AA81" s="329" t="s">
        <v>56</v>
      </c>
      <c r="AB81" s="61"/>
      <c r="AD81" s="157"/>
      <c r="AE81" s="157"/>
      <c r="AF81" s="157"/>
      <c r="AG81" s="157"/>
      <c r="AH81" s="157"/>
      <c r="AI81" s="157"/>
      <c r="AJ81" s="157"/>
      <c r="AK81" s="157"/>
    </row>
    <row r="82" spans="1:37" ht="10.5" customHeight="1" x14ac:dyDescent="0.2">
      <c r="A82" s="343"/>
      <c r="B82" s="340"/>
      <c r="C82" s="313" t="s">
        <v>111</v>
      </c>
      <c r="D82" s="338"/>
      <c r="E82" s="410"/>
      <c r="F82" s="411"/>
      <c r="G82" s="411"/>
      <c r="H82" s="411"/>
      <c r="I82" s="411"/>
      <c r="J82" s="411"/>
      <c r="K82" s="411"/>
      <c r="L82" s="411"/>
      <c r="M82" s="411"/>
      <c r="N82" s="410"/>
      <c r="O82" s="411"/>
      <c r="P82" s="411"/>
      <c r="Q82" s="411"/>
      <c r="R82" s="374" t="s">
        <v>113</v>
      </c>
      <c r="S82" s="377"/>
      <c r="T82" s="379" t="s">
        <v>115</v>
      </c>
      <c r="U82" s="366"/>
      <c r="V82" s="403"/>
      <c r="W82" s="399"/>
      <c r="X82" s="399"/>
      <c r="Y82" s="406"/>
      <c r="Z82" s="406"/>
      <c r="AA82" s="330"/>
      <c r="AB82" s="62"/>
      <c r="AD82" s="157"/>
      <c r="AE82" s="157"/>
      <c r="AF82" s="157"/>
      <c r="AG82" s="157"/>
      <c r="AH82" s="157"/>
      <c r="AI82" s="157"/>
      <c r="AJ82" s="157"/>
      <c r="AK82" s="157"/>
    </row>
    <row r="83" spans="1:37" ht="10.5" customHeight="1" x14ac:dyDescent="0.2">
      <c r="A83" s="343"/>
      <c r="B83" s="340"/>
      <c r="C83" s="314"/>
      <c r="D83" s="338"/>
      <c r="E83" s="412">
        <v>1</v>
      </c>
      <c r="F83" s="386">
        <v>2</v>
      </c>
      <c r="G83" s="386">
        <v>3</v>
      </c>
      <c r="H83" s="387">
        <v>4</v>
      </c>
      <c r="I83" s="386">
        <v>5</v>
      </c>
      <c r="J83" s="397">
        <v>6</v>
      </c>
      <c r="K83" s="397">
        <v>7</v>
      </c>
      <c r="L83" s="391">
        <v>8</v>
      </c>
      <c r="M83" s="392">
        <v>9</v>
      </c>
      <c r="N83" s="393">
        <v>10</v>
      </c>
      <c r="O83" s="386">
        <v>11</v>
      </c>
      <c r="P83" s="386">
        <v>12</v>
      </c>
      <c r="Q83" s="397">
        <v>13</v>
      </c>
      <c r="R83" s="375"/>
      <c r="S83" s="377"/>
      <c r="T83" s="380"/>
      <c r="U83" s="366"/>
      <c r="V83" s="403"/>
      <c r="W83" s="399"/>
      <c r="X83" s="399"/>
      <c r="Y83" s="406"/>
      <c r="Z83" s="406"/>
      <c r="AA83" s="330"/>
      <c r="AB83" s="62"/>
      <c r="AD83" s="157"/>
      <c r="AE83" s="157"/>
      <c r="AF83" s="157"/>
      <c r="AG83" s="157"/>
      <c r="AH83" s="157"/>
      <c r="AI83" s="157"/>
      <c r="AJ83" s="157"/>
      <c r="AK83" s="157"/>
    </row>
    <row r="84" spans="1:37" ht="10.5" customHeight="1" x14ac:dyDescent="0.2">
      <c r="A84" s="343"/>
      <c r="B84" s="340"/>
      <c r="C84" s="314"/>
      <c r="D84" s="338"/>
      <c r="E84" s="413"/>
      <c r="F84" s="302"/>
      <c r="G84" s="302"/>
      <c r="H84" s="388"/>
      <c r="I84" s="302"/>
      <c r="J84" s="302"/>
      <c r="K84" s="302"/>
      <c r="L84" s="388"/>
      <c r="M84" s="305"/>
      <c r="N84" s="394"/>
      <c r="O84" s="397"/>
      <c r="P84" s="397"/>
      <c r="Q84" s="302"/>
      <c r="R84" s="375"/>
      <c r="S84" s="377"/>
      <c r="T84" s="380"/>
      <c r="U84" s="366"/>
      <c r="V84" s="403"/>
      <c r="W84" s="399"/>
      <c r="X84" s="399"/>
      <c r="Y84" s="406"/>
      <c r="Z84" s="406"/>
      <c r="AA84" s="330"/>
      <c r="AB84" s="62"/>
      <c r="AD84" s="157"/>
      <c r="AE84" s="157"/>
      <c r="AF84" s="157"/>
      <c r="AG84" s="157"/>
      <c r="AH84" s="157"/>
      <c r="AI84" s="157"/>
      <c r="AJ84" s="157"/>
      <c r="AK84" s="157"/>
    </row>
    <row r="85" spans="1:37" ht="10.5" customHeight="1" x14ac:dyDescent="0.2">
      <c r="A85" s="343"/>
      <c r="B85" s="340"/>
      <c r="C85" s="314"/>
      <c r="D85" s="338"/>
      <c r="E85" s="413"/>
      <c r="F85" s="302"/>
      <c r="G85" s="302"/>
      <c r="H85" s="388"/>
      <c r="I85" s="302"/>
      <c r="J85" s="302"/>
      <c r="K85" s="302"/>
      <c r="L85" s="388"/>
      <c r="M85" s="305"/>
      <c r="N85" s="394"/>
      <c r="O85" s="397"/>
      <c r="P85" s="397"/>
      <c r="Q85" s="302"/>
      <c r="R85" s="375"/>
      <c r="S85" s="377"/>
      <c r="T85" s="380"/>
      <c r="U85" s="366"/>
      <c r="V85" s="403"/>
      <c r="W85" s="399"/>
      <c r="X85" s="399"/>
      <c r="Y85" s="406"/>
      <c r="Z85" s="406"/>
      <c r="AA85" s="330"/>
      <c r="AB85" s="62"/>
      <c r="AD85" s="157"/>
      <c r="AE85" s="157"/>
      <c r="AF85" s="157"/>
      <c r="AG85" s="157"/>
      <c r="AH85" s="157"/>
      <c r="AI85" s="157"/>
      <c r="AJ85" s="157"/>
      <c r="AK85" s="157"/>
    </row>
    <row r="86" spans="1:37" ht="10.5" customHeight="1" x14ac:dyDescent="0.2">
      <c r="A86" s="343"/>
      <c r="B86" s="340"/>
      <c r="C86" s="314"/>
      <c r="D86" s="338"/>
      <c r="E86" s="413"/>
      <c r="F86" s="302"/>
      <c r="G86" s="302"/>
      <c r="H86" s="388"/>
      <c r="I86" s="302"/>
      <c r="J86" s="302"/>
      <c r="K86" s="302"/>
      <c r="L86" s="388"/>
      <c r="M86" s="305"/>
      <c r="N86" s="394"/>
      <c r="O86" s="397"/>
      <c r="P86" s="397"/>
      <c r="Q86" s="302"/>
      <c r="R86" s="375"/>
      <c r="S86" s="377"/>
      <c r="T86" s="380"/>
      <c r="U86" s="366"/>
      <c r="V86" s="403"/>
      <c r="W86" s="399"/>
      <c r="X86" s="399"/>
      <c r="Y86" s="406"/>
      <c r="Z86" s="406"/>
      <c r="AA86" s="330"/>
      <c r="AB86" s="62"/>
      <c r="AD86" s="157"/>
      <c r="AE86" s="157"/>
      <c r="AF86" s="157"/>
      <c r="AG86" s="157"/>
      <c r="AH86" s="157"/>
      <c r="AI86" s="157"/>
      <c r="AJ86" s="157"/>
      <c r="AK86" s="157"/>
    </row>
    <row r="87" spans="1:37" ht="10.5" customHeight="1" x14ac:dyDescent="0.2">
      <c r="A87" s="343"/>
      <c r="B87" s="340"/>
      <c r="C87" s="314"/>
      <c r="D87" s="338"/>
      <c r="E87" s="413"/>
      <c r="F87" s="302"/>
      <c r="G87" s="302"/>
      <c r="H87" s="388"/>
      <c r="I87" s="302"/>
      <c r="J87" s="302"/>
      <c r="K87" s="302"/>
      <c r="L87" s="388"/>
      <c r="M87" s="305"/>
      <c r="N87" s="394"/>
      <c r="O87" s="397"/>
      <c r="P87" s="397"/>
      <c r="Q87" s="302"/>
      <c r="R87" s="375"/>
      <c r="S87" s="377"/>
      <c r="T87" s="380"/>
      <c r="U87" s="366"/>
      <c r="V87" s="403"/>
      <c r="W87" s="399"/>
      <c r="X87" s="399"/>
      <c r="Y87" s="406"/>
      <c r="Z87" s="406"/>
      <c r="AA87" s="330"/>
      <c r="AB87" s="62"/>
      <c r="AD87" s="157"/>
      <c r="AE87" s="157"/>
      <c r="AF87" s="157"/>
      <c r="AG87" s="157"/>
      <c r="AH87" s="157"/>
      <c r="AI87" s="157"/>
      <c r="AJ87" s="157"/>
      <c r="AK87" s="157"/>
    </row>
    <row r="88" spans="1:37" ht="10.5" customHeight="1" x14ac:dyDescent="0.2">
      <c r="A88" s="343"/>
      <c r="B88" s="340"/>
      <c r="C88" s="314"/>
      <c r="D88" s="338"/>
      <c r="E88" s="413"/>
      <c r="F88" s="302"/>
      <c r="G88" s="302"/>
      <c r="H88" s="388"/>
      <c r="I88" s="302"/>
      <c r="J88" s="302"/>
      <c r="K88" s="302"/>
      <c r="L88" s="388"/>
      <c r="M88" s="305"/>
      <c r="N88" s="394"/>
      <c r="O88" s="397"/>
      <c r="P88" s="397"/>
      <c r="Q88" s="302"/>
      <c r="R88" s="375"/>
      <c r="S88" s="377"/>
      <c r="T88" s="380"/>
      <c r="U88" s="366"/>
      <c r="V88" s="403"/>
      <c r="W88" s="399"/>
      <c r="X88" s="399"/>
      <c r="Y88" s="406"/>
      <c r="Z88" s="406"/>
      <c r="AA88" s="330"/>
      <c r="AB88" s="62"/>
      <c r="AD88" s="157"/>
      <c r="AE88" s="157"/>
      <c r="AF88" s="157"/>
      <c r="AG88" s="157"/>
      <c r="AH88" s="157"/>
      <c r="AI88" s="157"/>
      <c r="AJ88" s="157"/>
      <c r="AK88" s="157"/>
    </row>
    <row r="89" spans="1:37" ht="10.5" customHeight="1" x14ac:dyDescent="0.2">
      <c r="A89" s="343"/>
      <c r="B89" s="340"/>
      <c r="C89" s="314"/>
      <c r="D89" s="338"/>
      <c r="E89" s="413"/>
      <c r="F89" s="302"/>
      <c r="G89" s="302"/>
      <c r="H89" s="388"/>
      <c r="I89" s="302"/>
      <c r="J89" s="302"/>
      <c r="K89" s="302"/>
      <c r="L89" s="388"/>
      <c r="M89" s="305"/>
      <c r="N89" s="394"/>
      <c r="O89" s="397"/>
      <c r="P89" s="397"/>
      <c r="Q89" s="302"/>
      <c r="R89" s="375"/>
      <c r="S89" s="377"/>
      <c r="T89" s="380"/>
      <c r="U89" s="366"/>
      <c r="V89" s="403"/>
      <c r="W89" s="399"/>
      <c r="X89" s="399"/>
      <c r="Y89" s="406"/>
      <c r="Z89" s="406"/>
      <c r="AA89" s="330"/>
      <c r="AB89" s="62"/>
      <c r="AD89" s="157"/>
      <c r="AE89" s="157"/>
      <c r="AF89" s="157"/>
      <c r="AG89" s="157"/>
      <c r="AH89" s="157"/>
      <c r="AI89" s="157"/>
      <c r="AJ89" s="157"/>
      <c r="AK89" s="157"/>
    </row>
    <row r="90" spans="1:37" ht="10.5" customHeight="1" x14ac:dyDescent="0.2">
      <c r="A90" s="343"/>
      <c r="B90" s="340"/>
      <c r="C90" s="315"/>
      <c r="D90" s="338"/>
      <c r="E90" s="414"/>
      <c r="F90" s="303"/>
      <c r="G90" s="303"/>
      <c r="H90" s="389"/>
      <c r="I90" s="303"/>
      <c r="J90" s="303"/>
      <c r="K90" s="303"/>
      <c r="L90" s="389"/>
      <c r="M90" s="306"/>
      <c r="N90" s="395"/>
      <c r="O90" s="401"/>
      <c r="P90" s="401"/>
      <c r="Q90" s="303"/>
      <c r="R90" s="375"/>
      <c r="S90" s="378"/>
      <c r="T90" s="381"/>
      <c r="U90" s="367"/>
      <c r="V90" s="404"/>
      <c r="W90" s="400"/>
      <c r="X90" s="400"/>
      <c r="Y90" s="407"/>
      <c r="Z90" s="407"/>
      <c r="AA90" s="331"/>
      <c r="AB90" s="62"/>
      <c r="AD90" s="157"/>
      <c r="AE90" s="157"/>
      <c r="AF90" s="157"/>
      <c r="AG90" s="157"/>
      <c r="AH90" s="157"/>
      <c r="AI90" s="157"/>
      <c r="AJ90" s="157"/>
      <c r="AK90" s="157"/>
    </row>
    <row r="91" spans="1:37" ht="10.5" customHeight="1" x14ac:dyDescent="0.2">
      <c r="A91" s="343"/>
      <c r="B91" s="341"/>
      <c r="C91" s="15">
        <v>10</v>
      </c>
      <c r="D91" s="3"/>
      <c r="E91" s="4">
        <v>6</v>
      </c>
      <c r="F91" s="2">
        <v>4</v>
      </c>
      <c r="G91" s="2">
        <v>10</v>
      </c>
      <c r="H91" s="7">
        <v>12</v>
      </c>
      <c r="I91" s="2">
        <v>8</v>
      </c>
      <c r="J91" s="9">
        <v>8</v>
      </c>
      <c r="K91" s="2">
        <v>12</v>
      </c>
      <c r="L91" s="7">
        <v>4</v>
      </c>
      <c r="M91" s="3">
        <v>6</v>
      </c>
      <c r="N91" s="9">
        <v>6</v>
      </c>
      <c r="O91" s="2">
        <v>10</v>
      </c>
      <c r="P91" s="2">
        <v>8</v>
      </c>
      <c r="Q91" s="7">
        <v>6</v>
      </c>
      <c r="R91" s="4">
        <v>70</v>
      </c>
      <c r="S91" s="2"/>
      <c r="T91" s="5">
        <v>30</v>
      </c>
      <c r="U91" s="3"/>
      <c r="V91" s="16">
        <v>16</v>
      </c>
      <c r="W91" s="26">
        <v>10</v>
      </c>
      <c r="X91" s="26">
        <v>24</v>
      </c>
      <c r="Y91" s="2">
        <v>32</v>
      </c>
      <c r="Z91" s="2">
        <v>18</v>
      </c>
      <c r="AA91" s="28">
        <v>100</v>
      </c>
      <c r="AB91" s="64"/>
      <c r="AD91" s="157"/>
      <c r="AE91" s="157"/>
      <c r="AF91" s="157"/>
      <c r="AG91" s="157"/>
      <c r="AH91" s="157"/>
      <c r="AI91" s="157"/>
      <c r="AJ91" s="157"/>
      <c r="AK91" s="157"/>
    </row>
    <row r="92" spans="1:37" ht="14.25" customHeight="1" x14ac:dyDescent="0.2">
      <c r="A92" s="40">
        <f>A24</f>
        <v>0</v>
      </c>
      <c r="B92" s="86">
        <f>B24</f>
        <v>0</v>
      </c>
      <c r="C92" s="18">
        <f>C24</f>
        <v>0</v>
      </c>
      <c r="D92" s="36" t="str">
        <f>D24</f>
        <v>C</v>
      </c>
      <c r="E92" s="183">
        <f>E24/$E$23*100</f>
        <v>0</v>
      </c>
      <c r="F92" s="184">
        <f>F24/$F$23*100</f>
        <v>0</v>
      </c>
      <c r="G92" s="184">
        <f>G24/$G$23*100</f>
        <v>0</v>
      </c>
      <c r="H92" s="185">
        <f>H24/$H$23*100</f>
        <v>0</v>
      </c>
      <c r="I92" s="184">
        <f>I24/$I$23*100</f>
        <v>0</v>
      </c>
      <c r="J92" s="188">
        <f>J24/$J$23*100</f>
        <v>0</v>
      </c>
      <c r="K92" s="184">
        <f>K24/$K$23*100</f>
        <v>0</v>
      </c>
      <c r="L92" s="185">
        <f>L24/$L$23*100</f>
        <v>0</v>
      </c>
      <c r="M92" s="186">
        <f>M24/$M$23*100</f>
        <v>0</v>
      </c>
      <c r="N92" s="189">
        <f>N24/$N$23*100</f>
        <v>0</v>
      </c>
      <c r="O92" s="185">
        <f>O24/$O$23*100</f>
        <v>0</v>
      </c>
      <c r="P92" s="185">
        <f>P24/$P$23*100</f>
        <v>0</v>
      </c>
      <c r="Q92" s="185">
        <f>Q24/$Q$23*100</f>
        <v>0</v>
      </c>
      <c r="R92" s="190">
        <f>R24/$R$23*100</f>
        <v>0</v>
      </c>
      <c r="S92" s="191" t="str">
        <f>S24</f>
        <v>C</v>
      </c>
      <c r="T92" s="192">
        <f>T24/$T$23*100</f>
        <v>0</v>
      </c>
      <c r="U92" s="193" t="str">
        <f>U24</f>
        <v>C</v>
      </c>
      <c r="V92" s="190">
        <f>V24/$V$23*100</f>
        <v>0</v>
      </c>
      <c r="W92" s="204">
        <f>W24/$W$23*100</f>
        <v>0</v>
      </c>
      <c r="X92" s="204">
        <f>X24/$X$23*100</f>
        <v>0</v>
      </c>
      <c r="Y92" s="192">
        <f>Y24/$Y$23*100</f>
        <v>0</v>
      </c>
      <c r="Z92" s="192">
        <f>Z24/$Z$23*100</f>
        <v>0</v>
      </c>
      <c r="AA92" s="195">
        <f>AA24</f>
        <v>0</v>
      </c>
      <c r="AB92" s="81"/>
      <c r="AD92" s="157"/>
      <c r="AE92" s="157"/>
      <c r="AF92" s="157"/>
      <c r="AG92" s="157"/>
      <c r="AH92" s="157"/>
      <c r="AI92" s="157"/>
      <c r="AJ92" s="157"/>
      <c r="AK92" s="157"/>
    </row>
    <row r="93" spans="1:37" ht="14.25" customHeight="1" x14ac:dyDescent="0.2">
      <c r="A93" s="254">
        <f t="shared" ref="A93:D131" si="94">A25</f>
        <v>0</v>
      </c>
      <c r="B93" s="255">
        <f t="shared" si="94"/>
        <v>0</v>
      </c>
      <c r="C93" s="250">
        <f t="shared" si="94"/>
        <v>0</v>
      </c>
      <c r="D93" s="210" t="str">
        <f t="shared" si="94"/>
        <v>C</v>
      </c>
      <c r="E93" s="234">
        <f t="shared" ref="E93:E131" si="95">E25/$E$23*100</f>
        <v>0</v>
      </c>
      <c r="F93" s="235">
        <f t="shared" ref="F93:F131" si="96">F25/$F$23*100</f>
        <v>0</v>
      </c>
      <c r="G93" s="235">
        <f t="shared" ref="G93:G131" si="97">G25/$G$23*100</f>
        <v>0</v>
      </c>
      <c r="H93" s="236">
        <f t="shared" ref="H93:H131" si="98">H25/$H$23*100</f>
        <v>0</v>
      </c>
      <c r="I93" s="235">
        <f t="shared" ref="I93:I131" si="99">I25/$I$23*100</f>
        <v>0</v>
      </c>
      <c r="J93" s="239">
        <f t="shared" ref="J93:J131" si="100">J25/$J$23*100</f>
        <v>0</v>
      </c>
      <c r="K93" s="235">
        <f t="shared" ref="K93:K131" si="101">K25/$K$23*100</f>
        <v>0</v>
      </c>
      <c r="L93" s="236">
        <f t="shared" ref="L93:L131" si="102">L25/$L$23*100</f>
        <v>0</v>
      </c>
      <c r="M93" s="237">
        <f t="shared" ref="M93:M131" si="103">M25/$M$23*100</f>
        <v>0</v>
      </c>
      <c r="N93" s="240">
        <f t="shared" ref="N93:N131" si="104">N25/$N$23*100</f>
        <v>0</v>
      </c>
      <c r="O93" s="236">
        <f t="shared" ref="O93:O131" si="105">O25/$O$23*100</f>
        <v>0</v>
      </c>
      <c r="P93" s="236">
        <f t="shared" ref="P93:P131" si="106">P25/$P$23*100</f>
        <v>0</v>
      </c>
      <c r="Q93" s="236">
        <f t="shared" ref="Q93:Q131" si="107">Q25/$Q$23*100</f>
        <v>0</v>
      </c>
      <c r="R93" s="241">
        <f t="shared" ref="R93:R131" si="108">R25/$R$23*100</f>
        <v>0</v>
      </c>
      <c r="S93" s="242" t="str">
        <f t="shared" ref="S93:S131" si="109">S25</f>
        <v>C</v>
      </c>
      <c r="T93" s="243">
        <f t="shared" ref="T93:T131" si="110">T25/$T$23*100</f>
        <v>0</v>
      </c>
      <c r="U93" s="244" t="str">
        <f t="shared" ref="U93:U131" si="111">U25</f>
        <v>C</v>
      </c>
      <c r="V93" s="241">
        <f t="shared" ref="V93:V131" si="112">V25/$V$23*100</f>
        <v>0</v>
      </c>
      <c r="W93" s="256">
        <f t="shared" ref="W93:W131" si="113">W25/$W$23*100</f>
        <v>0</v>
      </c>
      <c r="X93" s="256">
        <f t="shared" ref="X93:X131" si="114">X25/$X$23*100</f>
        <v>0</v>
      </c>
      <c r="Y93" s="243">
        <f t="shared" ref="Y93:Y131" si="115">Y25/$Y$23*100</f>
        <v>0</v>
      </c>
      <c r="Z93" s="243">
        <f t="shared" ref="Z93:Z131" si="116">Z25/$Z$23*100</f>
        <v>0</v>
      </c>
      <c r="AA93" s="246">
        <f t="shared" ref="AA93:AA131" si="117">AA25</f>
        <v>0</v>
      </c>
      <c r="AB93" s="81"/>
      <c r="AD93" s="157"/>
      <c r="AE93" s="157"/>
      <c r="AF93" s="157"/>
      <c r="AG93" s="157"/>
      <c r="AH93" s="157"/>
      <c r="AI93" s="157"/>
      <c r="AJ93" s="157"/>
      <c r="AK93" s="157"/>
    </row>
    <row r="94" spans="1:37" ht="14.25" customHeight="1" x14ac:dyDescent="0.2">
      <c r="A94" s="40">
        <f t="shared" si="94"/>
        <v>0</v>
      </c>
      <c r="B94" s="86">
        <f t="shared" si="94"/>
        <v>0</v>
      </c>
      <c r="C94" s="18">
        <f t="shared" si="94"/>
        <v>0</v>
      </c>
      <c r="D94" s="36" t="str">
        <f t="shared" si="94"/>
        <v>C</v>
      </c>
      <c r="E94" s="183">
        <f t="shared" si="95"/>
        <v>0</v>
      </c>
      <c r="F94" s="184">
        <f t="shared" si="96"/>
        <v>0</v>
      </c>
      <c r="G94" s="184">
        <f t="shared" si="97"/>
        <v>0</v>
      </c>
      <c r="H94" s="185">
        <f t="shared" si="98"/>
        <v>0</v>
      </c>
      <c r="I94" s="184">
        <f t="shared" si="99"/>
        <v>0</v>
      </c>
      <c r="J94" s="188">
        <f t="shared" si="100"/>
        <v>0</v>
      </c>
      <c r="K94" s="184">
        <f t="shared" si="101"/>
        <v>0</v>
      </c>
      <c r="L94" s="185">
        <f t="shared" si="102"/>
        <v>0</v>
      </c>
      <c r="M94" s="186">
        <f t="shared" si="103"/>
        <v>0</v>
      </c>
      <c r="N94" s="189">
        <f t="shared" si="104"/>
        <v>0</v>
      </c>
      <c r="O94" s="185">
        <f t="shared" si="105"/>
        <v>0</v>
      </c>
      <c r="P94" s="185">
        <f t="shared" si="106"/>
        <v>0</v>
      </c>
      <c r="Q94" s="185">
        <f t="shared" si="107"/>
        <v>0</v>
      </c>
      <c r="R94" s="190">
        <f t="shared" si="108"/>
        <v>0</v>
      </c>
      <c r="S94" s="191" t="str">
        <f t="shared" si="109"/>
        <v>C</v>
      </c>
      <c r="T94" s="192">
        <f t="shared" si="110"/>
        <v>0</v>
      </c>
      <c r="U94" s="193" t="str">
        <f t="shared" si="111"/>
        <v>C</v>
      </c>
      <c r="V94" s="190">
        <f t="shared" si="112"/>
        <v>0</v>
      </c>
      <c r="W94" s="204">
        <f t="shared" si="113"/>
        <v>0</v>
      </c>
      <c r="X94" s="204">
        <f t="shared" si="114"/>
        <v>0</v>
      </c>
      <c r="Y94" s="192">
        <f t="shared" si="115"/>
        <v>0</v>
      </c>
      <c r="Z94" s="192">
        <f t="shared" si="116"/>
        <v>0</v>
      </c>
      <c r="AA94" s="195">
        <f t="shared" si="117"/>
        <v>0</v>
      </c>
      <c r="AB94" s="81"/>
      <c r="AD94" s="157"/>
      <c r="AE94" s="157"/>
      <c r="AF94" s="157"/>
      <c r="AG94" s="157"/>
      <c r="AH94" s="157"/>
      <c r="AI94" s="157"/>
      <c r="AJ94" s="157"/>
      <c r="AK94" s="157"/>
    </row>
    <row r="95" spans="1:37" ht="14.25" customHeight="1" x14ac:dyDescent="0.2">
      <c r="A95" s="254">
        <f t="shared" si="94"/>
        <v>0</v>
      </c>
      <c r="B95" s="255">
        <f t="shared" si="94"/>
        <v>0</v>
      </c>
      <c r="C95" s="250">
        <f t="shared" si="94"/>
        <v>0</v>
      </c>
      <c r="D95" s="210" t="str">
        <f t="shared" si="94"/>
        <v>C</v>
      </c>
      <c r="E95" s="234">
        <f t="shared" si="95"/>
        <v>0</v>
      </c>
      <c r="F95" s="235">
        <f t="shared" si="96"/>
        <v>0</v>
      </c>
      <c r="G95" s="235">
        <f t="shared" si="97"/>
        <v>0</v>
      </c>
      <c r="H95" s="236">
        <f t="shared" si="98"/>
        <v>0</v>
      </c>
      <c r="I95" s="235">
        <f t="shared" si="99"/>
        <v>0</v>
      </c>
      <c r="J95" s="239">
        <f t="shared" si="100"/>
        <v>0</v>
      </c>
      <c r="K95" s="235">
        <f t="shared" si="101"/>
        <v>0</v>
      </c>
      <c r="L95" s="236">
        <f t="shared" si="102"/>
        <v>0</v>
      </c>
      <c r="M95" s="237">
        <f t="shared" si="103"/>
        <v>0</v>
      </c>
      <c r="N95" s="240">
        <f t="shared" si="104"/>
        <v>0</v>
      </c>
      <c r="O95" s="236">
        <f t="shared" si="105"/>
        <v>0</v>
      </c>
      <c r="P95" s="236">
        <f t="shared" si="106"/>
        <v>0</v>
      </c>
      <c r="Q95" s="236">
        <f t="shared" si="107"/>
        <v>0</v>
      </c>
      <c r="R95" s="241">
        <f t="shared" si="108"/>
        <v>0</v>
      </c>
      <c r="S95" s="242" t="str">
        <f t="shared" si="109"/>
        <v>C</v>
      </c>
      <c r="T95" s="243">
        <f t="shared" si="110"/>
        <v>0</v>
      </c>
      <c r="U95" s="244" t="str">
        <f t="shared" si="111"/>
        <v>C</v>
      </c>
      <c r="V95" s="241">
        <f t="shared" si="112"/>
        <v>0</v>
      </c>
      <c r="W95" s="256">
        <f t="shared" si="113"/>
        <v>0</v>
      </c>
      <c r="X95" s="256">
        <f t="shared" si="114"/>
        <v>0</v>
      </c>
      <c r="Y95" s="243">
        <f t="shared" si="115"/>
        <v>0</v>
      </c>
      <c r="Z95" s="243">
        <f t="shared" si="116"/>
        <v>0</v>
      </c>
      <c r="AA95" s="246">
        <f t="shared" si="117"/>
        <v>0</v>
      </c>
      <c r="AB95" s="81"/>
      <c r="AD95" s="157"/>
      <c r="AE95" s="157"/>
      <c r="AF95" s="157"/>
      <c r="AG95" s="157"/>
      <c r="AH95" s="157"/>
      <c r="AI95" s="157"/>
      <c r="AJ95" s="157"/>
      <c r="AK95" s="157"/>
    </row>
    <row r="96" spans="1:37" ht="14.25" customHeight="1" x14ac:dyDescent="0.2">
      <c r="A96" s="40">
        <f t="shared" si="94"/>
        <v>0</v>
      </c>
      <c r="B96" s="86">
        <f t="shared" si="94"/>
        <v>0</v>
      </c>
      <c r="C96" s="18">
        <f t="shared" si="94"/>
        <v>0</v>
      </c>
      <c r="D96" s="36" t="str">
        <f t="shared" si="94"/>
        <v>C</v>
      </c>
      <c r="E96" s="183">
        <f t="shared" si="95"/>
        <v>0</v>
      </c>
      <c r="F96" s="184">
        <f t="shared" si="96"/>
        <v>0</v>
      </c>
      <c r="G96" s="184">
        <f t="shared" si="97"/>
        <v>0</v>
      </c>
      <c r="H96" s="185">
        <f t="shared" si="98"/>
        <v>0</v>
      </c>
      <c r="I96" s="184">
        <f t="shared" si="99"/>
        <v>0</v>
      </c>
      <c r="J96" s="188">
        <f t="shared" si="100"/>
        <v>0</v>
      </c>
      <c r="K96" s="184">
        <f t="shared" si="101"/>
        <v>0</v>
      </c>
      <c r="L96" s="185">
        <f t="shared" si="102"/>
        <v>0</v>
      </c>
      <c r="M96" s="186">
        <f t="shared" si="103"/>
        <v>0</v>
      </c>
      <c r="N96" s="189">
        <f t="shared" si="104"/>
        <v>0</v>
      </c>
      <c r="O96" s="185">
        <f t="shared" si="105"/>
        <v>0</v>
      </c>
      <c r="P96" s="185">
        <f t="shared" si="106"/>
        <v>0</v>
      </c>
      <c r="Q96" s="185">
        <f t="shared" si="107"/>
        <v>0</v>
      </c>
      <c r="R96" s="190">
        <f t="shared" si="108"/>
        <v>0</v>
      </c>
      <c r="S96" s="191" t="str">
        <f t="shared" si="109"/>
        <v>C</v>
      </c>
      <c r="T96" s="192">
        <f t="shared" si="110"/>
        <v>0</v>
      </c>
      <c r="U96" s="193" t="str">
        <f t="shared" si="111"/>
        <v>C</v>
      </c>
      <c r="V96" s="190">
        <f t="shared" si="112"/>
        <v>0</v>
      </c>
      <c r="W96" s="204">
        <f t="shared" si="113"/>
        <v>0</v>
      </c>
      <c r="X96" s="204">
        <f t="shared" si="114"/>
        <v>0</v>
      </c>
      <c r="Y96" s="192">
        <f t="shared" si="115"/>
        <v>0</v>
      </c>
      <c r="Z96" s="192">
        <f t="shared" si="116"/>
        <v>0</v>
      </c>
      <c r="AA96" s="195">
        <f t="shared" si="117"/>
        <v>0</v>
      </c>
      <c r="AB96" s="81"/>
      <c r="AD96" s="157"/>
      <c r="AE96" s="157"/>
      <c r="AF96" s="157"/>
      <c r="AG96" s="157"/>
      <c r="AH96" s="157"/>
      <c r="AI96" s="157"/>
      <c r="AJ96" s="157"/>
      <c r="AK96" s="157"/>
    </row>
    <row r="97" spans="1:37" ht="14.25" customHeight="1" x14ac:dyDescent="0.2">
      <c r="A97" s="254">
        <f t="shared" si="94"/>
        <v>0</v>
      </c>
      <c r="B97" s="255">
        <f t="shared" si="94"/>
        <v>0</v>
      </c>
      <c r="C97" s="250">
        <f t="shared" si="94"/>
        <v>0</v>
      </c>
      <c r="D97" s="210" t="str">
        <f t="shared" si="94"/>
        <v>C</v>
      </c>
      <c r="E97" s="234">
        <f t="shared" si="95"/>
        <v>0</v>
      </c>
      <c r="F97" s="235">
        <f t="shared" si="96"/>
        <v>0</v>
      </c>
      <c r="G97" s="235">
        <f t="shared" si="97"/>
        <v>0</v>
      </c>
      <c r="H97" s="236">
        <f t="shared" si="98"/>
        <v>0</v>
      </c>
      <c r="I97" s="235">
        <f t="shared" si="99"/>
        <v>0</v>
      </c>
      <c r="J97" s="239">
        <f t="shared" si="100"/>
        <v>0</v>
      </c>
      <c r="K97" s="235">
        <f t="shared" si="101"/>
        <v>0</v>
      </c>
      <c r="L97" s="236">
        <f t="shared" si="102"/>
        <v>0</v>
      </c>
      <c r="M97" s="237">
        <f t="shared" si="103"/>
        <v>0</v>
      </c>
      <c r="N97" s="240">
        <f t="shared" si="104"/>
        <v>0</v>
      </c>
      <c r="O97" s="236">
        <f t="shared" si="105"/>
        <v>0</v>
      </c>
      <c r="P97" s="236">
        <f t="shared" si="106"/>
        <v>0</v>
      </c>
      <c r="Q97" s="236">
        <f t="shared" si="107"/>
        <v>0</v>
      </c>
      <c r="R97" s="241">
        <f t="shared" si="108"/>
        <v>0</v>
      </c>
      <c r="S97" s="242" t="str">
        <f t="shared" si="109"/>
        <v>C</v>
      </c>
      <c r="T97" s="243">
        <f t="shared" si="110"/>
        <v>0</v>
      </c>
      <c r="U97" s="244" t="str">
        <f t="shared" si="111"/>
        <v>C</v>
      </c>
      <c r="V97" s="241">
        <f t="shared" si="112"/>
        <v>0</v>
      </c>
      <c r="W97" s="256">
        <f t="shared" si="113"/>
        <v>0</v>
      </c>
      <c r="X97" s="256">
        <f t="shared" si="114"/>
        <v>0</v>
      </c>
      <c r="Y97" s="243">
        <f t="shared" si="115"/>
        <v>0</v>
      </c>
      <c r="Z97" s="243">
        <f t="shared" si="116"/>
        <v>0</v>
      </c>
      <c r="AA97" s="246">
        <f t="shared" si="117"/>
        <v>0</v>
      </c>
      <c r="AB97" s="81"/>
      <c r="AD97" s="157"/>
      <c r="AE97" s="157"/>
      <c r="AF97" s="157"/>
      <c r="AG97" s="157"/>
      <c r="AH97" s="157"/>
      <c r="AI97" s="157"/>
      <c r="AJ97" s="157"/>
      <c r="AK97" s="157"/>
    </row>
    <row r="98" spans="1:37" ht="14.25" customHeight="1" x14ac:dyDescent="0.2">
      <c r="A98" s="40">
        <f t="shared" si="94"/>
        <v>0</v>
      </c>
      <c r="B98" s="86">
        <f t="shared" si="94"/>
        <v>0</v>
      </c>
      <c r="C98" s="18">
        <f t="shared" si="94"/>
        <v>0</v>
      </c>
      <c r="D98" s="36" t="str">
        <f t="shared" si="94"/>
        <v>C</v>
      </c>
      <c r="E98" s="183">
        <f t="shared" si="95"/>
        <v>0</v>
      </c>
      <c r="F98" s="184">
        <f t="shared" si="96"/>
        <v>0</v>
      </c>
      <c r="G98" s="184">
        <f t="shared" si="97"/>
        <v>0</v>
      </c>
      <c r="H98" s="185">
        <f t="shared" si="98"/>
        <v>0</v>
      </c>
      <c r="I98" s="184">
        <f t="shared" si="99"/>
        <v>0</v>
      </c>
      <c r="J98" s="188">
        <f t="shared" si="100"/>
        <v>0</v>
      </c>
      <c r="K98" s="184">
        <f t="shared" si="101"/>
        <v>0</v>
      </c>
      <c r="L98" s="185">
        <f t="shared" si="102"/>
        <v>0</v>
      </c>
      <c r="M98" s="186">
        <f t="shared" si="103"/>
        <v>0</v>
      </c>
      <c r="N98" s="189">
        <f t="shared" si="104"/>
        <v>0</v>
      </c>
      <c r="O98" s="185">
        <f t="shared" si="105"/>
        <v>0</v>
      </c>
      <c r="P98" s="185">
        <f t="shared" si="106"/>
        <v>0</v>
      </c>
      <c r="Q98" s="185">
        <f t="shared" si="107"/>
        <v>0</v>
      </c>
      <c r="R98" s="190">
        <f t="shared" si="108"/>
        <v>0</v>
      </c>
      <c r="S98" s="191" t="str">
        <f t="shared" si="109"/>
        <v>C</v>
      </c>
      <c r="T98" s="192">
        <f t="shared" si="110"/>
        <v>0</v>
      </c>
      <c r="U98" s="193" t="str">
        <f t="shared" si="111"/>
        <v>C</v>
      </c>
      <c r="V98" s="190">
        <f t="shared" si="112"/>
        <v>0</v>
      </c>
      <c r="W98" s="204">
        <f t="shared" si="113"/>
        <v>0</v>
      </c>
      <c r="X98" s="204">
        <f t="shared" si="114"/>
        <v>0</v>
      </c>
      <c r="Y98" s="192">
        <f t="shared" si="115"/>
        <v>0</v>
      </c>
      <c r="Z98" s="192">
        <f t="shared" si="116"/>
        <v>0</v>
      </c>
      <c r="AA98" s="195">
        <f t="shared" si="117"/>
        <v>0</v>
      </c>
      <c r="AB98" s="81"/>
      <c r="AD98" s="157"/>
      <c r="AE98" s="157"/>
      <c r="AF98" s="157"/>
      <c r="AG98" s="157"/>
      <c r="AH98" s="157"/>
      <c r="AI98" s="157"/>
      <c r="AJ98" s="157"/>
      <c r="AK98" s="157"/>
    </row>
    <row r="99" spans="1:37" ht="14.25" customHeight="1" x14ac:dyDescent="0.2">
      <c r="A99" s="254">
        <f t="shared" si="94"/>
        <v>0</v>
      </c>
      <c r="B99" s="255">
        <f t="shared" si="94"/>
        <v>0</v>
      </c>
      <c r="C99" s="250">
        <f t="shared" si="94"/>
        <v>0</v>
      </c>
      <c r="D99" s="210" t="str">
        <f t="shared" si="94"/>
        <v>C</v>
      </c>
      <c r="E99" s="234">
        <f t="shared" si="95"/>
        <v>0</v>
      </c>
      <c r="F99" s="235">
        <f t="shared" si="96"/>
        <v>0</v>
      </c>
      <c r="G99" s="235">
        <f t="shared" si="97"/>
        <v>0</v>
      </c>
      <c r="H99" s="236">
        <f t="shared" si="98"/>
        <v>0</v>
      </c>
      <c r="I99" s="235">
        <f t="shared" si="99"/>
        <v>0</v>
      </c>
      <c r="J99" s="239">
        <f t="shared" si="100"/>
        <v>0</v>
      </c>
      <c r="K99" s="235">
        <f t="shared" si="101"/>
        <v>0</v>
      </c>
      <c r="L99" s="236">
        <f t="shared" si="102"/>
        <v>0</v>
      </c>
      <c r="M99" s="237">
        <f t="shared" si="103"/>
        <v>0</v>
      </c>
      <c r="N99" s="240">
        <f t="shared" si="104"/>
        <v>0</v>
      </c>
      <c r="O99" s="236">
        <f t="shared" si="105"/>
        <v>0</v>
      </c>
      <c r="P99" s="236">
        <f t="shared" si="106"/>
        <v>0</v>
      </c>
      <c r="Q99" s="236">
        <f t="shared" si="107"/>
        <v>0</v>
      </c>
      <c r="R99" s="241">
        <f t="shared" si="108"/>
        <v>0</v>
      </c>
      <c r="S99" s="242" t="str">
        <f t="shared" si="109"/>
        <v>C</v>
      </c>
      <c r="T99" s="243">
        <f t="shared" si="110"/>
        <v>0</v>
      </c>
      <c r="U99" s="244" t="str">
        <f t="shared" si="111"/>
        <v>C</v>
      </c>
      <c r="V99" s="241">
        <f t="shared" si="112"/>
        <v>0</v>
      </c>
      <c r="W99" s="256">
        <f t="shared" si="113"/>
        <v>0</v>
      </c>
      <c r="X99" s="256">
        <f t="shared" si="114"/>
        <v>0</v>
      </c>
      <c r="Y99" s="243">
        <f t="shared" si="115"/>
        <v>0</v>
      </c>
      <c r="Z99" s="243">
        <f t="shared" si="116"/>
        <v>0</v>
      </c>
      <c r="AA99" s="246">
        <f t="shared" si="117"/>
        <v>0</v>
      </c>
      <c r="AB99" s="81"/>
      <c r="AD99" s="157"/>
      <c r="AE99" s="157"/>
      <c r="AF99" s="157"/>
      <c r="AG99" s="157"/>
      <c r="AH99" s="157"/>
      <c r="AI99" s="157"/>
      <c r="AJ99" s="157"/>
      <c r="AK99" s="157"/>
    </row>
    <row r="100" spans="1:37" ht="14.25" customHeight="1" x14ac:dyDescent="0.2">
      <c r="A100" s="40">
        <f t="shared" si="94"/>
        <v>0</v>
      </c>
      <c r="B100" s="86">
        <f t="shared" si="94"/>
        <v>0</v>
      </c>
      <c r="C100" s="18">
        <f t="shared" si="94"/>
        <v>0</v>
      </c>
      <c r="D100" s="36" t="str">
        <f t="shared" si="94"/>
        <v>C</v>
      </c>
      <c r="E100" s="183">
        <f t="shared" si="95"/>
        <v>0</v>
      </c>
      <c r="F100" s="184">
        <f t="shared" si="96"/>
        <v>0</v>
      </c>
      <c r="G100" s="184">
        <f t="shared" si="97"/>
        <v>0</v>
      </c>
      <c r="H100" s="185">
        <f t="shared" si="98"/>
        <v>0</v>
      </c>
      <c r="I100" s="184">
        <f t="shared" si="99"/>
        <v>0</v>
      </c>
      <c r="J100" s="188">
        <f t="shared" si="100"/>
        <v>0</v>
      </c>
      <c r="K100" s="184">
        <f t="shared" si="101"/>
        <v>0</v>
      </c>
      <c r="L100" s="185">
        <f t="shared" si="102"/>
        <v>0</v>
      </c>
      <c r="M100" s="186">
        <f t="shared" si="103"/>
        <v>0</v>
      </c>
      <c r="N100" s="189">
        <f t="shared" si="104"/>
        <v>0</v>
      </c>
      <c r="O100" s="185">
        <f t="shared" si="105"/>
        <v>0</v>
      </c>
      <c r="P100" s="185">
        <f t="shared" si="106"/>
        <v>0</v>
      </c>
      <c r="Q100" s="185">
        <f t="shared" si="107"/>
        <v>0</v>
      </c>
      <c r="R100" s="190">
        <f t="shared" si="108"/>
        <v>0</v>
      </c>
      <c r="S100" s="191" t="str">
        <f t="shared" si="109"/>
        <v>C</v>
      </c>
      <c r="T100" s="192">
        <f t="shared" si="110"/>
        <v>0</v>
      </c>
      <c r="U100" s="193" t="str">
        <f t="shared" si="111"/>
        <v>C</v>
      </c>
      <c r="V100" s="190">
        <f t="shared" si="112"/>
        <v>0</v>
      </c>
      <c r="W100" s="204">
        <f t="shared" si="113"/>
        <v>0</v>
      </c>
      <c r="X100" s="204">
        <f t="shared" si="114"/>
        <v>0</v>
      </c>
      <c r="Y100" s="192">
        <f t="shared" si="115"/>
        <v>0</v>
      </c>
      <c r="Z100" s="192">
        <f t="shared" si="116"/>
        <v>0</v>
      </c>
      <c r="AA100" s="195">
        <f t="shared" si="117"/>
        <v>0</v>
      </c>
      <c r="AB100" s="81"/>
      <c r="AD100" s="157"/>
      <c r="AE100" s="157"/>
      <c r="AF100" s="157"/>
      <c r="AG100" s="157"/>
      <c r="AH100" s="157"/>
      <c r="AI100" s="157"/>
      <c r="AJ100" s="157"/>
      <c r="AK100" s="157"/>
    </row>
    <row r="101" spans="1:37" ht="14.25" customHeight="1" x14ac:dyDescent="0.2">
      <c r="A101" s="254">
        <f t="shared" si="94"/>
        <v>0</v>
      </c>
      <c r="B101" s="255">
        <f t="shared" si="94"/>
        <v>0</v>
      </c>
      <c r="C101" s="250">
        <f t="shared" si="94"/>
        <v>0</v>
      </c>
      <c r="D101" s="210" t="str">
        <f t="shared" si="94"/>
        <v>C</v>
      </c>
      <c r="E101" s="234">
        <f t="shared" si="95"/>
        <v>0</v>
      </c>
      <c r="F101" s="235">
        <f t="shared" si="96"/>
        <v>0</v>
      </c>
      <c r="G101" s="235">
        <f t="shared" si="97"/>
        <v>0</v>
      </c>
      <c r="H101" s="236">
        <f t="shared" si="98"/>
        <v>0</v>
      </c>
      <c r="I101" s="235">
        <f t="shared" si="99"/>
        <v>0</v>
      </c>
      <c r="J101" s="239">
        <f t="shared" si="100"/>
        <v>0</v>
      </c>
      <c r="K101" s="235">
        <f t="shared" si="101"/>
        <v>0</v>
      </c>
      <c r="L101" s="236">
        <f t="shared" si="102"/>
        <v>0</v>
      </c>
      <c r="M101" s="237">
        <f t="shared" si="103"/>
        <v>0</v>
      </c>
      <c r="N101" s="240">
        <f t="shared" si="104"/>
        <v>0</v>
      </c>
      <c r="O101" s="236">
        <f t="shared" si="105"/>
        <v>0</v>
      </c>
      <c r="P101" s="236">
        <f t="shared" si="106"/>
        <v>0</v>
      </c>
      <c r="Q101" s="236">
        <f t="shared" si="107"/>
        <v>0</v>
      </c>
      <c r="R101" s="241">
        <f t="shared" si="108"/>
        <v>0</v>
      </c>
      <c r="S101" s="242" t="str">
        <f t="shared" si="109"/>
        <v>C</v>
      </c>
      <c r="T101" s="243">
        <f t="shared" si="110"/>
        <v>0</v>
      </c>
      <c r="U101" s="244" t="str">
        <f t="shared" si="111"/>
        <v>C</v>
      </c>
      <c r="V101" s="241">
        <f t="shared" si="112"/>
        <v>0</v>
      </c>
      <c r="W101" s="256">
        <f t="shared" si="113"/>
        <v>0</v>
      </c>
      <c r="X101" s="256">
        <f t="shared" si="114"/>
        <v>0</v>
      </c>
      <c r="Y101" s="243">
        <f t="shared" si="115"/>
        <v>0</v>
      </c>
      <c r="Z101" s="243">
        <f t="shared" si="116"/>
        <v>0</v>
      </c>
      <c r="AA101" s="246">
        <f t="shared" si="117"/>
        <v>0</v>
      </c>
      <c r="AB101" s="81"/>
      <c r="AD101" s="157"/>
      <c r="AE101" s="157"/>
      <c r="AF101" s="157"/>
      <c r="AG101" s="157"/>
      <c r="AH101" s="157"/>
      <c r="AI101" s="157"/>
      <c r="AJ101" s="157"/>
      <c r="AK101" s="157"/>
    </row>
    <row r="102" spans="1:37" ht="14.25" customHeight="1" x14ac:dyDescent="0.2">
      <c r="A102" s="40">
        <f t="shared" si="94"/>
        <v>0</v>
      </c>
      <c r="B102" s="86">
        <f t="shared" si="94"/>
        <v>0</v>
      </c>
      <c r="C102" s="18">
        <f t="shared" si="94"/>
        <v>0</v>
      </c>
      <c r="D102" s="36" t="str">
        <f t="shared" si="94"/>
        <v>C</v>
      </c>
      <c r="E102" s="183">
        <f t="shared" si="95"/>
        <v>0</v>
      </c>
      <c r="F102" s="184">
        <f t="shared" si="96"/>
        <v>0</v>
      </c>
      <c r="G102" s="184">
        <f t="shared" si="97"/>
        <v>0</v>
      </c>
      <c r="H102" s="185">
        <f t="shared" si="98"/>
        <v>0</v>
      </c>
      <c r="I102" s="184">
        <f t="shared" si="99"/>
        <v>0</v>
      </c>
      <c r="J102" s="188">
        <f t="shared" si="100"/>
        <v>0</v>
      </c>
      <c r="K102" s="184">
        <f t="shared" si="101"/>
        <v>0</v>
      </c>
      <c r="L102" s="185">
        <f t="shared" si="102"/>
        <v>0</v>
      </c>
      <c r="M102" s="186">
        <f t="shared" si="103"/>
        <v>0</v>
      </c>
      <c r="N102" s="189">
        <f t="shared" si="104"/>
        <v>0</v>
      </c>
      <c r="O102" s="185">
        <f t="shared" si="105"/>
        <v>0</v>
      </c>
      <c r="P102" s="185">
        <f t="shared" si="106"/>
        <v>0</v>
      </c>
      <c r="Q102" s="185">
        <f t="shared" si="107"/>
        <v>0</v>
      </c>
      <c r="R102" s="190">
        <f t="shared" si="108"/>
        <v>0</v>
      </c>
      <c r="S102" s="191" t="str">
        <f t="shared" si="109"/>
        <v>C</v>
      </c>
      <c r="T102" s="192">
        <f t="shared" si="110"/>
        <v>0</v>
      </c>
      <c r="U102" s="193" t="str">
        <f t="shared" si="111"/>
        <v>C</v>
      </c>
      <c r="V102" s="190">
        <f t="shared" si="112"/>
        <v>0</v>
      </c>
      <c r="W102" s="204">
        <f t="shared" si="113"/>
        <v>0</v>
      </c>
      <c r="X102" s="204">
        <f t="shared" si="114"/>
        <v>0</v>
      </c>
      <c r="Y102" s="192">
        <f t="shared" si="115"/>
        <v>0</v>
      </c>
      <c r="Z102" s="192">
        <f t="shared" si="116"/>
        <v>0</v>
      </c>
      <c r="AA102" s="195">
        <f t="shared" si="117"/>
        <v>0</v>
      </c>
      <c r="AB102" s="81"/>
      <c r="AD102" s="157"/>
      <c r="AE102" s="157"/>
      <c r="AF102" s="157"/>
      <c r="AG102" s="157"/>
      <c r="AH102" s="157"/>
      <c r="AI102" s="157"/>
      <c r="AJ102" s="157"/>
      <c r="AK102" s="157"/>
    </row>
    <row r="103" spans="1:37" ht="14.25" customHeight="1" x14ac:dyDescent="0.2">
      <c r="A103" s="254">
        <f t="shared" si="94"/>
        <v>0</v>
      </c>
      <c r="B103" s="255">
        <f t="shared" si="94"/>
        <v>0</v>
      </c>
      <c r="C103" s="250">
        <f t="shared" si="94"/>
        <v>0</v>
      </c>
      <c r="D103" s="210" t="str">
        <f t="shared" si="94"/>
        <v>C</v>
      </c>
      <c r="E103" s="234">
        <f t="shared" si="95"/>
        <v>0</v>
      </c>
      <c r="F103" s="235">
        <f t="shared" si="96"/>
        <v>0</v>
      </c>
      <c r="G103" s="235">
        <f t="shared" si="97"/>
        <v>0</v>
      </c>
      <c r="H103" s="236">
        <f t="shared" si="98"/>
        <v>0</v>
      </c>
      <c r="I103" s="235">
        <f t="shared" si="99"/>
        <v>0</v>
      </c>
      <c r="J103" s="239">
        <f t="shared" si="100"/>
        <v>0</v>
      </c>
      <c r="K103" s="235">
        <f t="shared" si="101"/>
        <v>0</v>
      </c>
      <c r="L103" s="236">
        <f t="shared" si="102"/>
        <v>0</v>
      </c>
      <c r="M103" s="237">
        <f t="shared" si="103"/>
        <v>0</v>
      </c>
      <c r="N103" s="240">
        <f t="shared" si="104"/>
        <v>0</v>
      </c>
      <c r="O103" s="236">
        <f t="shared" si="105"/>
        <v>0</v>
      </c>
      <c r="P103" s="236">
        <f t="shared" si="106"/>
        <v>0</v>
      </c>
      <c r="Q103" s="236">
        <f t="shared" si="107"/>
        <v>0</v>
      </c>
      <c r="R103" s="241">
        <f t="shared" si="108"/>
        <v>0</v>
      </c>
      <c r="S103" s="242" t="str">
        <f t="shared" si="109"/>
        <v>C</v>
      </c>
      <c r="T103" s="243">
        <f t="shared" si="110"/>
        <v>0</v>
      </c>
      <c r="U103" s="244" t="str">
        <f t="shared" si="111"/>
        <v>C</v>
      </c>
      <c r="V103" s="241">
        <f t="shared" si="112"/>
        <v>0</v>
      </c>
      <c r="W103" s="256">
        <f t="shared" si="113"/>
        <v>0</v>
      </c>
      <c r="X103" s="256">
        <f t="shared" si="114"/>
        <v>0</v>
      </c>
      <c r="Y103" s="243">
        <f t="shared" si="115"/>
        <v>0</v>
      </c>
      <c r="Z103" s="243">
        <f t="shared" si="116"/>
        <v>0</v>
      </c>
      <c r="AA103" s="246">
        <f t="shared" si="117"/>
        <v>0</v>
      </c>
      <c r="AB103" s="81"/>
      <c r="AD103" s="157"/>
      <c r="AE103" s="157"/>
      <c r="AF103" s="157"/>
      <c r="AG103" s="157"/>
      <c r="AH103" s="157"/>
      <c r="AI103" s="157"/>
      <c r="AJ103" s="157"/>
      <c r="AK103" s="157"/>
    </row>
    <row r="104" spans="1:37" ht="14.25" customHeight="1" x14ac:dyDescent="0.2">
      <c r="A104" s="40">
        <f t="shared" si="94"/>
        <v>0</v>
      </c>
      <c r="B104" s="86">
        <f t="shared" si="94"/>
        <v>0</v>
      </c>
      <c r="C104" s="18">
        <f t="shared" si="94"/>
        <v>0</v>
      </c>
      <c r="D104" s="36" t="str">
        <f t="shared" si="94"/>
        <v>C</v>
      </c>
      <c r="E104" s="183">
        <f t="shared" si="95"/>
        <v>0</v>
      </c>
      <c r="F104" s="184">
        <f t="shared" si="96"/>
        <v>0</v>
      </c>
      <c r="G104" s="184">
        <f t="shared" si="97"/>
        <v>0</v>
      </c>
      <c r="H104" s="185">
        <f t="shared" si="98"/>
        <v>0</v>
      </c>
      <c r="I104" s="184">
        <f t="shared" si="99"/>
        <v>0</v>
      </c>
      <c r="J104" s="188">
        <f t="shared" si="100"/>
        <v>0</v>
      </c>
      <c r="K104" s="184">
        <f t="shared" si="101"/>
        <v>0</v>
      </c>
      <c r="L104" s="185">
        <f t="shared" si="102"/>
        <v>0</v>
      </c>
      <c r="M104" s="186">
        <f t="shared" si="103"/>
        <v>0</v>
      </c>
      <c r="N104" s="189">
        <f t="shared" si="104"/>
        <v>0</v>
      </c>
      <c r="O104" s="185">
        <f t="shared" si="105"/>
        <v>0</v>
      </c>
      <c r="P104" s="185">
        <f t="shared" si="106"/>
        <v>0</v>
      </c>
      <c r="Q104" s="185">
        <f t="shared" si="107"/>
        <v>0</v>
      </c>
      <c r="R104" s="190">
        <f t="shared" si="108"/>
        <v>0</v>
      </c>
      <c r="S104" s="191" t="str">
        <f t="shared" si="109"/>
        <v>C</v>
      </c>
      <c r="T104" s="192">
        <f t="shared" si="110"/>
        <v>0</v>
      </c>
      <c r="U104" s="193" t="str">
        <f t="shared" si="111"/>
        <v>C</v>
      </c>
      <c r="V104" s="190">
        <f t="shared" si="112"/>
        <v>0</v>
      </c>
      <c r="W104" s="204">
        <f t="shared" si="113"/>
        <v>0</v>
      </c>
      <c r="X104" s="204">
        <f t="shared" si="114"/>
        <v>0</v>
      </c>
      <c r="Y104" s="192">
        <f t="shared" si="115"/>
        <v>0</v>
      </c>
      <c r="Z104" s="192">
        <f t="shared" si="116"/>
        <v>0</v>
      </c>
      <c r="AA104" s="195">
        <f t="shared" si="117"/>
        <v>0</v>
      </c>
      <c r="AB104" s="81"/>
      <c r="AD104" s="157"/>
      <c r="AE104" s="157"/>
      <c r="AF104" s="157"/>
      <c r="AG104" s="157"/>
      <c r="AH104" s="157"/>
      <c r="AI104" s="157"/>
      <c r="AJ104" s="157"/>
      <c r="AK104" s="157"/>
    </row>
    <row r="105" spans="1:37" ht="14.25" customHeight="1" x14ac:dyDescent="0.2">
      <c r="A105" s="254">
        <f t="shared" si="94"/>
        <v>0</v>
      </c>
      <c r="B105" s="255">
        <f t="shared" si="94"/>
        <v>0</v>
      </c>
      <c r="C105" s="250">
        <f t="shared" si="94"/>
        <v>0</v>
      </c>
      <c r="D105" s="210" t="str">
        <f t="shared" si="94"/>
        <v>C</v>
      </c>
      <c r="E105" s="234">
        <f t="shared" si="95"/>
        <v>0</v>
      </c>
      <c r="F105" s="235">
        <f t="shared" si="96"/>
        <v>0</v>
      </c>
      <c r="G105" s="235">
        <f t="shared" si="97"/>
        <v>0</v>
      </c>
      <c r="H105" s="236">
        <f t="shared" si="98"/>
        <v>0</v>
      </c>
      <c r="I105" s="235">
        <f t="shared" si="99"/>
        <v>0</v>
      </c>
      <c r="J105" s="239">
        <f t="shared" si="100"/>
        <v>0</v>
      </c>
      <c r="K105" s="235">
        <f t="shared" si="101"/>
        <v>0</v>
      </c>
      <c r="L105" s="236">
        <f t="shared" si="102"/>
        <v>0</v>
      </c>
      <c r="M105" s="237">
        <f t="shared" si="103"/>
        <v>0</v>
      </c>
      <c r="N105" s="240">
        <f t="shared" si="104"/>
        <v>0</v>
      </c>
      <c r="O105" s="236">
        <f t="shared" si="105"/>
        <v>0</v>
      </c>
      <c r="P105" s="236">
        <f t="shared" si="106"/>
        <v>0</v>
      </c>
      <c r="Q105" s="236">
        <f t="shared" si="107"/>
        <v>0</v>
      </c>
      <c r="R105" s="241">
        <f t="shared" si="108"/>
        <v>0</v>
      </c>
      <c r="S105" s="242" t="str">
        <f t="shared" si="109"/>
        <v>C</v>
      </c>
      <c r="T105" s="243">
        <f t="shared" si="110"/>
        <v>0</v>
      </c>
      <c r="U105" s="244" t="str">
        <f t="shared" si="111"/>
        <v>C</v>
      </c>
      <c r="V105" s="241">
        <f t="shared" si="112"/>
        <v>0</v>
      </c>
      <c r="W105" s="256">
        <f t="shared" si="113"/>
        <v>0</v>
      </c>
      <c r="X105" s="256">
        <f t="shared" si="114"/>
        <v>0</v>
      </c>
      <c r="Y105" s="243">
        <f t="shared" si="115"/>
        <v>0</v>
      </c>
      <c r="Z105" s="243">
        <f t="shared" si="116"/>
        <v>0</v>
      </c>
      <c r="AA105" s="246">
        <f t="shared" si="117"/>
        <v>0</v>
      </c>
      <c r="AB105" s="81"/>
      <c r="AD105" s="157"/>
      <c r="AE105" s="157"/>
      <c r="AF105" s="157"/>
      <c r="AG105" s="157"/>
      <c r="AH105" s="157"/>
      <c r="AI105" s="157"/>
      <c r="AJ105" s="157"/>
      <c r="AK105" s="157"/>
    </row>
    <row r="106" spans="1:37" ht="14.25" customHeight="1" x14ac:dyDescent="0.2">
      <c r="A106" s="40">
        <f t="shared" si="94"/>
        <v>0</v>
      </c>
      <c r="B106" s="86">
        <f t="shared" si="94"/>
        <v>0</v>
      </c>
      <c r="C106" s="18">
        <f t="shared" si="94"/>
        <v>0</v>
      </c>
      <c r="D106" s="36" t="str">
        <f t="shared" si="94"/>
        <v>C</v>
      </c>
      <c r="E106" s="183">
        <f t="shared" si="95"/>
        <v>0</v>
      </c>
      <c r="F106" s="184">
        <f t="shared" si="96"/>
        <v>0</v>
      </c>
      <c r="G106" s="184">
        <f t="shared" si="97"/>
        <v>0</v>
      </c>
      <c r="H106" s="185">
        <f t="shared" si="98"/>
        <v>0</v>
      </c>
      <c r="I106" s="184">
        <f t="shared" si="99"/>
        <v>0</v>
      </c>
      <c r="J106" s="188">
        <f t="shared" si="100"/>
        <v>0</v>
      </c>
      <c r="K106" s="184">
        <f t="shared" si="101"/>
        <v>0</v>
      </c>
      <c r="L106" s="185">
        <f t="shared" si="102"/>
        <v>0</v>
      </c>
      <c r="M106" s="186">
        <f t="shared" si="103"/>
        <v>0</v>
      </c>
      <c r="N106" s="189">
        <f t="shared" si="104"/>
        <v>0</v>
      </c>
      <c r="O106" s="185">
        <f t="shared" si="105"/>
        <v>0</v>
      </c>
      <c r="P106" s="185">
        <f t="shared" si="106"/>
        <v>0</v>
      </c>
      <c r="Q106" s="185">
        <f t="shared" si="107"/>
        <v>0</v>
      </c>
      <c r="R106" s="190">
        <f t="shared" si="108"/>
        <v>0</v>
      </c>
      <c r="S106" s="191" t="str">
        <f t="shared" si="109"/>
        <v>C</v>
      </c>
      <c r="T106" s="192">
        <f t="shared" si="110"/>
        <v>0</v>
      </c>
      <c r="U106" s="193" t="str">
        <f t="shared" si="111"/>
        <v>C</v>
      </c>
      <c r="V106" s="190">
        <f t="shared" si="112"/>
        <v>0</v>
      </c>
      <c r="W106" s="204">
        <f t="shared" si="113"/>
        <v>0</v>
      </c>
      <c r="X106" s="204">
        <f t="shared" si="114"/>
        <v>0</v>
      </c>
      <c r="Y106" s="192">
        <f t="shared" si="115"/>
        <v>0</v>
      </c>
      <c r="Z106" s="192">
        <f t="shared" si="116"/>
        <v>0</v>
      </c>
      <c r="AA106" s="195">
        <f t="shared" si="117"/>
        <v>0</v>
      </c>
      <c r="AB106" s="81"/>
      <c r="AD106" s="157"/>
      <c r="AE106" s="157"/>
      <c r="AF106" s="157"/>
      <c r="AG106" s="157"/>
      <c r="AH106" s="157"/>
      <c r="AI106" s="157"/>
      <c r="AJ106" s="157"/>
      <c r="AK106" s="157"/>
    </row>
    <row r="107" spans="1:37" ht="14.25" customHeight="1" x14ac:dyDescent="0.2">
      <c r="A107" s="254">
        <f t="shared" si="94"/>
        <v>0</v>
      </c>
      <c r="B107" s="255">
        <f t="shared" si="94"/>
        <v>0</v>
      </c>
      <c r="C107" s="250">
        <f t="shared" si="94"/>
        <v>0</v>
      </c>
      <c r="D107" s="210" t="str">
        <f t="shared" si="94"/>
        <v>C</v>
      </c>
      <c r="E107" s="234">
        <f t="shared" si="95"/>
        <v>0</v>
      </c>
      <c r="F107" s="235">
        <f t="shared" si="96"/>
        <v>0</v>
      </c>
      <c r="G107" s="235">
        <f t="shared" si="97"/>
        <v>0</v>
      </c>
      <c r="H107" s="236">
        <f t="shared" si="98"/>
        <v>0</v>
      </c>
      <c r="I107" s="235">
        <f t="shared" si="99"/>
        <v>0</v>
      </c>
      <c r="J107" s="239">
        <f t="shared" si="100"/>
        <v>0</v>
      </c>
      <c r="K107" s="235">
        <f t="shared" si="101"/>
        <v>0</v>
      </c>
      <c r="L107" s="236">
        <f t="shared" si="102"/>
        <v>0</v>
      </c>
      <c r="M107" s="237">
        <f t="shared" si="103"/>
        <v>0</v>
      </c>
      <c r="N107" s="240">
        <f t="shared" si="104"/>
        <v>0</v>
      </c>
      <c r="O107" s="236">
        <f t="shared" si="105"/>
        <v>0</v>
      </c>
      <c r="P107" s="236">
        <f t="shared" si="106"/>
        <v>0</v>
      </c>
      <c r="Q107" s="236">
        <f t="shared" si="107"/>
        <v>0</v>
      </c>
      <c r="R107" s="241">
        <f t="shared" si="108"/>
        <v>0</v>
      </c>
      <c r="S107" s="242" t="str">
        <f t="shared" si="109"/>
        <v>C</v>
      </c>
      <c r="T107" s="243">
        <f t="shared" si="110"/>
        <v>0</v>
      </c>
      <c r="U107" s="244" t="str">
        <f t="shared" si="111"/>
        <v>C</v>
      </c>
      <c r="V107" s="241">
        <f t="shared" si="112"/>
        <v>0</v>
      </c>
      <c r="W107" s="256">
        <f t="shared" si="113"/>
        <v>0</v>
      </c>
      <c r="X107" s="256">
        <f t="shared" si="114"/>
        <v>0</v>
      </c>
      <c r="Y107" s="243">
        <f t="shared" si="115"/>
        <v>0</v>
      </c>
      <c r="Z107" s="243">
        <f t="shared" si="116"/>
        <v>0</v>
      </c>
      <c r="AA107" s="246">
        <f t="shared" si="117"/>
        <v>0</v>
      </c>
      <c r="AB107" s="81"/>
      <c r="AD107" s="157"/>
      <c r="AE107" s="157"/>
      <c r="AF107" s="157"/>
      <c r="AG107" s="157"/>
      <c r="AH107" s="157"/>
      <c r="AI107" s="157"/>
      <c r="AJ107" s="157"/>
      <c r="AK107" s="157"/>
    </row>
    <row r="108" spans="1:37" ht="14.25" customHeight="1" x14ac:dyDescent="0.2">
      <c r="A108" s="40">
        <f t="shared" si="94"/>
        <v>0</v>
      </c>
      <c r="B108" s="86">
        <f t="shared" si="94"/>
        <v>0</v>
      </c>
      <c r="C108" s="18">
        <f t="shared" si="94"/>
        <v>0</v>
      </c>
      <c r="D108" s="36" t="str">
        <f t="shared" si="94"/>
        <v>C</v>
      </c>
      <c r="E108" s="183">
        <f t="shared" si="95"/>
        <v>0</v>
      </c>
      <c r="F108" s="184">
        <f t="shared" si="96"/>
        <v>0</v>
      </c>
      <c r="G108" s="184">
        <f t="shared" si="97"/>
        <v>0</v>
      </c>
      <c r="H108" s="185">
        <f t="shared" si="98"/>
        <v>0</v>
      </c>
      <c r="I108" s="184">
        <f t="shared" si="99"/>
        <v>0</v>
      </c>
      <c r="J108" s="188">
        <f t="shared" si="100"/>
        <v>0</v>
      </c>
      <c r="K108" s="184">
        <f t="shared" si="101"/>
        <v>0</v>
      </c>
      <c r="L108" s="185">
        <f t="shared" si="102"/>
        <v>0</v>
      </c>
      <c r="M108" s="186">
        <f t="shared" si="103"/>
        <v>0</v>
      </c>
      <c r="N108" s="189">
        <f t="shared" si="104"/>
        <v>0</v>
      </c>
      <c r="O108" s="185">
        <f t="shared" si="105"/>
        <v>0</v>
      </c>
      <c r="P108" s="185">
        <f t="shared" si="106"/>
        <v>0</v>
      </c>
      <c r="Q108" s="185">
        <f t="shared" si="107"/>
        <v>0</v>
      </c>
      <c r="R108" s="190">
        <f t="shared" si="108"/>
        <v>0</v>
      </c>
      <c r="S108" s="191" t="str">
        <f t="shared" si="109"/>
        <v>C</v>
      </c>
      <c r="T108" s="192">
        <f t="shared" si="110"/>
        <v>0</v>
      </c>
      <c r="U108" s="193" t="str">
        <f t="shared" si="111"/>
        <v>C</v>
      </c>
      <c r="V108" s="190">
        <f t="shared" si="112"/>
        <v>0</v>
      </c>
      <c r="W108" s="204">
        <f t="shared" si="113"/>
        <v>0</v>
      </c>
      <c r="X108" s="204">
        <f t="shared" si="114"/>
        <v>0</v>
      </c>
      <c r="Y108" s="192">
        <f t="shared" si="115"/>
        <v>0</v>
      </c>
      <c r="Z108" s="192">
        <f t="shared" si="116"/>
        <v>0</v>
      </c>
      <c r="AA108" s="195">
        <f t="shared" si="117"/>
        <v>0</v>
      </c>
      <c r="AB108" s="81"/>
      <c r="AD108" s="157"/>
      <c r="AE108" s="157"/>
      <c r="AF108" s="157"/>
      <c r="AG108" s="157"/>
      <c r="AH108" s="157"/>
      <c r="AI108" s="157"/>
      <c r="AJ108" s="157"/>
      <c r="AK108" s="157"/>
    </row>
    <row r="109" spans="1:37" ht="14.25" customHeight="1" x14ac:dyDescent="0.2">
      <c r="A109" s="254">
        <f t="shared" si="94"/>
        <v>0</v>
      </c>
      <c r="B109" s="255">
        <f t="shared" si="94"/>
        <v>0</v>
      </c>
      <c r="C109" s="250">
        <f t="shared" si="94"/>
        <v>0</v>
      </c>
      <c r="D109" s="210" t="str">
        <f t="shared" si="94"/>
        <v>C</v>
      </c>
      <c r="E109" s="234">
        <f t="shared" si="95"/>
        <v>0</v>
      </c>
      <c r="F109" s="235">
        <f t="shared" si="96"/>
        <v>0</v>
      </c>
      <c r="G109" s="235">
        <f t="shared" si="97"/>
        <v>0</v>
      </c>
      <c r="H109" s="236">
        <f t="shared" si="98"/>
        <v>0</v>
      </c>
      <c r="I109" s="235">
        <f t="shared" si="99"/>
        <v>0</v>
      </c>
      <c r="J109" s="239">
        <f t="shared" si="100"/>
        <v>0</v>
      </c>
      <c r="K109" s="235">
        <f t="shared" si="101"/>
        <v>0</v>
      </c>
      <c r="L109" s="236">
        <f t="shared" si="102"/>
        <v>0</v>
      </c>
      <c r="M109" s="237">
        <f t="shared" si="103"/>
        <v>0</v>
      </c>
      <c r="N109" s="240">
        <f t="shared" si="104"/>
        <v>0</v>
      </c>
      <c r="O109" s="236">
        <f t="shared" si="105"/>
        <v>0</v>
      </c>
      <c r="P109" s="236">
        <f t="shared" si="106"/>
        <v>0</v>
      </c>
      <c r="Q109" s="236">
        <f t="shared" si="107"/>
        <v>0</v>
      </c>
      <c r="R109" s="241">
        <f t="shared" si="108"/>
        <v>0</v>
      </c>
      <c r="S109" s="242" t="str">
        <f t="shared" si="109"/>
        <v>C</v>
      </c>
      <c r="T109" s="243">
        <f t="shared" si="110"/>
        <v>0</v>
      </c>
      <c r="U109" s="244" t="str">
        <f t="shared" si="111"/>
        <v>C</v>
      </c>
      <c r="V109" s="241">
        <f t="shared" si="112"/>
        <v>0</v>
      </c>
      <c r="W109" s="256">
        <f t="shared" si="113"/>
        <v>0</v>
      </c>
      <c r="X109" s="256">
        <f t="shared" si="114"/>
        <v>0</v>
      </c>
      <c r="Y109" s="243">
        <f t="shared" si="115"/>
        <v>0</v>
      </c>
      <c r="Z109" s="243">
        <f t="shared" si="116"/>
        <v>0</v>
      </c>
      <c r="AA109" s="246">
        <f t="shared" si="117"/>
        <v>0</v>
      </c>
      <c r="AB109" s="81"/>
      <c r="AD109" s="157"/>
      <c r="AE109" s="157"/>
      <c r="AF109" s="157"/>
      <c r="AG109" s="157"/>
      <c r="AH109" s="157"/>
      <c r="AI109" s="157"/>
      <c r="AJ109" s="157"/>
      <c r="AK109" s="157"/>
    </row>
    <row r="110" spans="1:37" ht="14.25" customHeight="1" x14ac:dyDescent="0.2">
      <c r="A110" s="40">
        <f t="shared" si="94"/>
        <v>0</v>
      </c>
      <c r="B110" s="86">
        <f t="shared" si="94"/>
        <v>0</v>
      </c>
      <c r="C110" s="18">
        <f t="shared" si="94"/>
        <v>0</v>
      </c>
      <c r="D110" s="36" t="str">
        <f t="shared" si="94"/>
        <v>C</v>
      </c>
      <c r="E110" s="183">
        <f t="shared" si="95"/>
        <v>0</v>
      </c>
      <c r="F110" s="184">
        <f t="shared" si="96"/>
        <v>0</v>
      </c>
      <c r="G110" s="184">
        <f t="shared" si="97"/>
        <v>0</v>
      </c>
      <c r="H110" s="185">
        <f t="shared" si="98"/>
        <v>0</v>
      </c>
      <c r="I110" s="184">
        <f t="shared" si="99"/>
        <v>0</v>
      </c>
      <c r="J110" s="188">
        <f t="shared" si="100"/>
        <v>0</v>
      </c>
      <c r="K110" s="184">
        <f t="shared" si="101"/>
        <v>0</v>
      </c>
      <c r="L110" s="185">
        <f t="shared" si="102"/>
        <v>0</v>
      </c>
      <c r="M110" s="186">
        <f t="shared" si="103"/>
        <v>0</v>
      </c>
      <c r="N110" s="189">
        <f t="shared" si="104"/>
        <v>0</v>
      </c>
      <c r="O110" s="185">
        <f t="shared" si="105"/>
        <v>0</v>
      </c>
      <c r="P110" s="185">
        <f t="shared" si="106"/>
        <v>0</v>
      </c>
      <c r="Q110" s="185">
        <f t="shared" si="107"/>
        <v>0</v>
      </c>
      <c r="R110" s="190">
        <f t="shared" si="108"/>
        <v>0</v>
      </c>
      <c r="S110" s="191" t="str">
        <f t="shared" si="109"/>
        <v>C</v>
      </c>
      <c r="T110" s="192">
        <f t="shared" si="110"/>
        <v>0</v>
      </c>
      <c r="U110" s="193" t="str">
        <f t="shared" si="111"/>
        <v>C</v>
      </c>
      <c r="V110" s="190">
        <f t="shared" si="112"/>
        <v>0</v>
      </c>
      <c r="W110" s="204">
        <f t="shared" si="113"/>
        <v>0</v>
      </c>
      <c r="X110" s="204">
        <f t="shared" si="114"/>
        <v>0</v>
      </c>
      <c r="Y110" s="192">
        <f t="shared" si="115"/>
        <v>0</v>
      </c>
      <c r="Z110" s="192">
        <f t="shared" si="116"/>
        <v>0</v>
      </c>
      <c r="AA110" s="195">
        <f t="shared" si="117"/>
        <v>0</v>
      </c>
      <c r="AB110" s="81"/>
      <c r="AD110" s="157"/>
      <c r="AE110" s="157"/>
      <c r="AF110" s="157"/>
      <c r="AG110" s="157"/>
      <c r="AH110" s="157"/>
      <c r="AI110" s="157"/>
      <c r="AJ110" s="157"/>
      <c r="AK110" s="157"/>
    </row>
    <row r="111" spans="1:37" ht="14.25" customHeight="1" x14ac:dyDescent="0.2">
      <c r="A111" s="254">
        <f t="shared" si="94"/>
        <v>0</v>
      </c>
      <c r="B111" s="255">
        <f t="shared" si="94"/>
        <v>0</v>
      </c>
      <c r="C111" s="250">
        <f t="shared" si="94"/>
        <v>0</v>
      </c>
      <c r="D111" s="210" t="str">
        <f t="shared" si="94"/>
        <v>C</v>
      </c>
      <c r="E111" s="234">
        <f t="shared" si="95"/>
        <v>0</v>
      </c>
      <c r="F111" s="235">
        <f t="shared" si="96"/>
        <v>0</v>
      </c>
      <c r="G111" s="235">
        <f t="shared" si="97"/>
        <v>0</v>
      </c>
      <c r="H111" s="236">
        <f t="shared" si="98"/>
        <v>0</v>
      </c>
      <c r="I111" s="235">
        <f t="shared" si="99"/>
        <v>0</v>
      </c>
      <c r="J111" s="239">
        <f t="shared" si="100"/>
        <v>0</v>
      </c>
      <c r="K111" s="235">
        <f t="shared" si="101"/>
        <v>0</v>
      </c>
      <c r="L111" s="236">
        <f t="shared" si="102"/>
        <v>0</v>
      </c>
      <c r="M111" s="237">
        <f t="shared" si="103"/>
        <v>0</v>
      </c>
      <c r="N111" s="240">
        <f t="shared" si="104"/>
        <v>0</v>
      </c>
      <c r="O111" s="236">
        <f t="shared" si="105"/>
        <v>0</v>
      </c>
      <c r="P111" s="236">
        <f t="shared" si="106"/>
        <v>0</v>
      </c>
      <c r="Q111" s="236">
        <f t="shared" si="107"/>
        <v>0</v>
      </c>
      <c r="R111" s="241">
        <f t="shared" si="108"/>
        <v>0</v>
      </c>
      <c r="S111" s="242" t="str">
        <f t="shared" si="109"/>
        <v>C</v>
      </c>
      <c r="T111" s="243">
        <f t="shared" si="110"/>
        <v>0</v>
      </c>
      <c r="U111" s="244" t="str">
        <f t="shared" si="111"/>
        <v>C</v>
      </c>
      <c r="V111" s="241">
        <f t="shared" si="112"/>
        <v>0</v>
      </c>
      <c r="W111" s="256">
        <f t="shared" si="113"/>
        <v>0</v>
      </c>
      <c r="X111" s="256">
        <f t="shared" si="114"/>
        <v>0</v>
      </c>
      <c r="Y111" s="243">
        <f t="shared" si="115"/>
        <v>0</v>
      </c>
      <c r="Z111" s="243">
        <f t="shared" si="116"/>
        <v>0</v>
      </c>
      <c r="AA111" s="246">
        <f t="shared" si="117"/>
        <v>0</v>
      </c>
      <c r="AB111" s="81"/>
      <c r="AD111" s="157"/>
      <c r="AE111" s="157"/>
      <c r="AF111" s="157"/>
      <c r="AG111" s="157"/>
      <c r="AH111" s="157"/>
      <c r="AI111" s="157"/>
      <c r="AJ111" s="157"/>
      <c r="AK111" s="157"/>
    </row>
    <row r="112" spans="1:37" ht="14.25" customHeight="1" x14ac:dyDescent="0.2">
      <c r="A112" s="40">
        <f t="shared" si="94"/>
        <v>0</v>
      </c>
      <c r="B112" s="86">
        <f t="shared" si="94"/>
        <v>0</v>
      </c>
      <c r="C112" s="18">
        <f t="shared" si="94"/>
        <v>0</v>
      </c>
      <c r="D112" s="36" t="str">
        <f t="shared" si="94"/>
        <v>C</v>
      </c>
      <c r="E112" s="183">
        <f t="shared" si="95"/>
        <v>0</v>
      </c>
      <c r="F112" s="184">
        <f t="shared" si="96"/>
        <v>0</v>
      </c>
      <c r="G112" s="184">
        <f t="shared" si="97"/>
        <v>0</v>
      </c>
      <c r="H112" s="185">
        <f t="shared" si="98"/>
        <v>0</v>
      </c>
      <c r="I112" s="184">
        <f t="shared" si="99"/>
        <v>0</v>
      </c>
      <c r="J112" s="188">
        <f t="shared" si="100"/>
        <v>0</v>
      </c>
      <c r="K112" s="184">
        <f t="shared" si="101"/>
        <v>0</v>
      </c>
      <c r="L112" s="185">
        <f t="shared" si="102"/>
        <v>0</v>
      </c>
      <c r="M112" s="186">
        <f t="shared" si="103"/>
        <v>0</v>
      </c>
      <c r="N112" s="189">
        <f t="shared" si="104"/>
        <v>0</v>
      </c>
      <c r="O112" s="185">
        <f t="shared" si="105"/>
        <v>0</v>
      </c>
      <c r="P112" s="185">
        <f t="shared" si="106"/>
        <v>0</v>
      </c>
      <c r="Q112" s="185">
        <f t="shared" si="107"/>
        <v>0</v>
      </c>
      <c r="R112" s="190">
        <f t="shared" si="108"/>
        <v>0</v>
      </c>
      <c r="S112" s="191" t="str">
        <f t="shared" si="109"/>
        <v>C</v>
      </c>
      <c r="T112" s="192">
        <f t="shared" si="110"/>
        <v>0</v>
      </c>
      <c r="U112" s="193" t="str">
        <f t="shared" si="111"/>
        <v>C</v>
      </c>
      <c r="V112" s="190">
        <f t="shared" si="112"/>
        <v>0</v>
      </c>
      <c r="W112" s="204">
        <f t="shared" si="113"/>
        <v>0</v>
      </c>
      <c r="X112" s="204">
        <f t="shared" si="114"/>
        <v>0</v>
      </c>
      <c r="Y112" s="192">
        <f t="shared" si="115"/>
        <v>0</v>
      </c>
      <c r="Z112" s="192">
        <f t="shared" si="116"/>
        <v>0</v>
      </c>
      <c r="AA112" s="195">
        <f t="shared" si="117"/>
        <v>0</v>
      </c>
      <c r="AB112" s="81"/>
      <c r="AD112" s="157"/>
      <c r="AE112" s="157"/>
      <c r="AF112" s="157"/>
      <c r="AG112" s="157"/>
      <c r="AH112" s="157"/>
      <c r="AI112" s="157"/>
      <c r="AJ112" s="157"/>
      <c r="AK112" s="157"/>
    </row>
    <row r="113" spans="1:37" ht="14.25" customHeight="1" x14ac:dyDescent="0.2">
      <c r="A113" s="254">
        <f t="shared" si="94"/>
        <v>0</v>
      </c>
      <c r="B113" s="255">
        <f t="shared" si="94"/>
        <v>0</v>
      </c>
      <c r="C113" s="250">
        <f t="shared" si="94"/>
        <v>0</v>
      </c>
      <c r="D113" s="210" t="str">
        <f t="shared" si="94"/>
        <v>C</v>
      </c>
      <c r="E113" s="234">
        <f t="shared" si="95"/>
        <v>0</v>
      </c>
      <c r="F113" s="235">
        <f t="shared" si="96"/>
        <v>0</v>
      </c>
      <c r="G113" s="235">
        <f t="shared" si="97"/>
        <v>0</v>
      </c>
      <c r="H113" s="236">
        <f t="shared" si="98"/>
        <v>0</v>
      </c>
      <c r="I113" s="235">
        <f t="shared" si="99"/>
        <v>0</v>
      </c>
      <c r="J113" s="239">
        <f t="shared" si="100"/>
        <v>0</v>
      </c>
      <c r="K113" s="235">
        <f t="shared" si="101"/>
        <v>0</v>
      </c>
      <c r="L113" s="236">
        <f t="shared" si="102"/>
        <v>0</v>
      </c>
      <c r="M113" s="237">
        <f t="shared" si="103"/>
        <v>0</v>
      </c>
      <c r="N113" s="240">
        <f t="shared" si="104"/>
        <v>0</v>
      </c>
      <c r="O113" s="236">
        <f t="shared" si="105"/>
        <v>0</v>
      </c>
      <c r="P113" s="236">
        <f t="shared" si="106"/>
        <v>0</v>
      </c>
      <c r="Q113" s="236">
        <f t="shared" si="107"/>
        <v>0</v>
      </c>
      <c r="R113" s="241">
        <f t="shared" si="108"/>
        <v>0</v>
      </c>
      <c r="S113" s="242" t="str">
        <f t="shared" si="109"/>
        <v>C</v>
      </c>
      <c r="T113" s="243">
        <f t="shared" si="110"/>
        <v>0</v>
      </c>
      <c r="U113" s="244" t="str">
        <f t="shared" si="111"/>
        <v>C</v>
      </c>
      <c r="V113" s="241">
        <f t="shared" si="112"/>
        <v>0</v>
      </c>
      <c r="W113" s="256">
        <f t="shared" si="113"/>
        <v>0</v>
      </c>
      <c r="X113" s="256">
        <f t="shared" si="114"/>
        <v>0</v>
      </c>
      <c r="Y113" s="243">
        <f t="shared" si="115"/>
        <v>0</v>
      </c>
      <c r="Z113" s="243">
        <f t="shared" si="116"/>
        <v>0</v>
      </c>
      <c r="AA113" s="246">
        <f t="shared" si="117"/>
        <v>0</v>
      </c>
      <c r="AB113" s="81"/>
      <c r="AD113" s="157"/>
      <c r="AE113" s="157"/>
      <c r="AF113" s="157"/>
      <c r="AG113" s="157"/>
      <c r="AH113" s="157"/>
      <c r="AI113" s="157"/>
      <c r="AJ113" s="157"/>
      <c r="AK113" s="157"/>
    </row>
    <row r="114" spans="1:37" ht="14.25" customHeight="1" x14ac:dyDescent="0.2">
      <c r="A114" s="40">
        <f t="shared" si="94"/>
        <v>0</v>
      </c>
      <c r="B114" s="86">
        <f t="shared" si="94"/>
        <v>0</v>
      </c>
      <c r="C114" s="18">
        <f t="shared" si="94"/>
        <v>0</v>
      </c>
      <c r="D114" s="36" t="str">
        <f t="shared" si="94"/>
        <v>C</v>
      </c>
      <c r="E114" s="183">
        <f t="shared" si="95"/>
        <v>0</v>
      </c>
      <c r="F114" s="184">
        <f t="shared" si="96"/>
        <v>0</v>
      </c>
      <c r="G114" s="184">
        <f t="shared" si="97"/>
        <v>0</v>
      </c>
      <c r="H114" s="185">
        <f t="shared" si="98"/>
        <v>0</v>
      </c>
      <c r="I114" s="184">
        <f t="shared" si="99"/>
        <v>0</v>
      </c>
      <c r="J114" s="188">
        <f t="shared" si="100"/>
        <v>0</v>
      </c>
      <c r="K114" s="184">
        <f t="shared" si="101"/>
        <v>0</v>
      </c>
      <c r="L114" s="185">
        <f t="shared" si="102"/>
        <v>0</v>
      </c>
      <c r="M114" s="186">
        <f t="shared" si="103"/>
        <v>0</v>
      </c>
      <c r="N114" s="189">
        <f t="shared" si="104"/>
        <v>0</v>
      </c>
      <c r="O114" s="185">
        <f t="shared" si="105"/>
        <v>0</v>
      </c>
      <c r="P114" s="185">
        <f t="shared" si="106"/>
        <v>0</v>
      </c>
      <c r="Q114" s="185">
        <f t="shared" si="107"/>
        <v>0</v>
      </c>
      <c r="R114" s="190">
        <f t="shared" si="108"/>
        <v>0</v>
      </c>
      <c r="S114" s="191" t="str">
        <f t="shared" si="109"/>
        <v>C</v>
      </c>
      <c r="T114" s="192">
        <f t="shared" si="110"/>
        <v>0</v>
      </c>
      <c r="U114" s="193" t="str">
        <f t="shared" si="111"/>
        <v>C</v>
      </c>
      <c r="V114" s="190">
        <f t="shared" si="112"/>
        <v>0</v>
      </c>
      <c r="W114" s="204">
        <f t="shared" si="113"/>
        <v>0</v>
      </c>
      <c r="X114" s="204">
        <f t="shared" si="114"/>
        <v>0</v>
      </c>
      <c r="Y114" s="192">
        <f t="shared" si="115"/>
        <v>0</v>
      </c>
      <c r="Z114" s="192">
        <f t="shared" si="116"/>
        <v>0</v>
      </c>
      <c r="AA114" s="195">
        <f t="shared" si="117"/>
        <v>0</v>
      </c>
      <c r="AB114" s="81"/>
      <c r="AD114" s="157"/>
      <c r="AE114" s="157"/>
      <c r="AF114" s="157"/>
      <c r="AG114" s="157"/>
      <c r="AH114" s="157"/>
      <c r="AI114" s="157"/>
      <c r="AJ114" s="157"/>
      <c r="AK114" s="157"/>
    </row>
    <row r="115" spans="1:37" ht="14.25" customHeight="1" x14ac:dyDescent="0.2">
      <c r="A115" s="254">
        <f t="shared" si="94"/>
        <v>0</v>
      </c>
      <c r="B115" s="255">
        <f t="shared" si="94"/>
        <v>0</v>
      </c>
      <c r="C115" s="250">
        <f t="shared" si="94"/>
        <v>0</v>
      </c>
      <c r="D115" s="210" t="str">
        <f t="shared" si="94"/>
        <v>C</v>
      </c>
      <c r="E115" s="234">
        <f t="shared" si="95"/>
        <v>0</v>
      </c>
      <c r="F115" s="235">
        <f t="shared" si="96"/>
        <v>0</v>
      </c>
      <c r="G115" s="235">
        <f t="shared" si="97"/>
        <v>0</v>
      </c>
      <c r="H115" s="236">
        <f t="shared" si="98"/>
        <v>0</v>
      </c>
      <c r="I115" s="235">
        <f t="shared" si="99"/>
        <v>0</v>
      </c>
      <c r="J115" s="239">
        <f t="shared" si="100"/>
        <v>0</v>
      </c>
      <c r="K115" s="235">
        <f t="shared" si="101"/>
        <v>0</v>
      </c>
      <c r="L115" s="236">
        <f t="shared" si="102"/>
        <v>0</v>
      </c>
      <c r="M115" s="237">
        <f t="shared" si="103"/>
        <v>0</v>
      </c>
      <c r="N115" s="240">
        <f t="shared" si="104"/>
        <v>0</v>
      </c>
      <c r="O115" s="236">
        <f t="shared" si="105"/>
        <v>0</v>
      </c>
      <c r="P115" s="236">
        <f t="shared" si="106"/>
        <v>0</v>
      </c>
      <c r="Q115" s="236">
        <f t="shared" si="107"/>
        <v>0</v>
      </c>
      <c r="R115" s="241">
        <f t="shared" si="108"/>
        <v>0</v>
      </c>
      <c r="S115" s="242" t="str">
        <f t="shared" si="109"/>
        <v>C</v>
      </c>
      <c r="T115" s="243">
        <f t="shared" si="110"/>
        <v>0</v>
      </c>
      <c r="U115" s="244" t="str">
        <f t="shared" si="111"/>
        <v>C</v>
      </c>
      <c r="V115" s="241">
        <f t="shared" si="112"/>
        <v>0</v>
      </c>
      <c r="W115" s="256">
        <f t="shared" si="113"/>
        <v>0</v>
      </c>
      <c r="X115" s="256">
        <f t="shared" si="114"/>
        <v>0</v>
      </c>
      <c r="Y115" s="243">
        <f t="shared" si="115"/>
        <v>0</v>
      </c>
      <c r="Z115" s="243">
        <f t="shared" si="116"/>
        <v>0</v>
      </c>
      <c r="AA115" s="246">
        <f t="shared" si="117"/>
        <v>0</v>
      </c>
      <c r="AB115" s="81"/>
      <c r="AD115" s="157"/>
      <c r="AE115" s="157"/>
      <c r="AF115" s="157"/>
      <c r="AG115" s="157"/>
      <c r="AH115" s="157"/>
      <c r="AI115" s="157"/>
      <c r="AJ115" s="157"/>
      <c r="AK115" s="157"/>
    </row>
    <row r="116" spans="1:37" ht="14.25" customHeight="1" x14ac:dyDescent="0.2">
      <c r="A116" s="40">
        <f t="shared" si="94"/>
        <v>0</v>
      </c>
      <c r="B116" s="86">
        <f t="shared" si="94"/>
        <v>0</v>
      </c>
      <c r="C116" s="18">
        <f t="shared" si="94"/>
        <v>0</v>
      </c>
      <c r="D116" s="36" t="str">
        <f t="shared" si="94"/>
        <v>C</v>
      </c>
      <c r="E116" s="183">
        <f t="shared" si="95"/>
        <v>0</v>
      </c>
      <c r="F116" s="184">
        <f t="shared" si="96"/>
        <v>0</v>
      </c>
      <c r="G116" s="184">
        <f t="shared" si="97"/>
        <v>0</v>
      </c>
      <c r="H116" s="185">
        <f t="shared" si="98"/>
        <v>0</v>
      </c>
      <c r="I116" s="184">
        <f t="shared" si="99"/>
        <v>0</v>
      </c>
      <c r="J116" s="188">
        <f t="shared" si="100"/>
        <v>0</v>
      </c>
      <c r="K116" s="184">
        <f t="shared" si="101"/>
        <v>0</v>
      </c>
      <c r="L116" s="185">
        <f t="shared" si="102"/>
        <v>0</v>
      </c>
      <c r="M116" s="186">
        <f t="shared" si="103"/>
        <v>0</v>
      </c>
      <c r="N116" s="189">
        <f t="shared" si="104"/>
        <v>0</v>
      </c>
      <c r="O116" s="185">
        <f t="shared" si="105"/>
        <v>0</v>
      </c>
      <c r="P116" s="185">
        <f t="shared" si="106"/>
        <v>0</v>
      </c>
      <c r="Q116" s="185">
        <f t="shared" si="107"/>
        <v>0</v>
      </c>
      <c r="R116" s="190">
        <f t="shared" si="108"/>
        <v>0</v>
      </c>
      <c r="S116" s="191" t="str">
        <f t="shared" si="109"/>
        <v>C</v>
      </c>
      <c r="T116" s="192">
        <f t="shared" si="110"/>
        <v>0</v>
      </c>
      <c r="U116" s="193" t="str">
        <f t="shared" si="111"/>
        <v>C</v>
      </c>
      <c r="V116" s="190">
        <f t="shared" si="112"/>
        <v>0</v>
      </c>
      <c r="W116" s="204">
        <f t="shared" si="113"/>
        <v>0</v>
      </c>
      <c r="X116" s="204">
        <f t="shared" si="114"/>
        <v>0</v>
      </c>
      <c r="Y116" s="192">
        <f t="shared" si="115"/>
        <v>0</v>
      </c>
      <c r="Z116" s="192">
        <f t="shared" si="116"/>
        <v>0</v>
      </c>
      <c r="AA116" s="195">
        <f t="shared" si="117"/>
        <v>0</v>
      </c>
      <c r="AB116" s="81"/>
      <c r="AD116" s="157"/>
      <c r="AE116" s="157"/>
      <c r="AF116" s="157"/>
      <c r="AG116" s="157"/>
      <c r="AH116" s="157"/>
      <c r="AI116" s="157"/>
      <c r="AJ116" s="157"/>
      <c r="AK116" s="157"/>
    </row>
    <row r="117" spans="1:37" ht="14.25" customHeight="1" x14ac:dyDescent="0.2">
      <c r="A117" s="254">
        <f t="shared" si="94"/>
        <v>0</v>
      </c>
      <c r="B117" s="255">
        <f t="shared" si="94"/>
        <v>0</v>
      </c>
      <c r="C117" s="250">
        <f t="shared" si="94"/>
        <v>0</v>
      </c>
      <c r="D117" s="210" t="str">
        <f t="shared" si="94"/>
        <v>C</v>
      </c>
      <c r="E117" s="234">
        <f t="shared" si="95"/>
        <v>0</v>
      </c>
      <c r="F117" s="235">
        <f t="shared" si="96"/>
        <v>0</v>
      </c>
      <c r="G117" s="235">
        <f t="shared" si="97"/>
        <v>0</v>
      </c>
      <c r="H117" s="236">
        <f t="shared" si="98"/>
        <v>0</v>
      </c>
      <c r="I117" s="235">
        <f t="shared" si="99"/>
        <v>0</v>
      </c>
      <c r="J117" s="239">
        <f t="shared" si="100"/>
        <v>0</v>
      </c>
      <c r="K117" s="235">
        <f t="shared" si="101"/>
        <v>0</v>
      </c>
      <c r="L117" s="236">
        <f t="shared" si="102"/>
        <v>0</v>
      </c>
      <c r="M117" s="237">
        <f t="shared" si="103"/>
        <v>0</v>
      </c>
      <c r="N117" s="240">
        <f t="shared" si="104"/>
        <v>0</v>
      </c>
      <c r="O117" s="236">
        <f t="shared" si="105"/>
        <v>0</v>
      </c>
      <c r="P117" s="236">
        <f t="shared" si="106"/>
        <v>0</v>
      </c>
      <c r="Q117" s="236">
        <f t="shared" si="107"/>
        <v>0</v>
      </c>
      <c r="R117" s="241">
        <f t="shared" si="108"/>
        <v>0</v>
      </c>
      <c r="S117" s="242" t="str">
        <f t="shared" si="109"/>
        <v>C</v>
      </c>
      <c r="T117" s="243">
        <f t="shared" si="110"/>
        <v>0</v>
      </c>
      <c r="U117" s="244" t="str">
        <f t="shared" si="111"/>
        <v>C</v>
      </c>
      <c r="V117" s="241">
        <f t="shared" si="112"/>
        <v>0</v>
      </c>
      <c r="W117" s="256">
        <f t="shared" si="113"/>
        <v>0</v>
      </c>
      <c r="X117" s="256">
        <f t="shared" si="114"/>
        <v>0</v>
      </c>
      <c r="Y117" s="243">
        <f t="shared" si="115"/>
        <v>0</v>
      </c>
      <c r="Z117" s="243">
        <f t="shared" si="116"/>
        <v>0</v>
      </c>
      <c r="AA117" s="246">
        <f t="shared" si="117"/>
        <v>0</v>
      </c>
      <c r="AB117" s="81"/>
      <c r="AD117" s="157"/>
      <c r="AE117" s="157"/>
      <c r="AF117" s="157"/>
      <c r="AG117" s="157"/>
      <c r="AH117" s="157"/>
      <c r="AI117" s="157"/>
      <c r="AJ117" s="157"/>
      <c r="AK117" s="157"/>
    </row>
    <row r="118" spans="1:37" ht="14.25" customHeight="1" x14ac:dyDescent="0.2">
      <c r="A118" s="40">
        <f t="shared" si="94"/>
        <v>0</v>
      </c>
      <c r="B118" s="86">
        <f t="shared" si="94"/>
        <v>0</v>
      </c>
      <c r="C118" s="18">
        <f t="shared" si="94"/>
        <v>0</v>
      </c>
      <c r="D118" s="36" t="str">
        <f t="shared" si="94"/>
        <v>C</v>
      </c>
      <c r="E118" s="183">
        <f t="shared" si="95"/>
        <v>0</v>
      </c>
      <c r="F118" s="184">
        <f t="shared" si="96"/>
        <v>0</v>
      </c>
      <c r="G118" s="184">
        <f t="shared" si="97"/>
        <v>0</v>
      </c>
      <c r="H118" s="185">
        <f t="shared" si="98"/>
        <v>0</v>
      </c>
      <c r="I118" s="184">
        <f t="shared" si="99"/>
        <v>0</v>
      </c>
      <c r="J118" s="188">
        <f t="shared" si="100"/>
        <v>0</v>
      </c>
      <c r="K118" s="184">
        <f t="shared" si="101"/>
        <v>0</v>
      </c>
      <c r="L118" s="185">
        <f t="shared" si="102"/>
        <v>0</v>
      </c>
      <c r="M118" s="186">
        <f t="shared" si="103"/>
        <v>0</v>
      </c>
      <c r="N118" s="189">
        <f t="shared" si="104"/>
        <v>0</v>
      </c>
      <c r="O118" s="185">
        <f t="shared" si="105"/>
        <v>0</v>
      </c>
      <c r="P118" s="185">
        <f t="shared" si="106"/>
        <v>0</v>
      </c>
      <c r="Q118" s="185">
        <f t="shared" si="107"/>
        <v>0</v>
      </c>
      <c r="R118" s="190">
        <f t="shared" si="108"/>
        <v>0</v>
      </c>
      <c r="S118" s="191" t="str">
        <f t="shared" si="109"/>
        <v>C</v>
      </c>
      <c r="T118" s="192">
        <f t="shared" si="110"/>
        <v>0</v>
      </c>
      <c r="U118" s="193" t="str">
        <f t="shared" si="111"/>
        <v>C</v>
      </c>
      <c r="V118" s="190">
        <f t="shared" si="112"/>
        <v>0</v>
      </c>
      <c r="W118" s="204">
        <f t="shared" si="113"/>
        <v>0</v>
      </c>
      <c r="X118" s="204">
        <f t="shared" si="114"/>
        <v>0</v>
      </c>
      <c r="Y118" s="192">
        <f t="shared" si="115"/>
        <v>0</v>
      </c>
      <c r="Z118" s="192">
        <f t="shared" si="116"/>
        <v>0</v>
      </c>
      <c r="AA118" s="195">
        <f t="shared" si="117"/>
        <v>0</v>
      </c>
      <c r="AB118" s="81"/>
      <c r="AD118" s="157"/>
      <c r="AE118" s="157"/>
      <c r="AF118" s="157"/>
      <c r="AG118" s="157"/>
      <c r="AH118" s="157"/>
      <c r="AI118" s="157"/>
      <c r="AJ118" s="157"/>
      <c r="AK118" s="157"/>
    </row>
    <row r="119" spans="1:37" ht="14.25" customHeight="1" x14ac:dyDescent="0.2">
      <c r="A119" s="254">
        <f t="shared" si="94"/>
        <v>0</v>
      </c>
      <c r="B119" s="255">
        <f t="shared" si="94"/>
        <v>0</v>
      </c>
      <c r="C119" s="250">
        <f t="shared" si="94"/>
        <v>0</v>
      </c>
      <c r="D119" s="210" t="str">
        <f t="shared" si="94"/>
        <v>C</v>
      </c>
      <c r="E119" s="234">
        <f t="shared" si="95"/>
        <v>0</v>
      </c>
      <c r="F119" s="235">
        <f t="shared" si="96"/>
        <v>0</v>
      </c>
      <c r="G119" s="235">
        <f t="shared" si="97"/>
        <v>0</v>
      </c>
      <c r="H119" s="236">
        <f t="shared" si="98"/>
        <v>0</v>
      </c>
      <c r="I119" s="235">
        <f t="shared" si="99"/>
        <v>0</v>
      </c>
      <c r="J119" s="239">
        <f t="shared" si="100"/>
        <v>0</v>
      </c>
      <c r="K119" s="235">
        <f t="shared" si="101"/>
        <v>0</v>
      </c>
      <c r="L119" s="236">
        <f t="shared" si="102"/>
        <v>0</v>
      </c>
      <c r="M119" s="237">
        <f t="shared" si="103"/>
        <v>0</v>
      </c>
      <c r="N119" s="240">
        <f t="shared" si="104"/>
        <v>0</v>
      </c>
      <c r="O119" s="236">
        <f t="shared" si="105"/>
        <v>0</v>
      </c>
      <c r="P119" s="236">
        <f t="shared" si="106"/>
        <v>0</v>
      </c>
      <c r="Q119" s="236">
        <f t="shared" si="107"/>
        <v>0</v>
      </c>
      <c r="R119" s="241">
        <f t="shared" si="108"/>
        <v>0</v>
      </c>
      <c r="S119" s="242" t="str">
        <f t="shared" si="109"/>
        <v>C</v>
      </c>
      <c r="T119" s="243">
        <f t="shared" si="110"/>
        <v>0</v>
      </c>
      <c r="U119" s="244" t="str">
        <f t="shared" si="111"/>
        <v>C</v>
      </c>
      <c r="V119" s="241">
        <f t="shared" si="112"/>
        <v>0</v>
      </c>
      <c r="W119" s="256">
        <f t="shared" si="113"/>
        <v>0</v>
      </c>
      <c r="X119" s="256">
        <f t="shared" si="114"/>
        <v>0</v>
      </c>
      <c r="Y119" s="243">
        <f t="shared" si="115"/>
        <v>0</v>
      </c>
      <c r="Z119" s="243">
        <f t="shared" si="116"/>
        <v>0</v>
      </c>
      <c r="AA119" s="246">
        <f t="shared" si="117"/>
        <v>0</v>
      </c>
      <c r="AB119" s="81"/>
      <c r="AD119" s="157"/>
      <c r="AE119" s="157"/>
      <c r="AF119" s="157"/>
      <c r="AG119" s="157"/>
      <c r="AH119" s="157"/>
      <c r="AI119" s="157"/>
      <c r="AJ119" s="157"/>
      <c r="AK119" s="157"/>
    </row>
    <row r="120" spans="1:37" ht="14.25" customHeight="1" x14ac:dyDescent="0.2">
      <c r="A120" s="40">
        <f t="shared" si="94"/>
        <v>0</v>
      </c>
      <c r="B120" s="86">
        <f t="shared" si="94"/>
        <v>0</v>
      </c>
      <c r="C120" s="18">
        <f t="shared" si="94"/>
        <v>0</v>
      </c>
      <c r="D120" s="36" t="str">
        <f t="shared" si="94"/>
        <v>C</v>
      </c>
      <c r="E120" s="183">
        <f t="shared" si="95"/>
        <v>0</v>
      </c>
      <c r="F120" s="184">
        <f t="shared" si="96"/>
        <v>0</v>
      </c>
      <c r="G120" s="184">
        <f t="shared" si="97"/>
        <v>0</v>
      </c>
      <c r="H120" s="185">
        <f t="shared" si="98"/>
        <v>0</v>
      </c>
      <c r="I120" s="184">
        <f t="shared" si="99"/>
        <v>0</v>
      </c>
      <c r="J120" s="188">
        <f t="shared" si="100"/>
        <v>0</v>
      </c>
      <c r="K120" s="184">
        <f t="shared" si="101"/>
        <v>0</v>
      </c>
      <c r="L120" s="185">
        <f t="shared" si="102"/>
        <v>0</v>
      </c>
      <c r="M120" s="186">
        <f t="shared" si="103"/>
        <v>0</v>
      </c>
      <c r="N120" s="189">
        <f t="shared" si="104"/>
        <v>0</v>
      </c>
      <c r="O120" s="185">
        <f t="shared" si="105"/>
        <v>0</v>
      </c>
      <c r="P120" s="185">
        <f t="shared" si="106"/>
        <v>0</v>
      </c>
      <c r="Q120" s="185">
        <f t="shared" si="107"/>
        <v>0</v>
      </c>
      <c r="R120" s="190">
        <f t="shared" si="108"/>
        <v>0</v>
      </c>
      <c r="S120" s="191" t="str">
        <f t="shared" si="109"/>
        <v>C</v>
      </c>
      <c r="T120" s="192">
        <f t="shared" si="110"/>
        <v>0</v>
      </c>
      <c r="U120" s="193" t="str">
        <f t="shared" si="111"/>
        <v>C</v>
      </c>
      <c r="V120" s="190">
        <f t="shared" si="112"/>
        <v>0</v>
      </c>
      <c r="W120" s="204">
        <f t="shared" si="113"/>
        <v>0</v>
      </c>
      <c r="X120" s="204">
        <f t="shared" si="114"/>
        <v>0</v>
      </c>
      <c r="Y120" s="192">
        <f t="shared" si="115"/>
        <v>0</v>
      </c>
      <c r="Z120" s="192">
        <f t="shared" si="116"/>
        <v>0</v>
      </c>
      <c r="AA120" s="195">
        <f t="shared" si="117"/>
        <v>0</v>
      </c>
      <c r="AB120" s="81"/>
      <c r="AD120" s="157"/>
      <c r="AE120" s="157"/>
      <c r="AF120" s="157"/>
      <c r="AG120" s="157"/>
      <c r="AH120" s="157"/>
      <c r="AI120" s="157"/>
      <c r="AJ120" s="157"/>
      <c r="AK120" s="157"/>
    </row>
    <row r="121" spans="1:37" ht="14.25" customHeight="1" x14ac:dyDescent="0.2">
      <c r="A121" s="254">
        <f t="shared" si="94"/>
        <v>0</v>
      </c>
      <c r="B121" s="255">
        <f t="shared" si="94"/>
        <v>0</v>
      </c>
      <c r="C121" s="250">
        <f t="shared" si="94"/>
        <v>0</v>
      </c>
      <c r="D121" s="210" t="str">
        <f t="shared" si="94"/>
        <v>C</v>
      </c>
      <c r="E121" s="234">
        <f t="shared" si="95"/>
        <v>0</v>
      </c>
      <c r="F121" s="235">
        <f t="shared" si="96"/>
        <v>0</v>
      </c>
      <c r="G121" s="235">
        <f t="shared" si="97"/>
        <v>0</v>
      </c>
      <c r="H121" s="236">
        <f t="shared" si="98"/>
        <v>0</v>
      </c>
      <c r="I121" s="235">
        <f t="shared" si="99"/>
        <v>0</v>
      </c>
      <c r="J121" s="239">
        <f t="shared" si="100"/>
        <v>0</v>
      </c>
      <c r="K121" s="235">
        <f t="shared" si="101"/>
        <v>0</v>
      </c>
      <c r="L121" s="236">
        <f t="shared" si="102"/>
        <v>0</v>
      </c>
      <c r="M121" s="237">
        <f t="shared" si="103"/>
        <v>0</v>
      </c>
      <c r="N121" s="240">
        <f t="shared" si="104"/>
        <v>0</v>
      </c>
      <c r="O121" s="236">
        <f t="shared" si="105"/>
        <v>0</v>
      </c>
      <c r="P121" s="236">
        <f t="shared" si="106"/>
        <v>0</v>
      </c>
      <c r="Q121" s="236">
        <f t="shared" si="107"/>
        <v>0</v>
      </c>
      <c r="R121" s="241">
        <f t="shared" si="108"/>
        <v>0</v>
      </c>
      <c r="S121" s="242" t="str">
        <f t="shared" si="109"/>
        <v>C</v>
      </c>
      <c r="T121" s="243">
        <f t="shared" si="110"/>
        <v>0</v>
      </c>
      <c r="U121" s="244" t="str">
        <f t="shared" si="111"/>
        <v>C</v>
      </c>
      <c r="V121" s="241">
        <f t="shared" si="112"/>
        <v>0</v>
      </c>
      <c r="W121" s="256">
        <f t="shared" si="113"/>
        <v>0</v>
      </c>
      <c r="X121" s="256">
        <f t="shared" si="114"/>
        <v>0</v>
      </c>
      <c r="Y121" s="243">
        <f t="shared" si="115"/>
        <v>0</v>
      </c>
      <c r="Z121" s="243">
        <f t="shared" si="116"/>
        <v>0</v>
      </c>
      <c r="AA121" s="246">
        <f t="shared" si="117"/>
        <v>0</v>
      </c>
      <c r="AB121" s="81"/>
      <c r="AD121" s="157"/>
      <c r="AE121" s="157"/>
      <c r="AF121" s="157"/>
      <c r="AG121" s="157"/>
      <c r="AH121" s="157"/>
      <c r="AI121" s="157"/>
      <c r="AJ121" s="157"/>
      <c r="AK121" s="157"/>
    </row>
    <row r="122" spans="1:37" ht="14.25" customHeight="1" x14ac:dyDescent="0.2">
      <c r="A122" s="40">
        <f t="shared" si="94"/>
        <v>0</v>
      </c>
      <c r="B122" s="86">
        <f t="shared" si="94"/>
        <v>0</v>
      </c>
      <c r="C122" s="18">
        <f t="shared" si="94"/>
        <v>0</v>
      </c>
      <c r="D122" s="36" t="str">
        <f t="shared" si="94"/>
        <v>C</v>
      </c>
      <c r="E122" s="183">
        <f t="shared" si="95"/>
        <v>0</v>
      </c>
      <c r="F122" s="184">
        <f t="shared" si="96"/>
        <v>0</v>
      </c>
      <c r="G122" s="184">
        <f t="shared" si="97"/>
        <v>0</v>
      </c>
      <c r="H122" s="185">
        <f t="shared" si="98"/>
        <v>0</v>
      </c>
      <c r="I122" s="184">
        <f t="shared" si="99"/>
        <v>0</v>
      </c>
      <c r="J122" s="188">
        <f t="shared" si="100"/>
        <v>0</v>
      </c>
      <c r="K122" s="184">
        <f t="shared" si="101"/>
        <v>0</v>
      </c>
      <c r="L122" s="185">
        <f t="shared" si="102"/>
        <v>0</v>
      </c>
      <c r="M122" s="186">
        <f t="shared" si="103"/>
        <v>0</v>
      </c>
      <c r="N122" s="189">
        <f t="shared" si="104"/>
        <v>0</v>
      </c>
      <c r="O122" s="185">
        <f t="shared" si="105"/>
        <v>0</v>
      </c>
      <c r="P122" s="185">
        <f t="shared" si="106"/>
        <v>0</v>
      </c>
      <c r="Q122" s="185">
        <f t="shared" si="107"/>
        <v>0</v>
      </c>
      <c r="R122" s="190">
        <f t="shared" si="108"/>
        <v>0</v>
      </c>
      <c r="S122" s="191" t="str">
        <f t="shared" si="109"/>
        <v>C</v>
      </c>
      <c r="T122" s="192">
        <f t="shared" si="110"/>
        <v>0</v>
      </c>
      <c r="U122" s="193" t="str">
        <f t="shared" si="111"/>
        <v>C</v>
      </c>
      <c r="V122" s="190">
        <f t="shared" si="112"/>
        <v>0</v>
      </c>
      <c r="W122" s="204">
        <f t="shared" si="113"/>
        <v>0</v>
      </c>
      <c r="X122" s="204">
        <f t="shared" si="114"/>
        <v>0</v>
      </c>
      <c r="Y122" s="192">
        <f t="shared" si="115"/>
        <v>0</v>
      </c>
      <c r="Z122" s="192">
        <f t="shared" si="116"/>
        <v>0</v>
      </c>
      <c r="AA122" s="195">
        <f t="shared" si="117"/>
        <v>0</v>
      </c>
      <c r="AB122" s="81"/>
    </row>
    <row r="123" spans="1:37" ht="14.25" customHeight="1" x14ac:dyDescent="0.2">
      <c r="A123" s="254">
        <f t="shared" si="94"/>
        <v>0</v>
      </c>
      <c r="B123" s="255">
        <f t="shared" si="94"/>
        <v>0</v>
      </c>
      <c r="C123" s="250">
        <f t="shared" si="94"/>
        <v>0</v>
      </c>
      <c r="D123" s="210" t="str">
        <f t="shared" si="94"/>
        <v>C</v>
      </c>
      <c r="E123" s="234">
        <f t="shared" si="95"/>
        <v>0</v>
      </c>
      <c r="F123" s="235">
        <f t="shared" si="96"/>
        <v>0</v>
      </c>
      <c r="G123" s="235">
        <f t="shared" si="97"/>
        <v>0</v>
      </c>
      <c r="H123" s="236">
        <f t="shared" si="98"/>
        <v>0</v>
      </c>
      <c r="I123" s="235">
        <f t="shared" si="99"/>
        <v>0</v>
      </c>
      <c r="J123" s="239">
        <f t="shared" si="100"/>
        <v>0</v>
      </c>
      <c r="K123" s="235">
        <f t="shared" si="101"/>
        <v>0</v>
      </c>
      <c r="L123" s="236">
        <f t="shared" si="102"/>
        <v>0</v>
      </c>
      <c r="M123" s="237">
        <f t="shared" si="103"/>
        <v>0</v>
      </c>
      <c r="N123" s="240">
        <f t="shared" si="104"/>
        <v>0</v>
      </c>
      <c r="O123" s="236">
        <f t="shared" si="105"/>
        <v>0</v>
      </c>
      <c r="P123" s="236">
        <f t="shared" si="106"/>
        <v>0</v>
      </c>
      <c r="Q123" s="236">
        <f t="shared" si="107"/>
        <v>0</v>
      </c>
      <c r="R123" s="241">
        <f t="shared" si="108"/>
        <v>0</v>
      </c>
      <c r="S123" s="242" t="str">
        <f t="shared" si="109"/>
        <v>C</v>
      </c>
      <c r="T123" s="243">
        <f t="shared" si="110"/>
        <v>0</v>
      </c>
      <c r="U123" s="244" t="str">
        <f t="shared" si="111"/>
        <v>C</v>
      </c>
      <c r="V123" s="241">
        <f t="shared" si="112"/>
        <v>0</v>
      </c>
      <c r="W123" s="256">
        <f t="shared" si="113"/>
        <v>0</v>
      </c>
      <c r="X123" s="256">
        <f t="shared" si="114"/>
        <v>0</v>
      </c>
      <c r="Y123" s="243">
        <f t="shared" si="115"/>
        <v>0</v>
      </c>
      <c r="Z123" s="243">
        <f t="shared" si="116"/>
        <v>0</v>
      </c>
      <c r="AA123" s="246">
        <f t="shared" si="117"/>
        <v>0</v>
      </c>
      <c r="AB123" s="81"/>
    </row>
    <row r="124" spans="1:37" ht="14.25" customHeight="1" x14ac:dyDescent="0.2">
      <c r="A124" s="40">
        <f t="shared" si="94"/>
        <v>0</v>
      </c>
      <c r="B124" s="86">
        <f t="shared" si="94"/>
        <v>0</v>
      </c>
      <c r="C124" s="18">
        <f t="shared" si="94"/>
        <v>0</v>
      </c>
      <c r="D124" s="36" t="str">
        <f t="shared" si="94"/>
        <v>C</v>
      </c>
      <c r="E124" s="183">
        <f t="shared" si="95"/>
        <v>0</v>
      </c>
      <c r="F124" s="184">
        <f t="shared" si="96"/>
        <v>0</v>
      </c>
      <c r="G124" s="184">
        <f t="shared" si="97"/>
        <v>0</v>
      </c>
      <c r="H124" s="185">
        <f t="shared" si="98"/>
        <v>0</v>
      </c>
      <c r="I124" s="184">
        <f t="shared" si="99"/>
        <v>0</v>
      </c>
      <c r="J124" s="188">
        <f t="shared" si="100"/>
        <v>0</v>
      </c>
      <c r="K124" s="184">
        <f t="shared" si="101"/>
        <v>0</v>
      </c>
      <c r="L124" s="185">
        <f t="shared" si="102"/>
        <v>0</v>
      </c>
      <c r="M124" s="186">
        <f t="shared" si="103"/>
        <v>0</v>
      </c>
      <c r="N124" s="189">
        <f t="shared" si="104"/>
        <v>0</v>
      </c>
      <c r="O124" s="185">
        <f t="shared" si="105"/>
        <v>0</v>
      </c>
      <c r="P124" s="185">
        <f t="shared" si="106"/>
        <v>0</v>
      </c>
      <c r="Q124" s="185">
        <f t="shared" si="107"/>
        <v>0</v>
      </c>
      <c r="R124" s="190">
        <f t="shared" si="108"/>
        <v>0</v>
      </c>
      <c r="S124" s="191" t="str">
        <f t="shared" si="109"/>
        <v>C</v>
      </c>
      <c r="T124" s="192">
        <f t="shared" si="110"/>
        <v>0</v>
      </c>
      <c r="U124" s="193" t="str">
        <f t="shared" si="111"/>
        <v>C</v>
      </c>
      <c r="V124" s="190">
        <f t="shared" si="112"/>
        <v>0</v>
      </c>
      <c r="W124" s="204">
        <f t="shared" si="113"/>
        <v>0</v>
      </c>
      <c r="X124" s="204">
        <f t="shared" si="114"/>
        <v>0</v>
      </c>
      <c r="Y124" s="192">
        <f t="shared" si="115"/>
        <v>0</v>
      </c>
      <c r="Z124" s="192">
        <f t="shared" si="116"/>
        <v>0</v>
      </c>
      <c r="AA124" s="195">
        <f t="shared" si="117"/>
        <v>0</v>
      </c>
      <c r="AB124" s="81"/>
    </row>
    <row r="125" spans="1:37" ht="14.25" customHeight="1" x14ac:dyDescent="0.2">
      <c r="A125" s="254">
        <f t="shared" si="94"/>
        <v>0</v>
      </c>
      <c r="B125" s="255">
        <f t="shared" si="94"/>
        <v>0</v>
      </c>
      <c r="C125" s="250">
        <f t="shared" si="94"/>
        <v>0</v>
      </c>
      <c r="D125" s="210" t="str">
        <f t="shared" si="94"/>
        <v>C</v>
      </c>
      <c r="E125" s="234">
        <f t="shared" si="95"/>
        <v>0</v>
      </c>
      <c r="F125" s="235">
        <f t="shared" si="96"/>
        <v>0</v>
      </c>
      <c r="G125" s="235">
        <f t="shared" si="97"/>
        <v>0</v>
      </c>
      <c r="H125" s="236">
        <f t="shared" si="98"/>
        <v>0</v>
      </c>
      <c r="I125" s="235">
        <f t="shared" si="99"/>
        <v>0</v>
      </c>
      <c r="J125" s="239">
        <f t="shared" si="100"/>
        <v>0</v>
      </c>
      <c r="K125" s="235">
        <f t="shared" si="101"/>
        <v>0</v>
      </c>
      <c r="L125" s="236">
        <f t="shared" si="102"/>
        <v>0</v>
      </c>
      <c r="M125" s="237">
        <f t="shared" si="103"/>
        <v>0</v>
      </c>
      <c r="N125" s="240">
        <f t="shared" si="104"/>
        <v>0</v>
      </c>
      <c r="O125" s="236">
        <f t="shared" si="105"/>
        <v>0</v>
      </c>
      <c r="P125" s="236">
        <f t="shared" si="106"/>
        <v>0</v>
      </c>
      <c r="Q125" s="236">
        <f t="shared" si="107"/>
        <v>0</v>
      </c>
      <c r="R125" s="241">
        <f t="shared" si="108"/>
        <v>0</v>
      </c>
      <c r="S125" s="242" t="str">
        <f t="shared" si="109"/>
        <v>C</v>
      </c>
      <c r="T125" s="243">
        <f t="shared" si="110"/>
        <v>0</v>
      </c>
      <c r="U125" s="244" t="str">
        <f t="shared" si="111"/>
        <v>C</v>
      </c>
      <c r="V125" s="241">
        <f t="shared" si="112"/>
        <v>0</v>
      </c>
      <c r="W125" s="256">
        <f t="shared" si="113"/>
        <v>0</v>
      </c>
      <c r="X125" s="256">
        <f t="shared" si="114"/>
        <v>0</v>
      </c>
      <c r="Y125" s="243">
        <f t="shared" si="115"/>
        <v>0</v>
      </c>
      <c r="Z125" s="243">
        <f t="shared" si="116"/>
        <v>0</v>
      </c>
      <c r="AA125" s="246">
        <f t="shared" si="117"/>
        <v>0</v>
      </c>
      <c r="AB125" s="81"/>
    </row>
    <row r="126" spans="1:37" ht="14.25" customHeight="1" x14ac:dyDescent="0.2">
      <c r="A126" s="40">
        <f t="shared" si="94"/>
        <v>0</v>
      </c>
      <c r="B126" s="86">
        <f t="shared" si="94"/>
        <v>0</v>
      </c>
      <c r="C126" s="18">
        <f t="shared" si="94"/>
        <v>0</v>
      </c>
      <c r="D126" s="36" t="str">
        <f t="shared" si="94"/>
        <v>C</v>
      </c>
      <c r="E126" s="183">
        <f t="shared" si="95"/>
        <v>0</v>
      </c>
      <c r="F126" s="184">
        <f t="shared" si="96"/>
        <v>0</v>
      </c>
      <c r="G126" s="184">
        <f t="shared" si="97"/>
        <v>0</v>
      </c>
      <c r="H126" s="185">
        <f t="shared" si="98"/>
        <v>0</v>
      </c>
      <c r="I126" s="184">
        <f t="shared" si="99"/>
        <v>0</v>
      </c>
      <c r="J126" s="188">
        <f t="shared" si="100"/>
        <v>0</v>
      </c>
      <c r="K126" s="184">
        <f t="shared" si="101"/>
        <v>0</v>
      </c>
      <c r="L126" s="185">
        <f t="shared" si="102"/>
        <v>0</v>
      </c>
      <c r="M126" s="186">
        <f t="shared" si="103"/>
        <v>0</v>
      </c>
      <c r="N126" s="189">
        <f t="shared" si="104"/>
        <v>0</v>
      </c>
      <c r="O126" s="185">
        <f t="shared" si="105"/>
        <v>0</v>
      </c>
      <c r="P126" s="185">
        <f t="shared" si="106"/>
        <v>0</v>
      </c>
      <c r="Q126" s="185">
        <f t="shared" si="107"/>
        <v>0</v>
      </c>
      <c r="R126" s="190">
        <f t="shared" si="108"/>
        <v>0</v>
      </c>
      <c r="S126" s="191" t="str">
        <f t="shared" si="109"/>
        <v>C</v>
      </c>
      <c r="T126" s="192">
        <f t="shared" si="110"/>
        <v>0</v>
      </c>
      <c r="U126" s="193" t="str">
        <f t="shared" si="111"/>
        <v>C</v>
      </c>
      <c r="V126" s="190">
        <f t="shared" si="112"/>
        <v>0</v>
      </c>
      <c r="W126" s="204">
        <f t="shared" si="113"/>
        <v>0</v>
      </c>
      <c r="X126" s="204">
        <f t="shared" si="114"/>
        <v>0</v>
      </c>
      <c r="Y126" s="192">
        <f t="shared" si="115"/>
        <v>0</v>
      </c>
      <c r="Z126" s="192">
        <f t="shared" si="116"/>
        <v>0</v>
      </c>
      <c r="AA126" s="195">
        <f t="shared" si="117"/>
        <v>0</v>
      </c>
      <c r="AB126" s="81"/>
    </row>
    <row r="127" spans="1:37" ht="14.25" customHeight="1" x14ac:dyDescent="0.2">
      <c r="A127" s="254">
        <f t="shared" si="94"/>
        <v>0</v>
      </c>
      <c r="B127" s="255">
        <f t="shared" si="94"/>
        <v>0</v>
      </c>
      <c r="C127" s="250">
        <f t="shared" si="94"/>
        <v>0</v>
      </c>
      <c r="D127" s="210" t="str">
        <f t="shared" si="94"/>
        <v>C</v>
      </c>
      <c r="E127" s="234">
        <f t="shared" si="95"/>
        <v>0</v>
      </c>
      <c r="F127" s="235">
        <f t="shared" si="96"/>
        <v>0</v>
      </c>
      <c r="G127" s="235">
        <f t="shared" si="97"/>
        <v>0</v>
      </c>
      <c r="H127" s="236">
        <f t="shared" si="98"/>
        <v>0</v>
      </c>
      <c r="I127" s="235">
        <f t="shared" si="99"/>
        <v>0</v>
      </c>
      <c r="J127" s="239">
        <f t="shared" si="100"/>
        <v>0</v>
      </c>
      <c r="K127" s="235">
        <f t="shared" si="101"/>
        <v>0</v>
      </c>
      <c r="L127" s="236">
        <f t="shared" si="102"/>
        <v>0</v>
      </c>
      <c r="M127" s="237">
        <f t="shared" si="103"/>
        <v>0</v>
      </c>
      <c r="N127" s="240">
        <f t="shared" si="104"/>
        <v>0</v>
      </c>
      <c r="O127" s="236">
        <f t="shared" si="105"/>
        <v>0</v>
      </c>
      <c r="P127" s="236">
        <f t="shared" si="106"/>
        <v>0</v>
      </c>
      <c r="Q127" s="236">
        <f t="shared" si="107"/>
        <v>0</v>
      </c>
      <c r="R127" s="241">
        <f t="shared" si="108"/>
        <v>0</v>
      </c>
      <c r="S127" s="242" t="str">
        <f t="shared" si="109"/>
        <v>C</v>
      </c>
      <c r="T127" s="243">
        <f t="shared" si="110"/>
        <v>0</v>
      </c>
      <c r="U127" s="244" t="str">
        <f t="shared" si="111"/>
        <v>C</v>
      </c>
      <c r="V127" s="241">
        <f t="shared" si="112"/>
        <v>0</v>
      </c>
      <c r="W127" s="256">
        <f t="shared" si="113"/>
        <v>0</v>
      </c>
      <c r="X127" s="256">
        <f t="shared" si="114"/>
        <v>0</v>
      </c>
      <c r="Y127" s="243">
        <f t="shared" si="115"/>
        <v>0</v>
      </c>
      <c r="Z127" s="243">
        <f t="shared" si="116"/>
        <v>0</v>
      </c>
      <c r="AA127" s="246">
        <f t="shared" si="117"/>
        <v>0</v>
      </c>
      <c r="AB127" s="81"/>
    </row>
    <row r="128" spans="1:37" ht="14.25" customHeight="1" x14ac:dyDescent="0.2">
      <c r="A128" s="40">
        <f t="shared" si="94"/>
        <v>0</v>
      </c>
      <c r="B128" s="86">
        <f t="shared" si="94"/>
        <v>0</v>
      </c>
      <c r="C128" s="18">
        <f t="shared" si="94"/>
        <v>0</v>
      </c>
      <c r="D128" s="36" t="str">
        <f t="shared" si="94"/>
        <v>C</v>
      </c>
      <c r="E128" s="183">
        <f t="shared" si="95"/>
        <v>0</v>
      </c>
      <c r="F128" s="184">
        <f t="shared" si="96"/>
        <v>0</v>
      </c>
      <c r="G128" s="184">
        <f t="shared" si="97"/>
        <v>0</v>
      </c>
      <c r="H128" s="185">
        <f t="shared" si="98"/>
        <v>0</v>
      </c>
      <c r="I128" s="184">
        <f t="shared" si="99"/>
        <v>0</v>
      </c>
      <c r="J128" s="188">
        <f t="shared" si="100"/>
        <v>0</v>
      </c>
      <c r="K128" s="184">
        <f t="shared" si="101"/>
        <v>0</v>
      </c>
      <c r="L128" s="185">
        <f t="shared" si="102"/>
        <v>0</v>
      </c>
      <c r="M128" s="186">
        <f t="shared" si="103"/>
        <v>0</v>
      </c>
      <c r="N128" s="189">
        <f t="shared" si="104"/>
        <v>0</v>
      </c>
      <c r="O128" s="185">
        <f t="shared" si="105"/>
        <v>0</v>
      </c>
      <c r="P128" s="185">
        <f t="shared" si="106"/>
        <v>0</v>
      </c>
      <c r="Q128" s="185">
        <f t="shared" si="107"/>
        <v>0</v>
      </c>
      <c r="R128" s="190">
        <f t="shared" si="108"/>
        <v>0</v>
      </c>
      <c r="S128" s="191" t="str">
        <f t="shared" si="109"/>
        <v>C</v>
      </c>
      <c r="T128" s="192">
        <f t="shared" si="110"/>
        <v>0</v>
      </c>
      <c r="U128" s="193" t="str">
        <f t="shared" si="111"/>
        <v>C</v>
      </c>
      <c r="V128" s="190">
        <f t="shared" si="112"/>
        <v>0</v>
      </c>
      <c r="W128" s="204">
        <f t="shared" si="113"/>
        <v>0</v>
      </c>
      <c r="X128" s="204">
        <f t="shared" si="114"/>
        <v>0</v>
      </c>
      <c r="Y128" s="192">
        <f t="shared" si="115"/>
        <v>0</v>
      </c>
      <c r="Z128" s="192">
        <f t="shared" si="116"/>
        <v>0</v>
      </c>
      <c r="AA128" s="195">
        <f t="shared" si="117"/>
        <v>0</v>
      </c>
      <c r="AB128" s="81"/>
    </row>
    <row r="129" spans="1:28" ht="14.25" customHeight="1" x14ac:dyDescent="0.2">
      <c r="A129" s="254">
        <f t="shared" si="94"/>
        <v>0</v>
      </c>
      <c r="B129" s="255">
        <f t="shared" si="94"/>
        <v>0</v>
      </c>
      <c r="C129" s="250">
        <f t="shared" si="94"/>
        <v>0</v>
      </c>
      <c r="D129" s="210" t="str">
        <f t="shared" si="94"/>
        <v>C</v>
      </c>
      <c r="E129" s="234">
        <f t="shared" si="95"/>
        <v>0</v>
      </c>
      <c r="F129" s="235">
        <f t="shared" si="96"/>
        <v>0</v>
      </c>
      <c r="G129" s="235">
        <f t="shared" si="97"/>
        <v>0</v>
      </c>
      <c r="H129" s="236">
        <f t="shared" si="98"/>
        <v>0</v>
      </c>
      <c r="I129" s="235">
        <f t="shared" si="99"/>
        <v>0</v>
      </c>
      <c r="J129" s="239">
        <f t="shared" si="100"/>
        <v>0</v>
      </c>
      <c r="K129" s="235">
        <f t="shared" si="101"/>
        <v>0</v>
      </c>
      <c r="L129" s="236">
        <f t="shared" si="102"/>
        <v>0</v>
      </c>
      <c r="M129" s="237">
        <f t="shared" si="103"/>
        <v>0</v>
      </c>
      <c r="N129" s="240">
        <f t="shared" si="104"/>
        <v>0</v>
      </c>
      <c r="O129" s="236">
        <f t="shared" si="105"/>
        <v>0</v>
      </c>
      <c r="P129" s="236">
        <f t="shared" si="106"/>
        <v>0</v>
      </c>
      <c r="Q129" s="236">
        <f t="shared" si="107"/>
        <v>0</v>
      </c>
      <c r="R129" s="241">
        <f t="shared" si="108"/>
        <v>0</v>
      </c>
      <c r="S129" s="242" t="str">
        <f t="shared" si="109"/>
        <v>C</v>
      </c>
      <c r="T129" s="243">
        <f t="shared" si="110"/>
        <v>0</v>
      </c>
      <c r="U129" s="244" t="str">
        <f t="shared" si="111"/>
        <v>C</v>
      </c>
      <c r="V129" s="241">
        <f t="shared" si="112"/>
        <v>0</v>
      </c>
      <c r="W129" s="256">
        <f t="shared" si="113"/>
        <v>0</v>
      </c>
      <c r="X129" s="256">
        <f t="shared" si="114"/>
        <v>0</v>
      </c>
      <c r="Y129" s="243">
        <f t="shared" si="115"/>
        <v>0</v>
      </c>
      <c r="Z129" s="243">
        <f t="shared" si="116"/>
        <v>0</v>
      </c>
      <c r="AA129" s="246">
        <f t="shared" si="117"/>
        <v>0</v>
      </c>
      <c r="AB129" s="81"/>
    </row>
    <row r="130" spans="1:28" ht="14.25" customHeight="1" x14ac:dyDescent="0.2">
      <c r="A130" s="40">
        <f t="shared" si="94"/>
        <v>0</v>
      </c>
      <c r="B130" s="86">
        <f t="shared" si="94"/>
        <v>0</v>
      </c>
      <c r="C130" s="18">
        <f t="shared" si="94"/>
        <v>0</v>
      </c>
      <c r="D130" s="36" t="str">
        <f t="shared" si="94"/>
        <v>C</v>
      </c>
      <c r="E130" s="183">
        <f t="shared" si="95"/>
        <v>0</v>
      </c>
      <c r="F130" s="184">
        <f t="shared" si="96"/>
        <v>0</v>
      </c>
      <c r="G130" s="184">
        <f t="shared" si="97"/>
        <v>0</v>
      </c>
      <c r="H130" s="185">
        <f t="shared" si="98"/>
        <v>0</v>
      </c>
      <c r="I130" s="184">
        <f t="shared" si="99"/>
        <v>0</v>
      </c>
      <c r="J130" s="188">
        <f t="shared" si="100"/>
        <v>0</v>
      </c>
      <c r="K130" s="184">
        <f t="shared" si="101"/>
        <v>0</v>
      </c>
      <c r="L130" s="185">
        <f t="shared" si="102"/>
        <v>0</v>
      </c>
      <c r="M130" s="186">
        <f t="shared" si="103"/>
        <v>0</v>
      </c>
      <c r="N130" s="189">
        <f t="shared" si="104"/>
        <v>0</v>
      </c>
      <c r="O130" s="185">
        <f t="shared" si="105"/>
        <v>0</v>
      </c>
      <c r="P130" s="185">
        <f t="shared" si="106"/>
        <v>0</v>
      </c>
      <c r="Q130" s="185">
        <f t="shared" si="107"/>
        <v>0</v>
      </c>
      <c r="R130" s="190">
        <f t="shared" si="108"/>
        <v>0</v>
      </c>
      <c r="S130" s="191" t="str">
        <f t="shared" si="109"/>
        <v>C</v>
      </c>
      <c r="T130" s="192">
        <f t="shared" si="110"/>
        <v>0</v>
      </c>
      <c r="U130" s="193" t="str">
        <f t="shared" si="111"/>
        <v>C</v>
      </c>
      <c r="V130" s="190">
        <f t="shared" si="112"/>
        <v>0</v>
      </c>
      <c r="W130" s="204">
        <f t="shared" si="113"/>
        <v>0</v>
      </c>
      <c r="X130" s="204">
        <f t="shared" si="114"/>
        <v>0</v>
      </c>
      <c r="Y130" s="192">
        <f t="shared" si="115"/>
        <v>0</v>
      </c>
      <c r="Z130" s="192">
        <f t="shared" si="116"/>
        <v>0</v>
      </c>
      <c r="AA130" s="195">
        <f t="shared" si="117"/>
        <v>0</v>
      </c>
      <c r="AB130" s="81"/>
    </row>
    <row r="131" spans="1:28" ht="14.25" customHeight="1" thickBot="1" x14ac:dyDescent="0.25">
      <c r="A131" s="257">
        <f t="shared" si="94"/>
        <v>0</v>
      </c>
      <c r="B131" s="258">
        <f t="shared" si="94"/>
        <v>0</v>
      </c>
      <c r="C131" s="250">
        <f t="shared" si="94"/>
        <v>0</v>
      </c>
      <c r="D131" s="210" t="str">
        <f t="shared" si="94"/>
        <v>C</v>
      </c>
      <c r="E131" s="234">
        <f t="shared" si="95"/>
        <v>0</v>
      </c>
      <c r="F131" s="235">
        <f t="shared" si="96"/>
        <v>0</v>
      </c>
      <c r="G131" s="235">
        <f t="shared" si="97"/>
        <v>0</v>
      </c>
      <c r="H131" s="236">
        <f t="shared" si="98"/>
        <v>0</v>
      </c>
      <c r="I131" s="235">
        <f t="shared" si="99"/>
        <v>0</v>
      </c>
      <c r="J131" s="239">
        <f t="shared" si="100"/>
        <v>0</v>
      </c>
      <c r="K131" s="235">
        <f t="shared" si="101"/>
        <v>0</v>
      </c>
      <c r="L131" s="236">
        <f t="shared" si="102"/>
        <v>0</v>
      </c>
      <c r="M131" s="237">
        <f t="shared" si="103"/>
        <v>0</v>
      </c>
      <c r="N131" s="240">
        <f t="shared" si="104"/>
        <v>0</v>
      </c>
      <c r="O131" s="236">
        <f t="shared" si="105"/>
        <v>0</v>
      </c>
      <c r="P131" s="236">
        <f t="shared" si="106"/>
        <v>0</v>
      </c>
      <c r="Q131" s="236">
        <f t="shared" si="107"/>
        <v>0</v>
      </c>
      <c r="R131" s="241">
        <f t="shared" si="108"/>
        <v>0</v>
      </c>
      <c r="S131" s="242" t="str">
        <f t="shared" si="109"/>
        <v>C</v>
      </c>
      <c r="T131" s="243">
        <f t="shared" si="110"/>
        <v>0</v>
      </c>
      <c r="U131" s="244" t="str">
        <f t="shared" si="111"/>
        <v>C</v>
      </c>
      <c r="V131" s="241">
        <f t="shared" si="112"/>
        <v>0</v>
      </c>
      <c r="W131" s="256">
        <f t="shared" si="113"/>
        <v>0</v>
      </c>
      <c r="X131" s="256">
        <f t="shared" si="114"/>
        <v>0</v>
      </c>
      <c r="Y131" s="243">
        <f t="shared" si="115"/>
        <v>0</v>
      </c>
      <c r="Z131" s="243">
        <f t="shared" si="116"/>
        <v>0</v>
      </c>
      <c r="AA131" s="246">
        <f t="shared" si="117"/>
        <v>0</v>
      </c>
      <c r="AB131" s="81"/>
    </row>
    <row r="132" spans="1:28" ht="14.25" customHeight="1" thickBot="1" x14ac:dyDescent="0.25">
      <c r="A132" s="293" t="s">
        <v>131</v>
      </c>
      <c r="B132" s="385"/>
      <c r="C132" s="41"/>
      <c r="D132" s="42"/>
      <c r="E132" s="150" t="e">
        <f>E66</f>
        <v>#DIV/0!</v>
      </c>
      <c r="F132" s="151" t="e">
        <f t="shared" ref="F132:AA132" si="118">F66</f>
        <v>#DIV/0!</v>
      </c>
      <c r="G132" s="151" t="e">
        <f t="shared" si="118"/>
        <v>#DIV/0!</v>
      </c>
      <c r="H132" s="151" t="e">
        <f t="shared" si="118"/>
        <v>#DIV/0!</v>
      </c>
      <c r="I132" s="151" t="e">
        <f t="shared" si="118"/>
        <v>#DIV/0!</v>
      </c>
      <c r="J132" s="151" t="e">
        <f t="shared" si="118"/>
        <v>#DIV/0!</v>
      </c>
      <c r="K132" s="151" t="e">
        <f t="shared" si="118"/>
        <v>#DIV/0!</v>
      </c>
      <c r="L132" s="151" t="e">
        <f t="shared" si="118"/>
        <v>#DIV/0!</v>
      </c>
      <c r="M132" s="152" t="e">
        <f t="shared" si="118"/>
        <v>#DIV/0!</v>
      </c>
      <c r="N132" s="150" t="e">
        <f t="shared" si="118"/>
        <v>#DIV/0!</v>
      </c>
      <c r="O132" s="151" t="e">
        <f t="shared" si="118"/>
        <v>#DIV/0!</v>
      </c>
      <c r="P132" s="151" t="e">
        <f t="shared" si="118"/>
        <v>#DIV/0!</v>
      </c>
      <c r="Q132" s="152" t="e">
        <f t="shared" si="118"/>
        <v>#DIV/0!</v>
      </c>
      <c r="R132" s="153" t="e">
        <f t="shared" si="118"/>
        <v>#DIV/0!</v>
      </c>
      <c r="S132" s="154"/>
      <c r="T132" s="154" t="e">
        <f t="shared" si="118"/>
        <v>#DIV/0!</v>
      </c>
      <c r="U132" s="155"/>
      <c r="V132" s="153" t="e">
        <f t="shared" si="118"/>
        <v>#DIV/0!</v>
      </c>
      <c r="W132" s="154" t="e">
        <f t="shared" si="118"/>
        <v>#DIV/0!</v>
      </c>
      <c r="X132" s="154" t="e">
        <f t="shared" si="118"/>
        <v>#DIV/0!</v>
      </c>
      <c r="Y132" s="154" t="e">
        <f t="shared" si="118"/>
        <v>#DIV/0!</v>
      </c>
      <c r="Z132" s="155" t="e">
        <f t="shared" si="118"/>
        <v>#DIV/0!</v>
      </c>
      <c r="AA132" s="156" t="e">
        <f t="shared" si="118"/>
        <v>#DIV/0!</v>
      </c>
      <c r="AB132" s="81"/>
    </row>
    <row r="133" spans="1:28" ht="13.8" thickBot="1" x14ac:dyDescent="0.25">
      <c r="A133" s="293" t="s">
        <v>158</v>
      </c>
      <c r="B133" s="294"/>
      <c r="C133" s="85"/>
      <c r="D133" s="42"/>
      <c r="E133" s="146">
        <f>E67</f>
        <v>90.9</v>
      </c>
      <c r="F133" s="146">
        <f t="shared" ref="F133:R133" si="119">F67</f>
        <v>66.7</v>
      </c>
      <c r="G133" s="146">
        <f t="shared" si="119"/>
        <v>76</v>
      </c>
      <c r="H133" s="146">
        <f t="shared" si="119"/>
        <v>90.3</v>
      </c>
      <c r="I133" s="146">
        <f t="shared" si="119"/>
        <v>72.2</v>
      </c>
      <c r="J133" s="146">
        <f t="shared" si="119"/>
        <v>75.400000000000006</v>
      </c>
      <c r="K133" s="146">
        <f t="shared" si="119"/>
        <v>86.4</v>
      </c>
      <c r="L133" s="146">
        <f t="shared" si="119"/>
        <v>79</v>
      </c>
      <c r="M133" s="169">
        <f t="shared" si="119"/>
        <v>91</v>
      </c>
      <c r="N133" s="148">
        <f t="shared" si="119"/>
        <v>73.3</v>
      </c>
      <c r="O133" s="147">
        <f t="shared" si="119"/>
        <v>74.7</v>
      </c>
      <c r="P133" s="147">
        <f t="shared" si="119"/>
        <v>88.6</v>
      </c>
      <c r="Q133" s="170">
        <f t="shared" si="119"/>
        <v>81.3</v>
      </c>
      <c r="R133" s="146">
        <f t="shared" si="119"/>
        <v>81.900000000000006</v>
      </c>
      <c r="S133" s="146"/>
      <c r="T133" s="146">
        <f>T67</f>
        <v>79.400000000000006</v>
      </c>
      <c r="U133" s="169"/>
      <c r="V133" s="148">
        <f t="shared" ref="V133:AA133" si="120">V67</f>
        <v>73.8</v>
      </c>
      <c r="W133" s="147">
        <f t="shared" si="120"/>
        <v>80.3</v>
      </c>
      <c r="X133" s="147">
        <f t="shared" si="120"/>
        <v>83.9</v>
      </c>
      <c r="Y133" s="147">
        <f t="shared" si="120"/>
        <v>81.099999999999994</v>
      </c>
      <c r="Z133" s="170">
        <f t="shared" si="120"/>
        <v>84.6</v>
      </c>
      <c r="AA133" s="149">
        <f t="shared" si="120"/>
        <v>81.2</v>
      </c>
    </row>
    <row r="134" spans="1:28" ht="13.8" thickBot="1" x14ac:dyDescent="0.25">
      <c r="A134" s="293" t="s">
        <v>177</v>
      </c>
      <c r="B134" s="294"/>
      <c r="C134" s="85"/>
      <c r="D134" s="42"/>
      <c r="E134" s="289" t="e">
        <f>E66-E67</f>
        <v>#DIV/0!</v>
      </c>
      <c r="F134" s="290" t="e">
        <f t="shared" ref="F134:AA134" si="121">F66-F67</f>
        <v>#DIV/0!</v>
      </c>
      <c r="G134" s="290" t="e">
        <f t="shared" si="121"/>
        <v>#DIV/0!</v>
      </c>
      <c r="H134" s="290" t="e">
        <f t="shared" si="121"/>
        <v>#DIV/0!</v>
      </c>
      <c r="I134" s="290" t="e">
        <f t="shared" si="121"/>
        <v>#DIV/0!</v>
      </c>
      <c r="J134" s="290" t="e">
        <f t="shared" si="121"/>
        <v>#DIV/0!</v>
      </c>
      <c r="K134" s="290" t="e">
        <f t="shared" si="121"/>
        <v>#DIV/0!</v>
      </c>
      <c r="L134" s="290" t="e">
        <f t="shared" si="121"/>
        <v>#DIV/0!</v>
      </c>
      <c r="M134" s="291" t="e">
        <f t="shared" si="121"/>
        <v>#DIV/0!</v>
      </c>
      <c r="N134" s="289" t="e">
        <f t="shared" si="121"/>
        <v>#DIV/0!</v>
      </c>
      <c r="O134" s="290" t="e">
        <f t="shared" si="121"/>
        <v>#DIV/0!</v>
      </c>
      <c r="P134" s="290" t="e">
        <f t="shared" si="121"/>
        <v>#DIV/0!</v>
      </c>
      <c r="Q134" s="291" t="e">
        <f t="shared" si="121"/>
        <v>#DIV/0!</v>
      </c>
      <c r="R134" s="289" t="e">
        <f t="shared" si="121"/>
        <v>#DIV/0!</v>
      </c>
      <c r="S134" s="290"/>
      <c r="T134" s="290" t="e">
        <f t="shared" si="121"/>
        <v>#DIV/0!</v>
      </c>
      <c r="U134" s="291"/>
      <c r="V134" s="289" t="e">
        <f t="shared" si="121"/>
        <v>#DIV/0!</v>
      </c>
      <c r="W134" s="290" t="e">
        <f t="shared" si="121"/>
        <v>#DIV/0!</v>
      </c>
      <c r="X134" s="290" t="e">
        <f t="shared" si="121"/>
        <v>#DIV/0!</v>
      </c>
      <c r="Y134" s="290" t="e">
        <f t="shared" si="121"/>
        <v>#DIV/0!</v>
      </c>
      <c r="Z134" s="291" t="e">
        <f t="shared" si="121"/>
        <v>#DIV/0!</v>
      </c>
      <c r="AA134" s="292" t="e">
        <f t="shared" si="121"/>
        <v>#DIV/0!</v>
      </c>
    </row>
    <row r="135" spans="1:28" x14ac:dyDescent="0.2">
      <c r="A135" s="84"/>
      <c r="B135" s="84"/>
      <c r="C135" s="382" t="s">
        <v>179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</row>
    <row r="139" spans="1:28" x14ac:dyDescent="0.2">
      <c r="A139" s="84"/>
      <c r="B139" s="84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</row>
  </sheetData>
  <mergeCells count="82">
    <mergeCell ref="A67:B67"/>
    <mergeCell ref="A132:B132"/>
    <mergeCell ref="C76:R78"/>
    <mergeCell ref="Y81:Y90"/>
    <mergeCell ref="Z81:Z90"/>
    <mergeCell ref="C82:C90"/>
    <mergeCell ref="R82:R90"/>
    <mergeCell ref="T82:T90"/>
    <mergeCell ref="E83:E90"/>
    <mergeCell ref="F83:F90"/>
    <mergeCell ref="G83:G90"/>
    <mergeCell ref="H83:H90"/>
    <mergeCell ref="I83:I90"/>
    <mergeCell ref="J83:J90"/>
    <mergeCell ref="A81:A91"/>
    <mergeCell ref="B81:B91"/>
    <mergeCell ref="A66:B66"/>
    <mergeCell ref="K15:K22"/>
    <mergeCell ref="L15:L22"/>
    <mergeCell ref="M15:M22"/>
    <mergeCell ref="N15:N22"/>
    <mergeCell ref="A13:A23"/>
    <mergeCell ref="B13:B23"/>
    <mergeCell ref="D13:D22"/>
    <mergeCell ref="N13:Q14"/>
    <mergeCell ref="I15:I22"/>
    <mergeCell ref="J15:J22"/>
    <mergeCell ref="A64:B64"/>
    <mergeCell ref="E13:M14"/>
    <mergeCell ref="A65:B65"/>
    <mergeCell ref="C14:C22"/>
    <mergeCell ref="E15:E22"/>
    <mergeCell ref="Y13:Y22"/>
    <mergeCell ref="Z13:Z22"/>
    <mergeCell ref="O83:O90"/>
    <mergeCell ref="P83:P90"/>
    <mergeCell ref="Q83:Q90"/>
    <mergeCell ref="V81:V90"/>
    <mergeCell ref="W81:W90"/>
    <mergeCell ref="X81:X90"/>
    <mergeCell ref="S81:S90"/>
    <mergeCell ref="N81:Q82"/>
    <mergeCell ref="X13:X22"/>
    <mergeCell ref="W13:W22"/>
    <mergeCell ref="Q15:Q22"/>
    <mergeCell ref="O15:O22"/>
    <mergeCell ref="P15:P22"/>
    <mergeCell ref="S13:S22"/>
    <mergeCell ref="U13:U22"/>
    <mergeCell ref="V13:V22"/>
    <mergeCell ref="C2:P4"/>
    <mergeCell ref="T6:AA7"/>
    <mergeCell ref="T8:AA9"/>
    <mergeCell ref="T10:AA11"/>
    <mergeCell ref="E8:R10"/>
    <mergeCell ref="M83:M90"/>
    <mergeCell ref="N83:N90"/>
    <mergeCell ref="U81:U90"/>
    <mergeCell ref="C70:P72"/>
    <mergeCell ref="T74:AA75"/>
    <mergeCell ref="T76:AA77"/>
    <mergeCell ref="T78:AA79"/>
    <mergeCell ref="K83:K90"/>
    <mergeCell ref="AA81:AA90"/>
    <mergeCell ref="D81:D90"/>
    <mergeCell ref="E81:M82"/>
    <mergeCell ref="AO4:AT14"/>
    <mergeCell ref="C139:AB139"/>
    <mergeCell ref="A133:B133"/>
    <mergeCell ref="A134:B134"/>
    <mergeCell ref="C135:AA135"/>
    <mergeCell ref="AO24:AR25"/>
    <mergeCell ref="F15:F22"/>
    <mergeCell ref="G15:G22"/>
    <mergeCell ref="H15:H22"/>
    <mergeCell ref="AE17:AJ22"/>
    <mergeCell ref="AB13:AB22"/>
    <mergeCell ref="AA13:AA22"/>
    <mergeCell ref="R14:R22"/>
    <mergeCell ref="T14:T22"/>
    <mergeCell ref="AB64:AB67"/>
    <mergeCell ref="L83:L90"/>
  </mergeCells>
  <phoneticPr fontId="1"/>
  <pageMargins left="0" right="0" top="0.31496062992125984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35"/>
  <sheetViews>
    <sheetView view="pageLayout" topLeftCell="A119" zoomScaleNormal="115" workbookViewId="0">
      <selection activeCell="Y134" sqref="Y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6" width="3.21875" customWidth="1"/>
    <col min="17" max="17" width="4.33203125" customWidth="1"/>
    <col min="18" max="18" width="2.21875" customWidth="1"/>
    <col min="19" max="19" width="4" customWidth="1"/>
    <col min="20" max="20" width="2.21875" customWidth="1"/>
    <col min="21" max="24" width="4" customWidth="1"/>
    <col min="25" max="25" width="4.33203125" style="69" customWidth="1"/>
    <col min="26" max="26" width="3.77734375" style="69" customWidth="1"/>
    <col min="27" max="27" width="6.44140625" customWidth="1"/>
    <col min="28" max="28" width="10.44140625" customWidth="1"/>
    <col min="29" max="29" width="10" customWidth="1"/>
    <col min="30" max="30" width="14.44140625" customWidth="1"/>
    <col min="31" max="31" width="10.109375" customWidth="1"/>
    <col min="32" max="32" width="12.109375" customWidth="1"/>
    <col min="36" max="37" width="7.77734375" customWidth="1"/>
    <col min="38" max="38" width="5.33203125" customWidth="1"/>
    <col min="39" max="39" width="12.44140625" customWidth="1"/>
    <col min="40" max="40" width="6.77734375" style="69" customWidth="1"/>
    <col min="41" max="41" width="8" style="69" customWidth="1"/>
    <col min="42" max="42" width="3.44140625" style="69" customWidth="1"/>
  </cols>
  <sheetData>
    <row r="1" spans="1:43" ht="7.5" customHeight="1" x14ac:dyDescent="0.2">
      <c r="AL1" s="157" t="s">
        <v>169</v>
      </c>
      <c r="AM1" s="157"/>
      <c r="AN1" s="157"/>
      <c r="AO1" s="157"/>
      <c r="AP1" s="157"/>
    </row>
    <row r="2" spans="1:43" ht="7.5" customHeight="1" x14ac:dyDescent="0.2">
      <c r="B2" s="27" t="s">
        <v>53</v>
      </c>
      <c r="C2" s="296" t="s">
        <v>54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AL2" s="157"/>
      <c r="AM2" s="157"/>
      <c r="AN2" s="157"/>
      <c r="AO2" s="157"/>
      <c r="AP2" s="157"/>
    </row>
    <row r="3" spans="1:43" ht="7.5" customHeight="1" x14ac:dyDescent="0.2">
      <c r="B3" s="27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AL3" s="336" t="s">
        <v>170</v>
      </c>
      <c r="AM3" s="336"/>
      <c r="AN3" s="336"/>
      <c r="AO3" s="336"/>
      <c r="AP3" s="336"/>
      <c r="AQ3" s="336"/>
    </row>
    <row r="4" spans="1:43" ht="7.5" customHeight="1" x14ac:dyDescent="0.2">
      <c r="B4" s="27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AL4" s="336"/>
      <c r="AM4" s="336"/>
      <c r="AN4" s="336"/>
      <c r="AO4" s="336"/>
      <c r="AP4" s="336"/>
      <c r="AQ4" s="336"/>
    </row>
    <row r="5" spans="1:43" ht="7.5" customHeight="1" x14ac:dyDescent="0.2">
      <c r="AL5" s="336"/>
      <c r="AM5" s="336"/>
      <c r="AN5" s="336"/>
      <c r="AO5" s="336"/>
      <c r="AP5" s="336"/>
      <c r="AQ5" s="336"/>
    </row>
    <row r="6" spans="1:43" ht="7.5" customHeight="1" x14ac:dyDescent="0.2">
      <c r="P6" s="10"/>
      <c r="S6" s="334" t="s">
        <v>58</v>
      </c>
      <c r="T6" s="334"/>
      <c r="U6" s="334"/>
      <c r="V6" s="334"/>
      <c r="W6" s="334"/>
      <c r="X6" s="334"/>
      <c r="Y6" s="334"/>
      <c r="Z6" s="76"/>
      <c r="AL6" s="336"/>
      <c r="AM6" s="336"/>
      <c r="AN6" s="336"/>
      <c r="AO6" s="336"/>
      <c r="AP6" s="336"/>
      <c r="AQ6" s="336"/>
    </row>
    <row r="7" spans="1:43" ht="7.5" customHeight="1" x14ac:dyDescent="0.2">
      <c r="S7" s="334"/>
      <c r="T7" s="334"/>
      <c r="U7" s="334"/>
      <c r="V7" s="334"/>
      <c r="W7" s="334"/>
      <c r="X7" s="334"/>
      <c r="Y7" s="334"/>
      <c r="Z7" s="76"/>
      <c r="AL7" s="336"/>
      <c r="AM7" s="336"/>
      <c r="AN7" s="336"/>
      <c r="AO7" s="336"/>
      <c r="AP7" s="336"/>
      <c r="AQ7" s="336"/>
    </row>
    <row r="8" spans="1:43" ht="8.25" customHeight="1" x14ac:dyDescent="0.2">
      <c r="E8" s="297" t="s">
        <v>4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11"/>
      <c r="S8" s="335" t="s">
        <v>125</v>
      </c>
      <c r="T8" s="335"/>
      <c r="U8" s="335"/>
      <c r="V8" s="335"/>
      <c r="W8" s="335"/>
      <c r="X8" s="335"/>
      <c r="Y8" s="335"/>
      <c r="Z8" s="77"/>
      <c r="AL8" s="336"/>
      <c r="AM8" s="336"/>
      <c r="AN8" s="336"/>
      <c r="AO8" s="336"/>
      <c r="AP8" s="336"/>
      <c r="AQ8" s="336"/>
    </row>
    <row r="9" spans="1:43" ht="8.25" customHeight="1" x14ac:dyDescent="0.2"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11"/>
      <c r="S9" s="335"/>
      <c r="T9" s="335"/>
      <c r="U9" s="335"/>
      <c r="V9" s="335"/>
      <c r="W9" s="335"/>
      <c r="X9" s="335"/>
      <c r="Y9" s="335"/>
      <c r="Z9" s="77"/>
      <c r="AL9" s="336"/>
      <c r="AM9" s="336"/>
      <c r="AN9" s="336"/>
      <c r="AO9" s="336"/>
      <c r="AP9" s="336"/>
      <c r="AQ9" s="336"/>
    </row>
    <row r="10" spans="1:43" ht="8.25" customHeight="1" x14ac:dyDescent="0.2"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11"/>
      <c r="S10" s="335" t="s">
        <v>6</v>
      </c>
      <c r="T10" s="396"/>
      <c r="U10" s="396"/>
      <c r="V10" s="396"/>
      <c r="W10" s="396"/>
      <c r="X10" s="396"/>
      <c r="Y10" s="396"/>
      <c r="Z10" s="78"/>
      <c r="AL10" s="336"/>
      <c r="AM10" s="336"/>
      <c r="AN10" s="336"/>
      <c r="AO10" s="336"/>
      <c r="AP10" s="336"/>
      <c r="AQ10" s="336"/>
    </row>
    <row r="11" spans="1:43" ht="8.25" customHeight="1" x14ac:dyDescent="0.2">
      <c r="P11" s="11"/>
      <c r="Q11" s="11"/>
      <c r="R11" s="11"/>
      <c r="S11" s="396"/>
      <c r="T11" s="396"/>
      <c r="U11" s="396"/>
      <c r="V11" s="396"/>
      <c r="W11" s="396"/>
      <c r="X11" s="396"/>
      <c r="Y11" s="396"/>
      <c r="Z11" s="78"/>
      <c r="AL11" s="336"/>
      <c r="AM11" s="336"/>
      <c r="AN11" s="336"/>
      <c r="AO11" s="336"/>
      <c r="AP11" s="336"/>
      <c r="AQ11" s="336"/>
    </row>
    <row r="12" spans="1:43" ht="8.25" customHeight="1" thickBot="1" x14ac:dyDescent="0.25">
      <c r="B12" s="1"/>
      <c r="AL12" s="336"/>
      <c r="AM12" s="336"/>
      <c r="AN12" s="336"/>
      <c r="AO12" s="336"/>
      <c r="AP12" s="336"/>
      <c r="AQ12" s="336"/>
    </row>
    <row r="13" spans="1:43" ht="10.5" customHeight="1" x14ac:dyDescent="0.2">
      <c r="A13" s="342" t="s">
        <v>3</v>
      </c>
      <c r="B13" s="339" t="s">
        <v>110</v>
      </c>
      <c r="C13" s="14">
        <v>1</v>
      </c>
      <c r="D13" s="337" t="s">
        <v>112</v>
      </c>
      <c r="E13" s="408" t="s">
        <v>7</v>
      </c>
      <c r="F13" s="409"/>
      <c r="G13" s="409"/>
      <c r="H13" s="409"/>
      <c r="I13" s="409"/>
      <c r="J13" s="409"/>
      <c r="K13" s="409"/>
      <c r="L13" s="409"/>
      <c r="M13" s="408" t="s">
        <v>2</v>
      </c>
      <c r="N13" s="409"/>
      <c r="O13" s="409"/>
      <c r="P13" s="409"/>
      <c r="Q13" s="13">
        <v>2</v>
      </c>
      <c r="R13" s="376" t="s">
        <v>114</v>
      </c>
      <c r="S13" s="12">
        <v>3</v>
      </c>
      <c r="T13" s="365" t="s">
        <v>114</v>
      </c>
      <c r="U13" s="402" t="s">
        <v>64</v>
      </c>
      <c r="V13" s="405" t="s">
        <v>8</v>
      </c>
      <c r="W13" s="405"/>
      <c r="X13" s="417" t="s">
        <v>116</v>
      </c>
      <c r="Y13" s="329" t="s">
        <v>56</v>
      </c>
      <c r="Z13" s="329" t="s">
        <v>150</v>
      </c>
      <c r="AL13" s="336"/>
      <c r="AM13" s="336"/>
      <c r="AN13" s="336"/>
      <c r="AO13" s="336"/>
      <c r="AP13" s="336"/>
      <c r="AQ13" s="336"/>
    </row>
    <row r="14" spans="1:43" ht="10.5" customHeight="1" x14ac:dyDescent="0.2">
      <c r="A14" s="343"/>
      <c r="B14" s="340"/>
      <c r="C14" s="313" t="s">
        <v>111</v>
      </c>
      <c r="D14" s="338"/>
      <c r="E14" s="410"/>
      <c r="F14" s="411"/>
      <c r="G14" s="411"/>
      <c r="H14" s="411"/>
      <c r="I14" s="411"/>
      <c r="J14" s="411"/>
      <c r="K14" s="411"/>
      <c r="L14" s="411"/>
      <c r="M14" s="410"/>
      <c r="N14" s="411"/>
      <c r="O14" s="411"/>
      <c r="P14" s="429"/>
      <c r="Q14" s="374" t="s">
        <v>113</v>
      </c>
      <c r="R14" s="377"/>
      <c r="S14" s="379" t="s">
        <v>115</v>
      </c>
      <c r="T14" s="366"/>
      <c r="U14" s="403"/>
      <c r="V14" s="406"/>
      <c r="W14" s="406"/>
      <c r="X14" s="418"/>
      <c r="Y14" s="330"/>
      <c r="Z14" s="332"/>
      <c r="AL14" s="157"/>
      <c r="AM14" s="157"/>
      <c r="AN14" s="157"/>
      <c r="AO14" s="157"/>
      <c r="AP14" s="157"/>
    </row>
    <row r="15" spans="1:43" ht="10.5" customHeight="1" x14ac:dyDescent="0.2">
      <c r="A15" s="343"/>
      <c r="B15" s="340"/>
      <c r="C15" s="314"/>
      <c r="D15" s="338"/>
      <c r="E15" s="420" t="s">
        <v>13</v>
      </c>
      <c r="F15" s="430" t="s">
        <v>14</v>
      </c>
      <c r="G15" s="430" t="s">
        <v>15</v>
      </c>
      <c r="H15" s="431" t="s">
        <v>16</v>
      </c>
      <c r="I15" s="420" t="s">
        <v>17</v>
      </c>
      <c r="J15" s="423" t="s">
        <v>18</v>
      </c>
      <c r="K15" s="423" t="s">
        <v>19</v>
      </c>
      <c r="L15" s="423" t="s">
        <v>20</v>
      </c>
      <c r="M15" s="420" t="s">
        <v>10</v>
      </c>
      <c r="N15" s="423" t="s">
        <v>9</v>
      </c>
      <c r="O15" s="423" t="s">
        <v>11</v>
      </c>
      <c r="P15" s="426" t="s">
        <v>12</v>
      </c>
      <c r="Q15" s="375"/>
      <c r="R15" s="377"/>
      <c r="S15" s="380"/>
      <c r="T15" s="366"/>
      <c r="U15" s="403"/>
      <c r="V15" s="406"/>
      <c r="W15" s="406"/>
      <c r="X15" s="418"/>
      <c r="Y15" s="330"/>
      <c r="Z15" s="332"/>
      <c r="AA15" s="17"/>
      <c r="AL15" s="157"/>
      <c r="AM15" s="157"/>
      <c r="AN15" s="157"/>
      <c r="AO15" s="157"/>
      <c r="AP15" s="157"/>
    </row>
    <row r="16" spans="1:43" ht="10.5" customHeight="1" x14ac:dyDescent="0.2">
      <c r="A16" s="343"/>
      <c r="B16" s="340"/>
      <c r="C16" s="314"/>
      <c r="D16" s="338"/>
      <c r="E16" s="421"/>
      <c r="F16" s="424"/>
      <c r="G16" s="424"/>
      <c r="H16" s="432"/>
      <c r="I16" s="421"/>
      <c r="J16" s="424"/>
      <c r="K16" s="424"/>
      <c r="L16" s="424"/>
      <c r="M16" s="421"/>
      <c r="N16" s="424"/>
      <c r="O16" s="424"/>
      <c r="P16" s="427"/>
      <c r="Q16" s="375"/>
      <c r="R16" s="377"/>
      <c r="S16" s="380"/>
      <c r="T16" s="366"/>
      <c r="U16" s="403"/>
      <c r="V16" s="406"/>
      <c r="W16" s="406"/>
      <c r="X16" s="418"/>
      <c r="Y16" s="330"/>
      <c r="Z16" s="332"/>
      <c r="AL16" s="157"/>
      <c r="AM16" s="157"/>
      <c r="AN16" s="157"/>
      <c r="AO16" s="157"/>
      <c r="AP16" s="157"/>
    </row>
    <row r="17" spans="1:42" ht="10.5" customHeight="1" x14ac:dyDescent="0.2">
      <c r="A17" s="343"/>
      <c r="B17" s="340"/>
      <c r="C17" s="314"/>
      <c r="D17" s="338"/>
      <c r="E17" s="421"/>
      <c r="F17" s="424"/>
      <c r="G17" s="424"/>
      <c r="H17" s="432"/>
      <c r="I17" s="421"/>
      <c r="J17" s="424"/>
      <c r="K17" s="424"/>
      <c r="L17" s="424"/>
      <c r="M17" s="421"/>
      <c r="N17" s="424"/>
      <c r="O17" s="424"/>
      <c r="P17" s="427"/>
      <c r="Q17" s="375"/>
      <c r="R17" s="377"/>
      <c r="S17" s="380"/>
      <c r="T17" s="366"/>
      <c r="U17" s="403"/>
      <c r="V17" s="406"/>
      <c r="W17" s="406"/>
      <c r="X17" s="418"/>
      <c r="Y17" s="330"/>
      <c r="Z17" s="332"/>
      <c r="AC17" s="321" t="s">
        <v>101</v>
      </c>
      <c r="AD17" s="390"/>
      <c r="AE17" s="390"/>
      <c r="AF17" s="390"/>
      <c r="AG17" s="390"/>
      <c r="AH17" s="390"/>
      <c r="AL17" s="157"/>
      <c r="AM17" s="157"/>
      <c r="AN17" s="157"/>
      <c r="AO17" s="157"/>
      <c r="AP17" s="157"/>
    </row>
    <row r="18" spans="1:42" ht="10.5" customHeight="1" x14ac:dyDescent="0.2">
      <c r="A18" s="343"/>
      <c r="B18" s="340"/>
      <c r="C18" s="314"/>
      <c r="D18" s="338"/>
      <c r="E18" s="421"/>
      <c r="F18" s="424"/>
      <c r="G18" s="424"/>
      <c r="H18" s="432"/>
      <c r="I18" s="421"/>
      <c r="J18" s="424"/>
      <c r="K18" s="424"/>
      <c r="L18" s="424"/>
      <c r="M18" s="421"/>
      <c r="N18" s="424"/>
      <c r="O18" s="424"/>
      <c r="P18" s="427"/>
      <c r="Q18" s="375"/>
      <c r="R18" s="377"/>
      <c r="S18" s="380"/>
      <c r="T18" s="366"/>
      <c r="U18" s="403"/>
      <c r="V18" s="406"/>
      <c r="W18" s="406"/>
      <c r="X18" s="418"/>
      <c r="Y18" s="330"/>
      <c r="Z18" s="332"/>
      <c r="AC18" s="390"/>
      <c r="AD18" s="390"/>
      <c r="AE18" s="390"/>
      <c r="AF18" s="390"/>
      <c r="AG18" s="390"/>
      <c r="AH18" s="390"/>
      <c r="AL18" s="157"/>
      <c r="AM18" s="157"/>
      <c r="AN18" s="157"/>
      <c r="AO18" s="157"/>
      <c r="AP18" s="157"/>
    </row>
    <row r="19" spans="1:42" ht="10.5" customHeight="1" x14ac:dyDescent="0.2">
      <c r="A19" s="343"/>
      <c r="B19" s="340"/>
      <c r="C19" s="314"/>
      <c r="D19" s="338"/>
      <c r="E19" s="421"/>
      <c r="F19" s="424"/>
      <c r="G19" s="424"/>
      <c r="H19" s="432"/>
      <c r="I19" s="421"/>
      <c r="J19" s="424"/>
      <c r="K19" s="424"/>
      <c r="L19" s="424"/>
      <c r="M19" s="421"/>
      <c r="N19" s="424"/>
      <c r="O19" s="424"/>
      <c r="P19" s="427"/>
      <c r="Q19" s="375"/>
      <c r="R19" s="377"/>
      <c r="S19" s="380"/>
      <c r="T19" s="366"/>
      <c r="U19" s="403"/>
      <c r="V19" s="406"/>
      <c r="W19" s="406"/>
      <c r="X19" s="418"/>
      <c r="Y19" s="330"/>
      <c r="Z19" s="332"/>
      <c r="AC19" s="390"/>
      <c r="AD19" s="390"/>
      <c r="AE19" s="390"/>
      <c r="AF19" s="390"/>
      <c r="AG19" s="390"/>
      <c r="AH19" s="390"/>
      <c r="AL19" s="157"/>
      <c r="AM19" s="157"/>
      <c r="AN19" s="157"/>
      <c r="AO19" s="157"/>
      <c r="AP19" s="157"/>
    </row>
    <row r="20" spans="1:42" ht="10.5" customHeight="1" x14ac:dyDescent="0.2">
      <c r="A20" s="343"/>
      <c r="B20" s="340"/>
      <c r="C20" s="314"/>
      <c r="D20" s="338"/>
      <c r="E20" s="421"/>
      <c r="F20" s="424"/>
      <c r="G20" s="424"/>
      <c r="H20" s="432"/>
      <c r="I20" s="421"/>
      <c r="J20" s="424"/>
      <c r="K20" s="424"/>
      <c r="L20" s="424"/>
      <c r="M20" s="421"/>
      <c r="N20" s="424"/>
      <c r="O20" s="424"/>
      <c r="P20" s="427"/>
      <c r="Q20" s="375"/>
      <c r="R20" s="377"/>
      <c r="S20" s="380"/>
      <c r="T20" s="366"/>
      <c r="U20" s="403"/>
      <c r="V20" s="406"/>
      <c r="W20" s="406"/>
      <c r="X20" s="418"/>
      <c r="Y20" s="330"/>
      <c r="Z20" s="332"/>
      <c r="AC20" s="390"/>
      <c r="AD20" s="390"/>
      <c r="AE20" s="390"/>
      <c r="AF20" s="390"/>
      <c r="AG20" s="390"/>
      <c r="AH20" s="390"/>
      <c r="AL20" s="157"/>
      <c r="AM20" s="157"/>
      <c r="AN20" s="157"/>
      <c r="AO20" s="157"/>
      <c r="AP20" s="157"/>
    </row>
    <row r="21" spans="1:42" ht="10.5" customHeight="1" x14ac:dyDescent="0.2">
      <c r="A21" s="343"/>
      <c r="B21" s="340"/>
      <c r="C21" s="314"/>
      <c r="D21" s="338"/>
      <c r="E21" s="421"/>
      <c r="F21" s="424"/>
      <c r="G21" s="424"/>
      <c r="H21" s="432"/>
      <c r="I21" s="421"/>
      <c r="J21" s="424"/>
      <c r="K21" s="424"/>
      <c r="L21" s="424"/>
      <c r="M21" s="421"/>
      <c r="N21" s="424"/>
      <c r="O21" s="424"/>
      <c r="P21" s="427"/>
      <c r="Q21" s="375"/>
      <c r="R21" s="377"/>
      <c r="S21" s="380"/>
      <c r="T21" s="366"/>
      <c r="U21" s="403"/>
      <c r="V21" s="406"/>
      <c r="W21" s="406"/>
      <c r="X21" s="418"/>
      <c r="Y21" s="330"/>
      <c r="Z21" s="332"/>
      <c r="AC21" s="390"/>
      <c r="AD21" s="390"/>
      <c r="AE21" s="390"/>
      <c r="AF21" s="390"/>
      <c r="AG21" s="390"/>
      <c r="AH21" s="390"/>
    </row>
    <row r="22" spans="1:42" ht="10.5" customHeight="1" x14ac:dyDescent="0.2">
      <c r="A22" s="343"/>
      <c r="B22" s="340"/>
      <c r="C22" s="315"/>
      <c r="D22" s="338"/>
      <c r="E22" s="422"/>
      <c r="F22" s="425"/>
      <c r="G22" s="425"/>
      <c r="H22" s="433"/>
      <c r="I22" s="422"/>
      <c r="J22" s="425"/>
      <c r="K22" s="425"/>
      <c r="L22" s="425"/>
      <c r="M22" s="422"/>
      <c r="N22" s="425"/>
      <c r="O22" s="425"/>
      <c r="P22" s="428"/>
      <c r="Q22" s="375"/>
      <c r="R22" s="378"/>
      <c r="S22" s="381"/>
      <c r="T22" s="367"/>
      <c r="U22" s="404"/>
      <c r="V22" s="407"/>
      <c r="W22" s="407"/>
      <c r="X22" s="419"/>
      <c r="Y22" s="331"/>
      <c r="Z22" s="333"/>
      <c r="AC22" s="390"/>
      <c r="AD22" s="390"/>
      <c r="AE22" s="390"/>
      <c r="AF22" s="390"/>
      <c r="AG22" s="390"/>
      <c r="AH22" s="390"/>
    </row>
    <row r="23" spans="1:42" ht="10.5" customHeight="1" x14ac:dyDescent="0.2">
      <c r="A23" s="343"/>
      <c r="B23" s="341"/>
      <c r="C23" s="15">
        <v>10</v>
      </c>
      <c r="D23" s="3"/>
      <c r="E23" s="4">
        <v>16</v>
      </c>
      <c r="F23" s="2">
        <v>12</v>
      </c>
      <c r="G23" s="2">
        <v>8</v>
      </c>
      <c r="H23" s="7">
        <v>4</v>
      </c>
      <c r="I23" s="4">
        <v>12</v>
      </c>
      <c r="J23" s="9">
        <v>8</v>
      </c>
      <c r="K23" s="2">
        <v>6</v>
      </c>
      <c r="L23" s="2">
        <v>4</v>
      </c>
      <c r="M23" s="4">
        <v>12</v>
      </c>
      <c r="N23" s="2">
        <v>10</v>
      </c>
      <c r="O23" s="2">
        <v>6</v>
      </c>
      <c r="P23" s="3">
        <v>2</v>
      </c>
      <c r="Q23" s="6">
        <v>70</v>
      </c>
      <c r="R23" s="2"/>
      <c r="S23" s="5">
        <v>30</v>
      </c>
      <c r="T23" s="3"/>
      <c r="U23" s="16">
        <v>40</v>
      </c>
      <c r="V23" s="2">
        <v>30</v>
      </c>
      <c r="W23" s="2">
        <v>20</v>
      </c>
      <c r="X23" s="7">
        <v>10</v>
      </c>
      <c r="Y23" s="8">
        <v>100</v>
      </c>
      <c r="Z23" s="8"/>
    </row>
    <row r="24" spans="1:42" ht="14.25" customHeight="1" x14ac:dyDescent="0.2">
      <c r="A24" s="124"/>
      <c r="B24" s="83"/>
      <c r="C24" s="123"/>
      <c r="D24" s="36" t="str">
        <f>IF(C24&gt;=10,"A",IF(C24&gt;=4,"B","C"))</f>
        <v>C</v>
      </c>
      <c r="E24" s="129"/>
      <c r="F24" s="130"/>
      <c r="G24" s="130"/>
      <c r="H24" s="131"/>
      <c r="I24" s="129"/>
      <c r="J24" s="134"/>
      <c r="K24" s="130"/>
      <c r="L24" s="130"/>
      <c r="M24" s="129"/>
      <c r="N24" s="131"/>
      <c r="O24" s="131"/>
      <c r="P24" s="132"/>
      <c r="Q24" s="129">
        <f>SUM(E24:L24)</f>
        <v>0</v>
      </c>
      <c r="R24" s="136" t="str">
        <f>IF(Q24&gt;=64,"A",IF(Q24&gt;=28,"B","C"))</f>
        <v>C</v>
      </c>
      <c r="S24" s="130">
        <f>SUM(M24:P24)</f>
        <v>0</v>
      </c>
      <c r="T24" s="137" t="str">
        <f>IF(S24&gt;=22,"A",IF(S24&gt;=4,"B","C"))</f>
        <v>C</v>
      </c>
      <c r="U24" s="129">
        <f>E24+I24+M24</f>
        <v>0</v>
      </c>
      <c r="V24" s="130">
        <f>F24+J24+N24</f>
        <v>0</v>
      </c>
      <c r="W24" s="130">
        <f>G24+K24+O24</f>
        <v>0</v>
      </c>
      <c r="X24" s="131">
        <f>H24+L24+P24</f>
        <v>0</v>
      </c>
      <c r="Y24" s="138">
        <f>Q24+S24</f>
        <v>0</v>
      </c>
      <c r="Z24" s="28">
        <f>(Y24-63.7)/21.5*10+50</f>
        <v>20.372093023255815</v>
      </c>
      <c r="AB24" s="34"/>
      <c r="AC24" s="32" t="s">
        <v>74</v>
      </c>
      <c r="AD24" s="32" t="s">
        <v>68</v>
      </c>
      <c r="AE24" s="32" t="s">
        <v>75</v>
      </c>
      <c r="AF24" s="32" t="s">
        <v>76</v>
      </c>
      <c r="AG24" s="32" t="s">
        <v>77</v>
      </c>
      <c r="AH24" s="32" t="s">
        <v>78</v>
      </c>
      <c r="AL24" s="316" t="s">
        <v>174</v>
      </c>
      <c r="AM24" s="316"/>
      <c r="AN24" s="316"/>
      <c r="AO24" s="316"/>
      <c r="AP24" s="118"/>
    </row>
    <row r="25" spans="1:42" ht="14.25" customHeight="1" thickBot="1" x14ac:dyDescent="0.25">
      <c r="A25" s="207"/>
      <c r="B25" s="208"/>
      <c r="C25" s="209"/>
      <c r="D25" s="210" t="str">
        <f t="shared" ref="D25:D63" si="0">IF(C25&gt;=10,"A",IF(C25&gt;=4,"B","C"))</f>
        <v>C</v>
      </c>
      <c r="E25" s="211"/>
      <c r="F25" s="212"/>
      <c r="G25" s="212"/>
      <c r="H25" s="213"/>
      <c r="I25" s="211"/>
      <c r="J25" s="216"/>
      <c r="K25" s="212"/>
      <c r="L25" s="212"/>
      <c r="M25" s="211"/>
      <c r="N25" s="213"/>
      <c r="O25" s="213"/>
      <c r="P25" s="214"/>
      <c r="Q25" s="211">
        <f>SUM(E25:L25)</f>
        <v>0</v>
      </c>
      <c r="R25" s="218" t="str">
        <f t="shared" ref="R25:R63" si="1">IF(Q25&gt;=64,"A",IF(Q25&gt;=28,"B","C"))</f>
        <v>C</v>
      </c>
      <c r="S25" s="212">
        <f>SUM(M25:P25)</f>
        <v>0</v>
      </c>
      <c r="T25" s="219" t="str">
        <f t="shared" ref="T25:T63" si="2">IF(S25&gt;=22,"A",IF(S25&gt;=4,"B","C"))</f>
        <v>C</v>
      </c>
      <c r="U25" s="211">
        <f t="shared" ref="U25:X26" si="3">E25+I25+M25</f>
        <v>0</v>
      </c>
      <c r="V25" s="212">
        <f t="shared" si="3"/>
        <v>0</v>
      </c>
      <c r="W25" s="212">
        <f t="shared" si="3"/>
        <v>0</v>
      </c>
      <c r="X25" s="213">
        <f t="shared" si="3"/>
        <v>0</v>
      </c>
      <c r="Y25" s="220">
        <f t="shared" ref="Y25:Y63" si="4">Q25+S25</f>
        <v>0</v>
      </c>
      <c r="Z25" s="259">
        <f t="shared" ref="Z25:Z63" si="5">(Y25-63.7)/21.5*10+50</f>
        <v>20.372093023255815</v>
      </c>
      <c r="AB25" s="31" t="s">
        <v>65</v>
      </c>
      <c r="AC25" s="31">
        <f>Q67</f>
        <v>72</v>
      </c>
      <c r="AD25" s="31">
        <f>S67</f>
        <v>44.1</v>
      </c>
      <c r="AE25" s="31">
        <f>U67</f>
        <v>64.5</v>
      </c>
      <c r="AF25" s="31">
        <f>V67</f>
        <v>62.3</v>
      </c>
      <c r="AG25" s="31">
        <f>W67</f>
        <v>62.8</v>
      </c>
      <c r="AH25" s="31">
        <f>X67</f>
        <v>66.3</v>
      </c>
      <c r="AL25" s="317"/>
      <c r="AM25" s="317"/>
      <c r="AN25" s="317"/>
      <c r="AO25" s="317"/>
      <c r="AP25" s="118"/>
    </row>
    <row r="26" spans="1:42" ht="14.25" customHeight="1" thickBot="1" x14ac:dyDescent="0.25">
      <c r="A26" s="124"/>
      <c r="B26" s="83"/>
      <c r="C26" s="123"/>
      <c r="D26" s="36" t="str">
        <f t="shared" si="0"/>
        <v>C</v>
      </c>
      <c r="E26" s="129"/>
      <c r="F26" s="130"/>
      <c r="G26" s="130"/>
      <c r="H26" s="131"/>
      <c r="I26" s="129"/>
      <c r="J26" s="134"/>
      <c r="K26" s="130"/>
      <c r="L26" s="130"/>
      <c r="M26" s="129"/>
      <c r="N26" s="131"/>
      <c r="O26" s="131"/>
      <c r="P26" s="132"/>
      <c r="Q26" s="129">
        <f>SUM(E26:L26)</f>
        <v>0</v>
      </c>
      <c r="R26" s="136" t="str">
        <f t="shared" si="1"/>
        <v>C</v>
      </c>
      <c r="S26" s="130">
        <f>SUM(M26:P26)</f>
        <v>0</v>
      </c>
      <c r="T26" s="137" t="str">
        <f t="shared" si="2"/>
        <v>C</v>
      </c>
      <c r="U26" s="129">
        <f t="shared" si="3"/>
        <v>0</v>
      </c>
      <c r="V26" s="130">
        <f t="shared" si="3"/>
        <v>0</v>
      </c>
      <c r="W26" s="130">
        <f t="shared" si="3"/>
        <v>0</v>
      </c>
      <c r="X26" s="131">
        <f t="shared" si="3"/>
        <v>0</v>
      </c>
      <c r="Y26" s="138">
        <f t="shared" si="4"/>
        <v>0</v>
      </c>
      <c r="Z26" s="28">
        <f t="shared" si="5"/>
        <v>20.372093023255815</v>
      </c>
      <c r="AB26" s="31" t="s">
        <v>66</v>
      </c>
      <c r="AC26" s="33" t="e">
        <f>Q66</f>
        <v>#DIV/0!</v>
      </c>
      <c r="AD26" s="33" t="e">
        <f>S66</f>
        <v>#DIV/0!</v>
      </c>
      <c r="AE26" s="33" t="e">
        <f>U66</f>
        <v>#DIV/0!</v>
      </c>
      <c r="AF26" s="33" t="e">
        <f>V66</f>
        <v>#DIV/0!</v>
      </c>
      <c r="AG26" s="33" t="e">
        <f>W66</f>
        <v>#DIV/0!</v>
      </c>
      <c r="AH26" s="33" t="e">
        <f>X66</f>
        <v>#DIV/0!</v>
      </c>
      <c r="AL26" s="70" t="s">
        <v>156</v>
      </c>
      <c r="AM26" s="70" t="s">
        <v>153</v>
      </c>
      <c r="AN26" s="71" t="s">
        <v>154</v>
      </c>
      <c r="AO26" s="72" t="s">
        <v>155</v>
      </c>
    </row>
    <row r="27" spans="1:42" ht="14.25" customHeight="1" x14ac:dyDescent="0.2">
      <c r="A27" s="207"/>
      <c r="B27" s="208"/>
      <c r="C27" s="209"/>
      <c r="D27" s="210" t="str">
        <f t="shared" si="0"/>
        <v>C</v>
      </c>
      <c r="E27" s="211"/>
      <c r="F27" s="212"/>
      <c r="G27" s="212"/>
      <c r="H27" s="213"/>
      <c r="I27" s="211"/>
      <c r="J27" s="216"/>
      <c r="K27" s="212"/>
      <c r="L27" s="212"/>
      <c r="M27" s="211"/>
      <c r="N27" s="213"/>
      <c r="O27" s="213"/>
      <c r="P27" s="214"/>
      <c r="Q27" s="211">
        <f t="shared" ref="Q27:Q63" si="6">SUM(E27:L27)</f>
        <v>0</v>
      </c>
      <c r="R27" s="218" t="str">
        <f t="shared" si="1"/>
        <v>C</v>
      </c>
      <c r="S27" s="212">
        <f t="shared" ref="S27:S63" si="7">SUM(M27:P27)</f>
        <v>0</v>
      </c>
      <c r="T27" s="219" t="str">
        <f t="shared" si="2"/>
        <v>C</v>
      </c>
      <c r="U27" s="211">
        <f t="shared" ref="U27:U63" si="8">E27+I27+M27</f>
        <v>0</v>
      </c>
      <c r="V27" s="212">
        <f t="shared" ref="V27:V63" si="9">F27+J27+N27</f>
        <v>0</v>
      </c>
      <c r="W27" s="212">
        <f t="shared" ref="W27:W63" si="10">G27+K27+O27</f>
        <v>0</v>
      </c>
      <c r="X27" s="213">
        <f t="shared" ref="X27:X63" si="11">H27+L27+P27</f>
        <v>0</v>
      </c>
      <c r="Y27" s="220">
        <f t="shared" si="4"/>
        <v>0</v>
      </c>
      <c r="Z27" s="259">
        <f t="shared" si="5"/>
        <v>20.372093023255815</v>
      </c>
      <c r="AL27" s="110">
        <v>1</v>
      </c>
      <c r="AM27" s="125">
        <f t="shared" ref="AM27:AM66" si="12">B24</f>
        <v>0</v>
      </c>
      <c r="AN27" s="111">
        <f>Y24</f>
        <v>0</v>
      </c>
      <c r="AO27" s="112">
        <f>Z24</f>
        <v>20.372093023255815</v>
      </c>
      <c r="AP27" s="128"/>
    </row>
    <row r="28" spans="1:42" ht="14.25" customHeight="1" x14ac:dyDescent="0.2">
      <c r="A28" s="124"/>
      <c r="B28" s="83"/>
      <c r="C28" s="123"/>
      <c r="D28" s="36" t="str">
        <f t="shared" si="0"/>
        <v>C</v>
      </c>
      <c r="E28" s="129"/>
      <c r="F28" s="130"/>
      <c r="G28" s="130"/>
      <c r="H28" s="131"/>
      <c r="I28" s="129"/>
      <c r="J28" s="134"/>
      <c r="K28" s="130"/>
      <c r="L28" s="130"/>
      <c r="M28" s="129"/>
      <c r="N28" s="131"/>
      <c r="O28" s="131"/>
      <c r="P28" s="132"/>
      <c r="Q28" s="129">
        <f t="shared" si="6"/>
        <v>0</v>
      </c>
      <c r="R28" s="136" t="str">
        <f t="shared" si="1"/>
        <v>C</v>
      </c>
      <c r="S28" s="130">
        <f t="shared" si="7"/>
        <v>0</v>
      </c>
      <c r="T28" s="137" t="str">
        <f t="shared" si="2"/>
        <v>C</v>
      </c>
      <c r="U28" s="129">
        <f t="shared" si="8"/>
        <v>0</v>
      </c>
      <c r="V28" s="130">
        <f t="shared" si="9"/>
        <v>0</v>
      </c>
      <c r="W28" s="130">
        <f t="shared" si="10"/>
        <v>0</v>
      </c>
      <c r="X28" s="131">
        <f t="shared" si="11"/>
        <v>0</v>
      </c>
      <c r="Y28" s="138">
        <f t="shared" si="4"/>
        <v>0</v>
      </c>
      <c r="Z28" s="28">
        <f t="shared" si="5"/>
        <v>20.372093023255815</v>
      </c>
      <c r="AL28" s="113">
        <v>2</v>
      </c>
      <c r="AM28" s="126">
        <f t="shared" si="12"/>
        <v>0</v>
      </c>
      <c r="AN28" s="4">
        <f t="shared" ref="AN28:AO28" si="13">Y25</f>
        <v>0</v>
      </c>
      <c r="AO28" s="114">
        <f t="shared" si="13"/>
        <v>20.372093023255815</v>
      </c>
      <c r="AP28" s="128"/>
    </row>
    <row r="29" spans="1:42" ht="14.25" customHeight="1" x14ac:dyDescent="0.2">
      <c r="A29" s="207"/>
      <c r="B29" s="208"/>
      <c r="C29" s="209"/>
      <c r="D29" s="210" t="str">
        <f t="shared" si="0"/>
        <v>C</v>
      </c>
      <c r="E29" s="211"/>
      <c r="F29" s="212"/>
      <c r="G29" s="212"/>
      <c r="H29" s="213"/>
      <c r="I29" s="211"/>
      <c r="J29" s="216"/>
      <c r="K29" s="212"/>
      <c r="L29" s="212"/>
      <c r="M29" s="211"/>
      <c r="N29" s="213"/>
      <c r="O29" s="213"/>
      <c r="P29" s="214"/>
      <c r="Q29" s="211">
        <f t="shared" si="6"/>
        <v>0</v>
      </c>
      <c r="R29" s="218" t="str">
        <f t="shared" si="1"/>
        <v>C</v>
      </c>
      <c r="S29" s="212">
        <f t="shared" si="7"/>
        <v>0</v>
      </c>
      <c r="T29" s="219" t="str">
        <f t="shared" si="2"/>
        <v>C</v>
      </c>
      <c r="U29" s="211">
        <f t="shared" si="8"/>
        <v>0</v>
      </c>
      <c r="V29" s="212">
        <f t="shared" si="9"/>
        <v>0</v>
      </c>
      <c r="W29" s="212">
        <f t="shared" si="10"/>
        <v>0</v>
      </c>
      <c r="X29" s="213">
        <f t="shared" si="11"/>
        <v>0</v>
      </c>
      <c r="Y29" s="220">
        <f t="shared" si="4"/>
        <v>0</v>
      </c>
      <c r="Z29" s="259">
        <f t="shared" si="5"/>
        <v>20.372093023255815</v>
      </c>
      <c r="AL29" s="113">
        <v>3</v>
      </c>
      <c r="AM29" s="126">
        <f t="shared" si="12"/>
        <v>0</v>
      </c>
      <c r="AN29" s="4">
        <f t="shared" ref="AN29:AO29" si="14">Y26</f>
        <v>0</v>
      </c>
      <c r="AO29" s="114">
        <f t="shared" si="14"/>
        <v>20.372093023255815</v>
      </c>
      <c r="AP29" s="128"/>
    </row>
    <row r="30" spans="1:42" ht="14.25" customHeight="1" x14ac:dyDescent="0.2">
      <c r="A30" s="124"/>
      <c r="B30" s="83"/>
      <c r="C30" s="123"/>
      <c r="D30" s="36" t="str">
        <f t="shared" si="0"/>
        <v>C</v>
      </c>
      <c r="E30" s="129"/>
      <c r="F30" s="130"/>
      <c r="G30" s="130"/>
      <c r="H30" s="131"/>
      <c r="I30" s="129"/>
      <c r="J30" s="134"/>
      <c r="K30" s="130"/>
      <c r="L30" s="130"/>
      <c r="M30" s="129"/>
      <c r="N30" s="131"/>
      <c r="O30" s="131"/>
      <c r="P30" s="132"/>
      <c r="Q30" s="129">
        <f t="shared" si="6"/>
        <v>0</v>
      </c>
      <c r="R30" s="136" t="str">
        <f t="shared" si="1"/>
        <v>C</v>
      </c>
      <c r="S30" s="130">
        <f t="shared" si="7"/>
        <v>0</v>
      </c>
      <c r="T30" s="137" t="str">
        <f t="shared" si="2"/>
        <v>C</v>
      </c>
      <c r="U30" s="129">
        <f t="shared" si="8"/>
        <v>0</v>
      </c>
      <c r="V30" s="130">
        <f t="shared" si="9"/>
        <v>0</v>
      </c>
      <c r="W30" s="130">
        <f t="shared" si="10"/>
        <v>0</v>
      </c>
      <c r="X30" s="131">
        <f t="shared" si="11"/>
        <v>0</v>
      </c>
      <c r="Y30" s="138">
        <f t="shared" si="4"/>
        <v>0</v>
      </c>
      <c r="Z30" s="28">
        <f t="shared" si="5"/>
        <v>20.372093023255815</v>
      </c>
      <c r="AL30" s="113">
        <v>4</v>
      </c>
      <c r="AM30" s="126">
        <f t="shared" si="12"/>
        <v>0</v>
      </c>
      <c r="AN30" s="4">
        <f t="shared" ref="AN30:AO30" si="15">Y27</f>
        <v>0</v>
      </c>
      <c r="AO30" s="114">
        <f t="shared" si="15"/>
        <v>20.372093023255815</v>
      </c>
      <c r="AP30" s="128"/>
    </row>
    <row r="31" spans="1:42" ht="14.25" customHeight="1" x14ac:dyDescent="0.2">
      <c r="A31" s="207"/>
      <c r="B31" s="208"/>
      <c r="C31" s="209"/>
      <c r="D31" s="210" t="str">
        <f t="shared" si="0"/>
        <v>C</v>
      </c>
      <c r="E31" s="211"/>
      <c r="F31" s="212"/>
      <c r="G31" s="212"/>
      <c r="H31" s="213"/>
      <c r="I31" s="211"/>
      <c r="J31" s="216"/>
      <c r="K31" s="212"/>
      <c r="L31" s="212"/>
      <c r="M31" s="211"/>
      <c r="N31" s="213"/>
      <c r="O31" s="213"/>
      <c r="P31" s="214"/>
      <c r="Q31" s="211">
        <f t="shared" si="6"/>
        <v>0</v>
      </c>
      <c r="R31" s="218" t="str">
        <f t="shared" si="1"/>
        <v>C</v>
      </c>
      <c r="S31" s="212">
        <f t="shared" si="7"/>
        <v>0</v>
      </c>
      <c r="T31" s="219" t="str">
        <f t="shared" si="2"/>
        <v>C</v>
      </c>
      <c r="U31" s="211">
        <f t="shared" si="8"/>
        <v>0</v>
      </c>
      <c r="V31" s="212">
        <f t="shared" si="9"/>
        <v>0</v>
      </c>
      <c r="W31" s="212">
        <f t="shared" si="10"/>
        <v>0</v>
      </c>
      <c r="X31" s="213">
        <f t="shared" si="11"/>
        <v>0</v>
      </c>
      <c r="Y31" s="220">
        <f t="shared" si="4"/>
        <v>0</v>
      </c>
      <c r="Z31" s="259">
        <f t="shared" si="5"/>
        <v>20.372093023255815</v>
      </c>
      <c r="AL31" s="113">
        <v>5</v>
      </c>
      <c r="AM31" s="126">
        <f t="shared" si="12"/>
        <v>0</v>
      </c>
      <c r="AN31" s="4">
        <f t="shared" ref="AN31:AO31" si="16">Y28</f>
        <v>0</v>
      </c>
      <c r="AO31" s="114">
        <f t="shared" si="16"/>
        <v>20.372093023255815</v>
      </c>
      <c r="AP31" s="128"/>
    </row>
    <row r="32" spans="1:42" ht="14.25" customHeight="1" x14ac:dyDescent="0.2">
      <c r="A32" s="124"/>
      <c r="B32" s="83"/>
      <c r="C32" s="123"/>
      <c r="D32" s="36" t="str">
        <f t="shared" si="0"/>
        <v>C</v>
      </c>
      <c r="E32" s="129"/>
      <c r="F32" s="130"/>
      <c r="G32" s="130"/>
      <c r="H32" s="131"/>
      <c r="I32" s="129"/>
      <c r="J32" s="134"/>
      <c r="K32" s="130"/>
      <c r="L32" s="130"/>
      <c r="M32" s="129"/>
      <c r="N32" s="131"/>
      <c r="O32" s="131"/>
      <c r="P32" s="132"/>
      <c r="Q32" s="129">
        <f t="shared" si="6"/>
        <v>0</v>
      </c>
      <c r="R32" s="136" t="str">
        <f t="shared" si="1"/>
        <v>C</v>
      </c>
      <c r="S32" s="130">
        <f t="shared" si="7"/>
        <v>0</v>
      </c>
      <c r="T32" s="137" t="str">
        <f t="shared" si="2"/>
        <v>C</v>
      </c>
      <c r="U32" s="129">
        <f t="shared" si="8"/>
        <v>0</v>
      </c>
      <c r="V32" s="130">
        <f t="shared" si="9"/>
        <v>0</v>
      </c>
      <c r="W32" s="130">
        <f t="shared" si="10"/>
        <v>0</v>
      </c>
      <c r="X32" s="131">
        <f t="shared" si="11"/>
        <v>0</v>
      </c>
      <c r="Y32" s="138">
        <f t="shared" si="4"/>
        <v>0</v>
      </c>
      <c r="Z32" s="28">
        <f t="shared" si="5"/>
        <v>20.372093023255815</v>
      </c>
      <c r="AL32" s="113">
        <v>6</v>
      </c>
      <c r="AM32" s="126">
        <f t="shared" si="12"/>
        <v>0</v>
      </c>
      <c r="AN32" s="4">
        <f t="shared" ref="AN32:AO32" si="17">Y29</f>
        <v>0</v>
      </c>
      <c r="AO32" s="114">
        <f t="shared" si="17"/>
        <v>20.372093023255815</v>
      </c>
      <c r="AP32" s="128"/>
    </row>
    <row r="33" spans="1:42" ht="14.25" customHeight="1" x14ac:dyDescent="0.2">
      <c r="A33" s="207"/>
      <c r="B33" s="208"/>
      <c r="C33" s="209"/>
      <c r="D33" s="210" t="str">
        <f t="shared" si="0"/>
        <v>C</v>
      </c>
      <c r="E33" s="211"/>
      <c r="F33" s="212"/>
      <c r="G33" s="212"/>
      <c r="H33" s="213"/>
      <c r="I33" s="211"/>
      <c r="J33" s="216"/>
      <c r="K33" s="212"/>
      <c r="L33" s="212"/>
      <c r="M33" s="211"/>
      <c r="N33" s="213"/>
      <c r="O33" s="213"/>
      <c r="P33" s="214"/>
      <c r="Q33" s="211">
        <f t="shared" si="6"/>
        <v>0</v>
      </c>
      <c r="R33" s="218" t="str">
        <f t="shared" si="1"/>
        <v>C</v>
      </c>
      <c r="S33" s="212">
        <f t="shared" si="7"/>
        <v>0</v>
      </c>
      <c r="T33" s="219" t="str">
        <f t="shared" si="2"/>
        <v>C</v>
      </c>
      <c r="U33" s="211">
        <f t="shared" si="8"/>
        <v>0</v>
      </c>
      <c r="V33" s="212">
        <f t="shared" si="9"/>
        <v>0</v>
      </c>
      <c r="W33" s="212">
        <f t="shared" si="10"/>
        <v>0</v>
      </c>
      <c r="X33" s="213">
        <f t="shared" si="11"/>
        <v>0</v>
      </c>
      <c r="Y33" s="220">
        <f t="shared" si="4"/>
        <v>0</v>
      </c>
      <c r="Z33" s="259">
        <f t="shared" si="5"/>
        <v>20.372093023255815</v>
      </c>
      <c r="AL33" s="113">
        <v>7</v>
      </c>
      <c r="AM33" s="126">
        <f t="shared" si="12"/>
        <v>0</v>
      </c>
      <c r="AN33" s="4">
        <f t="shared" ref="AN33:AO33" si="18">Y30</f>
        <v>0</v>
      </c>
      <c r="AO33" s="114">
        <f t="shared" si="18"/>
        <v>20.372093023255815</v>
      </c>
      <c r="AP33" s="128"/>
    </row>
    <row r="34" spans="1:42" ht="14.25" customHeight="1" x14ac:dyDescent="0.2">
      <c r="A34" s="124"/>
      <c r="B34" s="83"/>
      <c r="C34" s="123"/>
      <c r="D34" s="36" t="str">
        <f t="shared" si="0"/>
        <v>C</v>
      </c>
      <c r="E34" s="129"/>
      <c r="F34" s="130"/>
      <c r="G34" s="130"/>
      <c r="H34" s="131"/>
      <c r="I34" s="129"/>
      <c r="J34" s="134"/>
      <c r="K34" s="130"/>
      <c r="L34" s="130"/>
      <c r="M34" s="129"/>
      <c r="N34" s="131"/>
      <c r="O34" s="131"/>
      <c r="P34" s="132"/>
      <c r="Q34" s="129">
        <f t="shared" si="6"/>
        <v>0</v>
      </c>
      <c r="R34" s="136" t="str">
        <f t="shared" si="1"/>
        <v>C</v>
      </c>
      <c r="S34" s="130">
        <f t="shared" si="7"/>
        <v>0</v>
      </c>
      <c r="T34" s="137" t="str">
        <f t="shared" si="2"/>
        <v>C</v>
      </c>
      <c r="U34" s="129">
        <f t="shared" si="8"/>
        <v>0</v>
      </c>
      <c r="V34" s="130">
        <f t="shared" si="9"/>
        <v>0</v>
      </c>
      <c r="W34" s="130">
        <f t="shared" si="10"/>
        <v>0</v>
      </c>
      <c r="X34" s="131">
        <f t="shared" si="11"/>
        <v>0</v>
      </c>
      <c r="Y34" s="138">
        <f t="shared" si="4"/>
        <v>0</v>
      </c>
      <c r="Z34" s="28">
        <f t="shared" si="5"/>
        <v>20.372093023255815</v>
      </c>
      <c r="AL34" s="113">
        <v>8</v>
      </c>
      <c r="AM34" s="126">
        <f t="shared" si="12"/>
        <v>0</v>
      </c>
      <c r="AN34" s="4">
        <f t="shared" ref="AN34:AO34" si="19">Y31</f>
        <v>0</v>
      </c>
      <c r="AO34" s="114">
        <f t="shared" si="19"/>
        <v>20.372093023255815</v>
      </c>
      <c r="AP34" s="128"/>
    </row>
    <row r="35" spans="1:42" ht="14.25" customHeight="1" x14ac:dyDescent="0.2">
      <c r="A35" s="207"/>
      <c r="B35" s="208"/>
      <c r="C35" s="209"/>
      <c r="D35" s="210" t="str">
        <f t="shared" si="0"/>
        <v>C</v>
      </c>
      <c r="E35" s="211"/>
      <c r="F35" s="212"/>
      <c r="G35" s="212"/>
      <c r="H35" s="213"/>
      <c r="I35" s="211"/>
      <c r="J35" s="216"/>
      <c r="K35" s="212"/>
      <c r="L35" s="212"/>
      <c r="M35" s="211"/>
      <c r="N35" s="213"/>
      <c r="O35" s="213"/>
      <c r="P35" s="214"/>
      <c r="Q35" s="211">
        <f t="shared" si="6"/>
        <v>0</v>
      </c>
      <c r="R35" s="218" t="str">
        <f t="shared" si="1"/>
        <v>C</v>
      </c>
      <c r="S35" s="212">
        <f t="shared" si="7"/>
        <v>0</v>
      </c>
      <c r="T35" s="219" t="str">
        <f t="shared" si="2"/>
        <v>C</v>
      </c>
      <c r="U35" s="211">
        <f t="shared" si="8"/>
        <v>0</v>
      </c>
      <c r="V35" s="212">
        <f t="shared" si="9"/>
        <v>0</v>
      </c>
      <c r="W35" s="212">
        <f t="shared" si="10"/>
        <v>0</v>
      </c>
      <c r="X35" s="213">
        <f t="shared" si="11"/>
        <v>0</v>
      </c>
      <c r="Y35" s="220">
        <f t="shared" si="4"/>
        <v>0</v>
      </c>
      <c r="Z35" s="259">
        <f t="shared" si="5"/>
        <v>20.372093023255815</v>
      </c>
      <c r="AL35" s="113">
        <v>9</v>
      </c>
      <c r="AM35" s="126">
        <f t="shared" si="12"/>
        <v>0</v>
      </c>
      <c r="AN35" s="4">
        <f t="shared" ref="AN35:AO35" si="20">Y32</f>
        <v>0</v>
      </c>
      <c r="AO35" s="114">
        <f t="shared" si="20"/>
        <v>20.372093023255815</v>
      </c>
      <c r="AP35" s="128"/>
    </row>
    <row r="36" spans="1:42" ht="14.25" customHeight="1" x14ac:dyDescent="0.2">
      <c r="A36" s="124"/>
      <c r="B36" s="83"/>
      <c r="C36" s="123"/>
      <c r="D36" s="36" t="str">
        <f t="shared" si="0"/>
        <v>C</v>
      </c>
      <c r="E36" s="129"/>
      <c r="F36" s="130"/>
      <c r="G36" s="130"/>
      <c r="H36" s="131"/>
      <c r="I36" s="129"/>
      <c r="J36" s="134"/>
      <c r="K36" s="130"/>
      <c r="L36" s="130"/>
      <c r="M36" s="129"/>
      <c r="N36" s="131"/>
      <c r="O36" s="131"/>
      <c r="P36" s="132"/>
      <c r="Q36" s="129">
        <f t="shared" si="6"/>
        <v>0</v>
      </c>
      <c r="R36" s="136" t="str">
        <f t="shared" si="1"/>
        <v>C</v>
      </c>
      <c r="S36" s="130">
        <f t="shared" si="7"/>
        <v>0</v>
      </c>
      <c r="T36" s="137" t="str">
        <f t="shared" si="2"/>
        <v>C</v>
      </c>
      <c r="U36" s="129">
        <f t="shared" si="8"/>
        <v>0</v>
      </c>
      <c r="V36" s="130">
        <f t="shared" si="9"/>
        <v>0</v>
      </c>
      <c r="W36" s="130">
        <f t="shared" si="10"/>
        <v>0</v>
      </c>
      <c r="X36" s="131">
        <f t="shared" si="11"/>
        <v>0</v>
      </c>
      <c r="Y36" s="138">
        <f t="shared" si="4"/>
        <v>0</v>
      </c>
      <c r="Z36" s="28">
        <f t="shared" si="5"/>
        <v>20.372093023255815</v>
      </c>
      <c r="AL36" s="113">
        <v>10</v>
      </c>
      <c r="AM36" s="126">
        <f t="shared" si="12"/>
        <v>0</v>
      </c>
      <c r="AN36" s="4">
        <f t="shared" ref="AN36:AO36" si="21">Y33</f>
        <v>0</v>
      </c>
      <c r="AO36" s="114">
        <f t="shared" si="21"/>
        <v>20.372093023255815</v>
      </c>
      <c r="AP36" s="128"/>
    </row>
    <row r="37" spans="1:42" ht="14.25" customHeight="1" x14ac:dyDescent="0.2">
      <c r="A37" s="207"/>
      <c r="B37" s="208"/>
      <c r="C37" s="209"/>
      <c r="D37" s="210" t="str">
        <f t="shared" si="0"/>
        <v>C</v>
      </c>
      <c r="E37" s="211"/>
      <c r="F37" s="212"/>
      <c r="G37" s="212"/>
      <c r="H37" s="213"/>
      <c r="I37" s="211"/>
      <c r="J37" s="216"/>
      <c r="K37" s="212"/>
      <c r="L37" s="212"/>
      <c r="M37" s="211"/>
      <c r="N37" s="213"/>
      <c r="O37" s="213"/>
      <c r="P37" s="214"/>
      <c r="Q37" s="211">
        <f t="shared" si="6"/>
        <v>0</v>
      </c>
      <c r="R37" s="218" t="str">
        <f t="shared" si="1"/>
        <v>C</v>
      </c>
      <c r="S37" s="212">
        <f t="shared" si="7"/>
        <v>0</v>
      </c>
      <c r="T37" s="219" t="str">
        <f t="shared" si="2"/>
        <v>C</v>
      </c>
      <c r="U37" s="211">
        <f t="shared" si="8"/>
        <v>0</v>
      </c>
      <c r="V37" s="212">
        <f t="shared" si="9"/>
        <v>0</v>
      </c>
      <c r="W37" s="212">
        <f t="shared" si="10"/>
        <v>0</v>
      </c>
      <c r="X37" s="213">
        <f t="shared" si="11"/>
        <v>0</v>
      </c>
      <c r="Y37" s="220">
        <f t="shared" si="4"/>
        <v>0</v>
      </c>
      <c r="Z37" s="259">
        <f t="shared" si="5"/>
        <v>20.372093023255815</v>
      </c>
      <c r="AL37" s="113">
        <v>11</v>
      </c>
      <c r="AM37" s="126">
        <f t="shared" si="12"/>
        <v>0</v>
      </c>
      <c r="AN37" s="4">
        <f t="shared" ref="AN37:AO37" si="22">Y34</f>
        <v>0</v>
      </c>
      <c r="AO37" s="114">
        <f t="shared" si="22"/>
        <v>20.372093023255815</v>
      </c>
      <c r="AP37" s="128"/>
    </row>
    <row r="38" spans="1:42" ht="14.25" customHeight="1" x14ac:dyDescent="0.2">
      <c r="A38" s="124"/>
      <c r="B38" s="83"/>
      <c r="C38" s="123"/>
      <c r="D38" s="36" t="str">
        <f t="shared" si="0"/>
        <v>C</v>
      </c>
      <c r="E38" s="129"/>
      <c r="F38" s="130"/>
      <c r="G38" s="130"/>
      <c r="H38" s="131"/>
      <c r="I38" s="129"/>
      <c r="J38" s="134"/>
      <c r="K38" s="130"/>
      <c r="L38" s="130"/>
      <c r="M38" s="129"/>
      <c r="N38" s="131"/>
      <c r="O38" s="131"/>
      <c r="P38" s="132"/>
      <c r="Q38" s="129">
        <f t="shared" si="6"/>
        <v>0</v>
      </c>
      <c r="R38" s="136" t="str">
        <f t="shared" si="1"/>
        <v>C</v>
      </c>
      <c r="S38" s="130">
        <f t="shared" si="7"/>
        <v>0</v>
      </c>
      <c r="T38" s="137" t="str">
        <f t="shared" si="2"/>
        <v>C</v>
      </c>
      <c r="U38" s="129">
        <f t="shared" si="8"/>
        <v>0</v>
      </c>
      <c r="V38" s="130">
        <f t="shared" si="9"/>
        <v>0</v>
      </c>
      <c r="W38" s="130">
        <f t="shared" si="10"/>
        <v>0</v>
      </c>
      <c r="X38" s="131">
        <f t="shared" si="11"/>
        <v>0</v>
      </c>
      <c r="Y38" s="138">
        <f t="shared" si="4"/>
        <v>0</v>
      </c>
      <c r="Z38" s="28">
        <f t="shared" si="5"/>
        <v>20.372093023255815</v>
      </c>
      <c r="AL38" s="113">
        <v>12</v>
      </c>
      <c r="AM38" s="126">
        <f t="shared" si="12"/>
        <v>0</v>
      </c>
      <c r="AN38" s="4">
        <f t="shared" ref="AN38:AO38" si="23">Y35</f>
        <v>0</v>
      </c>
      <c r="AO38" s="114">
        <f t="shared" si="23"/>
        <v>20.372093023255815</v>
      </c>
      <c r="AP38" s="128"/>
    </row>
    <row r="39" spans="1:42" ht="14.25" customHeight="1" x14ac:dyDescent="0.2">
      <c r="A39" s="207"/>
      <c r="B39" s="208"/>
      <c r="C39" s="209"/>
      <c r="D39" s="210" t="str">
        <f t="shared" si="0"/>
        <v>C</v>
      </c>
      <c r="E39" s="211"/>
      <c r="F39" s="212"/>
      <c r="G39" s="212"/>
      <c r="H39" s="213"/>
      <c r="I39" s="211"/>
      <c r="J39" s="216"/>
      <c r="K39" s="212"/>
      <c r="L39" s="212"/>
      <c r="M39" s="211"/>
      <c r="N39" s="213"/>
      <c r="O39" s="213"/>
      <c r="P39" s="214"/>
      <c r="Q39" s="211">
        <f t="shared" si="6"/>
        <v>0</v>
      </c>
      <c r="R39" s="218" t="str">
        <f t="shared" si="1"/>
        <v>C</v>
      </c>
      <c r="S39" s="212">
        <f t="shared" si="7"/>
        <v>0</v>
      </c>
      <c r="T39" s="219" t="str">
        <f t="shared" si="2"/>
        <v>C</v>
      </c>
      <c r="U39" s="211">
        <f t="shared" si="8"/>
        <v>0</v>
      </c>
      <c r="V39" s="212">
        <f t="shared" si="9"/>
        <v>0</v>
      </c>
      <c r="W39" s="212">
        <f t="shared" si="10"/>
        <v>0</v>
      </c>
      <c r="X39" s="213">
        <f t="shared" si="11"/>
        <v>0</v>
      </c>
      <c r="Y39" s="220">
        <f t="shared" si="4"/>
        <v>0</v>
      </c>
      <c r="Z39" s="259">
        <f t="shared" si="5"/>
        <v>20.372093023255815</v>
      </c>
      <c r="AL39" s="113">
        <v>13</v>
      </c>
      <c r="AM39" s="126">
        <f t="shared" si="12"/>
        <v>0</v>
      </c>
      <c r="AN39" s="4">
        <f t="shared" ref="AN39:AO39" si="24">Y36</f>
        <v>0</v>
      </c>
      <c r="AO39" s="114">
        <f t="shared" si="24"/>
        <v>20.372093023255815</v>
      </c>
      <c r="AP39" s="128"/>
    </row>
    <row r="40" spans="1:42" ht="14.25" customHeight="1" x14ac:dyDescent="0.2">
      <c r="A40" s="124"/>
      <c r="B40" s="83"/>
      <c r="C40" s="123"/>
      <c r="D40" s="36" t="str">
        <f t="shared" si="0"/>
        <v>C</v>
      </c>
      <c r="E40" s="129"/>
      <c r="F40" s="130"/>
      <c r="G40" s="130"/>
      <c r="H40" s="131"/>
      <c r="I40" s="129"/>
      <c r="J40" s="134"/>
      <c r="K40" s="130"/>
      <c r="L40" s="130"/>
      <c r="M40" s="129"/>
      <c r="N40" s="131"/>
      <c r="O40" s="131"/>
      <c r="P40" s="132"/>
      <c r="Q40" s="129">
        <f t="shared" si="6"/>
        <v>0</v>
      </c>
      <c r="R40" s="136" t="str">
        <f t="shared" si="1"/>
        <v>C</v>
      </c>
      <c r="S40" s="130">
        <f t="shared" si="7"/>
        <v>0</v>
      </c>
      <c r="T40" s="137" t="str">
        <f t="shared" si="2"/>
        <v>C</v>
      </c>
      <c r="U40" s="129">
        <f t="shared" si="8"/>
        <v>0</v>
      </c>
      <c r="V40" s="130">
        <f t="shared" si="9"/>
        <v>0</v>
      </c>
      <c r="W40" s="130">
        <f t="shared" si="10"/>
        <v>0</v>
      </c>
      <c r="X40" s="131">
        <f t="shared" si="11"/>
        <v>0</v>
      </c>
      <c r="Y40" s="138">
        <f t="shared" si="4"/>
        <v>0</v>
      </c>
      <c r="Z40" s="28">
        <f t="shared" si="5"/>
        <v>20.372093023255815</v>
      </c>
      <c r="AL40" s="113">
        <v>14</v>
      </c>
      <c r="AM40" s="126">
        <f t="shared" si="12"/>
        <v>0</v>
      </c>
      <c r="AN40" s="4">
        <f t="shared" ref="AN40:AO40" si="25">Y37</f>
        <v>0</v>
      </c>
      <c r="AO40" s="114">
        <f t="shared" si="25"/>
        <v>20.372093023255815</v>
      </c>
      <c r="AP40" s="128"/>
    </row>
    <row r="41" spans="1:42" ht="14.25" customHeight="1" x14ac:dyDescent="0.2">
      <c r="A41" s="207"/>
      <c r="B41" s="208"/>
      <c r="C41" s="209"/>
      <c r="D41" s="210" t="str">
        <f t="shared" si="0"/>
        <v>C</v>
      </c>
      <c r="E41" s="211"/>
      <c r="F41" s="212"/>
      <c r="G41" s="212"/>
      <c r="H41" s="213"/>
      <c r="I41" s="211"/>
      <c r="J41" s="216"/>
      <c r="K41" s="212"/>
      <c r="L41" s="212"/>
      <c r="M41" s="211"/>
      <c r="N41" s="213"/>
      <c r="O41" s="213"/>
      <c r="P41" s="214"/>
      <c r="Q41" s="211">
        <f t="shared" si="6"/>
        <v>0</v>
      </c>
      <c r="R41" s="218" t="str">
        <f t="shared" si="1"/>
        <v>C</v>
      </c>
      <c r="S41" s="212">
        <f t="shared" si="7"/>
        <v>0</v>
      </c>
      <c r="T41" s="219" t="str">
        <f t="shared" si="2"/>
        <v>C</v>
      </c>
      <c r="U41" s="211">
        <f t="shared" si="8"/>
        <v>0</v>
      </c>
      <c r="V41" s="212">
        <f t="shared" si="9"/>
        <v>0</v>
      </c>
      <c r="W41" s="212">
        <f t="shared" si="10"/>
        <v>0</v>
      </c>
      <c r="X41" s="213">
        <f t="shared" si="11"/>
        <v>0</v>
      </c>
      <c r="Y41" s="220">
        <f t="shared" si="4"/>
        <v>0</v>
      </c>
      <c r="Z41" s="259">
        <f t="shared" si="5"/>
        <v>20.372093023255815</v>
      </c>
      <c r="AL41" s="113">
        <v>15</v>
      </c>
      <c r="AM41" s="126">
        <f t="shared" si="12"/>
        <v>0</v>
      </c>
      <c r="AN41" s="4">
        <f t="shared" ref="AN41:AO41" si="26">Y38</f>
        <v>0</v>
      </c>
      <c r="AO41" s="114">
        <f t="shared" si="26"/>
        <v>20.372093023255815</v>
      </c>
      <c r="AP41" s="128"/>
    </row>
    <row r="42" spans="1:42" ht="14.25" customHeight="1" x14ac:dyDescent="0.2">
      <c r="A42" s="124"/>
      <c r="B42" s="83"/>
      <c r="C42" s="123"/>
      <c r="D42" s="36" t="str">
        <f t="shared" si="0"/>
        <v>C</v>
      </c>
      <c r="E42" s="129"/>
      <c r="F42" s="130"/>
      <c r="G42" s="130"/>
      <c r="H42" s="131"/>
      <c r="I42" s="129"/>
      <c r="J42" s="134"/>
      <c r="K42" s="130"/>
      <c r="L42" s="130"/>
      <c r="M42" s="129"/>
      <c r="N42" s="131"/>
      <c r="O42" s="131"/>
      <c r="P42" s="132"/>
      <c r="Q42" s="129">
        <f t="shared" si="6"/>
        <v>0</v>
      </c>
      <c r="R42" s="136" t="str">
        <f t="shared" si="1"/>
        <v>C</v>
      </c>
      <c r="S42" s="130">
        <f t="shared" si="7"/>
        <v>0</v>
      </c>
      <c r="T42" s="137" t="str">
        <f t="shared" si="2"/>
        <v>C</v>
      </c>
      <c r="U42" s="129">
        <f t="shared" si="8"/>
        <v>0</v>
      </c>
      <c r="V42" s="130">
        <f t="shared" si="9"/>
        <v>0</v>
      </c>
      <c r="W42" s="130">
        <f t="shared" si="10"/>
        <v>0</v>
      </c>
      <c r="X42" s="131">
        <f t="shared" si="11"/>
        <v>0</v>
      </c>
      <c r="Y42" s="138">
        <f t="shared" si="4"/>
        <v>0</v>
      </c>
      <c r="Z42" s="28">
        <f t="shared" si="5"/>
        <v>20.372093023255815</v>
      </c>
      <c r="AL42" s="113">
        <v>16</v>
      </c>
      <c r="AM42" s="126">
        <f t="shared" si="12"/>
        <v>0</v>
      </c>
      <c r="AN42" s="4">
        <f t="shared" ref="AN42:AO42" si="27">Y39</f>
        <v>0</v>
      </c>
      <c r="AO42" s="114">
        <f t="shared" si="27"/>
        <v>20.372093023255815</v>
      </c>
      <c r="AP42" s="128"/>
    </row>
    <row r="43" spans="1:42" ht="14.25" customHeight="1" x14ac:dyDescent="0.2">
      <c r="A43" s="207"/>
      <c r="B43" s="208"/>
      <c r="C43" s="209"/>
      <c r="D43" s="210" t="str">
        <f t="shared" si="0"/>
        <v>C</v>
      </c>
      <c r="E43" s="211"/>
      <c r="F43" s="212"/>
      <c r="G43" s="212"/>
      <c r="H43" s="213"/>
      <c r="I43" s="211"/>
      <c r="J43" s="216"/>
      <c r="K43" s="212"/>
      <c r="L43" s="212"/>
      <c r="M43" s="211"/>
      <c r="N43" s="213"/>
      <c r="O43" s="213"/>
      <c r="P43" s="214"/>
      <c r="Q43" s="211">
        <f t="shared" si="6"/>
        <v>0</v>
      </c>
      <c r="R43" s="218" t="str">
        <f t="shared" si="1"/>
        <v>C</v>
      </c>
      <c r="S43" s="212">
        <f t="shared" si="7"/>
        <v>0</v>
      </c>
      <c r="T43" s="219" t="str">
        <f t="shared" si="2"/>
        <v>C</v>
      </c>
      <c r="U43" s="211">
        <f t="shared" si="8"/>
        <v>0</v>
      </c>
      <c r="V43" s="212">
        <f t="shared" si="9"/>
        <v>0</v>
      </c>
      <c r="W43" s="212">
        <f t="shared" si="10"/>
        <v>0</v>
      </c>
      <c r="X43" s="213">
        <f t="shared" si="11"/>
        <v>0</v>
      </c>
      <c r="Y43" s="220">
        <f t="shared" si="4"/>
        <v>0</v>
      </c>
      <c r="Z43" s="259">
        <f t="shared" si="5"/>
        <v>20.372093023255815</v>
      </c>
      <c r="AL43" s="113">
        <v>17</v>
      </c>
      <c r="AM43" s="126">
        <f t="shared" si="12"/>
        <v>0</v>
      </c>
      <c r="AN43" s="4">
        <f t="shared" ref="AN43:AO43" si="28">Y40</f>
        <v>0</v>
      </c>
      <c r="AO43" s="114">
        <f t="shared" si="28"/>
        <v>20.372093023255815</v>
      </c>
      <c r="AP43" s="128"/>
    </row>
    <row r="44" spans="1:42" ht="14.25" customHeight="1" x14ac:dyDescent="0.2">
      <c r="A44" s="124"/>
      <c r="B44" s="83"/>
      <c r="C44" s="123"/>
      <c r="D44" s="36" t="str">
        <f t="shared" si="0"/>
        <v>C</v>
      </c>
      <c r="E44" s="129"/>
      <c r="F44" s="130"/>
      <c r="G44" s="130"/>
      <c r="H44" s="131"/>
      <c r="I44" s="129"/>
      <c r="J44" s="134"/>
      <c r="K44" s="130"/>
      <c r="L44" s="130"/>
      <c r="M44" s="129"/>
      <c r="N44" s="131"/>
      <c r="O44" s="131"/>
      <c r="P44" s="132"/>
      <c r="Q44" s="129">
        <f t="shared" si="6"/>
        <v>0</v>
      </c>
      <c r="R44" s="136" t="str">
        <f t="shared" si="1"/>
        <v>C</v>
      </c>
      <c r="S44" s="130">
        <f t="shared" si="7"/>
        <v>0</v>
      </c>
      <c r="T44" s="137" t="str">
        <f t="shared" si="2"/>
        <v>C</v>
      </c>
      <c r="U44" s="129">
        <f t="shared" si="8"/>
        <v>0</v>
      </c>
      <c r="V44" s="130">
        <f t="shared" si="9"/>
        <v>0</v>
      </c>
      <c r="W44" s="130">
        <f t="shared" si="10"/>
        <v>0</v>
      </c>
      <c r="X44" s="131">
        <f t="shared" si="11"/>
        <v>0</v>
      </c>
      <c r="Y44" s="138">
        <f t="shared" si="4"/>
        <v>0</v>
      </c>
      <c r="Z44" s="28">
        <f t="shared" si="5"/>
        <v>20.372093023255815</v>
      </c>
      <c r="AL44" s="113">
        <v>18</v>
      </c>
      <c r="AM44" s="126">
        <f t="shared" si="12"/>
        <v>0</v>
      </c>
      <c r="AN44" s="4">
        <f t="shared" ref="AN44:AO44" si="29">Y41</f>
        <v>0</v>
      </c>
      <c r="AO44" s="114">
        <f t="shared" si="29"/>
        <v>20.372093023255815</v>
      </c>
      <c r="AP44" s="128"/>
    </row>
    <row r="45" spans="1:42" ht="14.25" customHeight="1" x14ac:dyDescent="0.2">
      <c r="A45" s="207"/>
      <c r="B45" s="208"/>
      <c r="C45" s="209"/>
      <c r="D45" s="210" t="str">
        <f t="shared" si="0"/>
        <v>C</v>
      </c>
      <c r="E45" s="211"/>
      <c r="F45" s="212"/>
      <c r="G45" s="212"/>
      <c r="H45" s="213"/>
      <c r="I45" s="211"/>
      <c r="J45" s="216"/>
      <c r="K45" s="212"/>
      <c r="L45" s="212"/>
      <c r="M45" s="211"/>
      <c r="N45" s="213"/>
      <c r="O45" s="213"/>
      <c r="P45" s="214"/>
      <c r="Q45" s="211">
        <f t="shared" si="6"/>
        <v>0</v>
      </c>
      <c r="R45" s="218" t="str">
        <f t="shared" si="1"/>
        <v>C</v>
      </c>
      <c r="S45" s="212">
        <f t="shared" si="7"/>
        <v>0</v>
      </c>
      <c r="T45" s="219" t="str">
        <f t="shared" si="2"/>
        <v>C</v>
      </c>
      <c r="U45" s="211">
        <f t="shared" si="8"/>
        <v>0</v>
      </c>
      <c r="V45" s="212">
        <f t="shared" si="9"/>
        <v>0</v>
      </c>
      <c r="W45" s="212">
        <f t="shared" si="10"/>
        <v>0</v>
      </c>
      <c r="X45" s="213">
        <f t="shared" si="11"/>
        <v>0</v>
      </c>
      <c r="Y45" s="220">
        <f t="shared" si="4"/>
        <v>0</v>
      </c>
      <c r="Z45" s="259">
        <f t="shared" si="5"/>
        <v>20.372093023255815</v>
      </c>
      <c r="AL45" s="113">
        <v>19</v>
      </c>
      <c r="AM45" s="126">
        <f t="shared" si="12"/>
        <v>0</v>
      </c>
      <c r="AN45" s="4">
        <f t="shared" ref="AN45:AO45" si="30">Y42</f>
        <v>0</v>
      </c>
      <c r="AO45" s="114">
        <f t="shared" si="30"/>
        <v>20.372093023255815</v>
      </c>
      <c r="AP45" s="128"/>
    </row>
    <row r="46" spans="1:42" ht="14.25" customHeight="1" x14ac:dyDescent="0.2">
      <c r="A46" s="124"/>
      <c r="B46" s="83"/>
      <c r="C46" s="123"/>
      <c r="D46" s="36" t="str">
        <f t="shared" si="0"/>
        <v>C</v>
      </c>
      <c r="E46" s="129"/>
      <c r="F46" s="130"/>
      <c r="G46" s="130"/>
      <c r="H46" s="131"/>
      <c r="I46" s="129"/>
      <c r="J46" s="134"/>
      <c r="K46" s="130"/>
      <c r="L46" s="130"/>
      <c r="M46" s="129"/>
      <c r="N46" s="131"/>
      <c r="O46" s="131"/>
      <c r="P46" s="132"/>
      <c r="Q46" s="129">
        <f t="shared" si="6"/>
        <v>0</v>
      </c>
      <c r="R46" s="136" t="str">
        <f t="shared" si="1"/>
        <v>C</v>
      </c>
      <c r="S46" s="130">
        <f t="shared" si="7"/>
        <v>0</v>
      </c>
      <c r="T46" s="137" t="str">
        <f t="shared" si="2"/>
        <v>C</v>
      </c>
      <c r="U46" s="129">
        <f t="shared" si="8"/>
        <v>0</v>
      </c>
      <c r="V46" s="130">
        <f t="shared" si="9"/>
        <v>0</v>
      </c>
      <c r="W46" s="130">
        <f t="shared" si="10"/>
        <v>0</v>
      </c>
      <c r="X46" s="131">
        <f t="shared" si="11"/>
        <v>0</v>
      </c>
      <c r="Y46" s="138">
        <f t="shared" si="4"/>
        <v>0</v>
      </c>
      <c r="Z46" s="28">
        <f t="shared" si="5"/>
        <v>20.372093023255815</v>
      </c>
      <c r="AL46" s="113">
        <v>20</v>
      </c>
      <c r="AM46" s="126">
        <f t="shared" si="12"/>
        <v>0</v>
      </c>
      <c r="AN46" s="4">
        <f t="shared" ref="AN46:AO46" si="31">Y43</f>
        <v>0</v>
      </c>
      <c r="AO46" s="114">
        <f t="shared" si="31"/>
        <v>20.372093023255815</v>
      </c>
      <c r="AP46" s="128"/>
    </row>
    <row r="47" spans="1:42" ht="14.25" customHeight="1" x14ac:dyDescent="0.2">
      <c r="A47" s="207"/>
      <c r="B47" s="208"/>
      <c r="C47" s="209"/>
      <c r="D47" s="210" t="str">
        <f t="shared" si="0"/>
        <v>C</v>
      </c>
      <c r="E47" s="211"/>
      <c r="F47" s="212"/>
      <c r="G47" s="212"/>
      <c r="H47" s="213"/>
      <c r="I47" s="211"/>
      <c r="J47" s="216"/>
      <c r="K47" s="212"/>
      <c r="L47" s="212"/>
      <c r="M47" s="211"/>
      <c r="N47" s="213"/>
      <c r="O47" s="213"/>
      <c r="P47" s="214"/>
      <c r="Q47" s="211">
        <f t="shared" si="6"/>
        <v>0</v>
      </c>
      <c r="R47" s="218" t="str">
        <f t="shared" si="1"/>
        <v>C</v>
      </c>
      <c r="S47" s="212">
        <f t="shared" si="7"/>
        <v>0</v>
      </c>
      <c r="T47" s="219" t="str">
        <f t="shared" si="2"/>
        <v>C</v>
      </c>
      <c r="U47" s="211">
        <f t="shared" si="8"/>
        <v>0</v>
      </c>
      <c r="V47" s="212">
        <f t="shared" si="9"/>
        <v>0</v>
      </c>
      <c r="W47" s="212">
        <f t="shared" si="10"/>
        <v>0</v>
      </c>
      <c r="X47" s="213">
        <f t="shared" si="11"/>
        <v>0</v>
      </c>
      <c r="Y47" s="220">
        <f t="shared" si="4"/>
        <v>0</v>
      </c>
      <c r="Z47" s="259">
        <f t="shared" si="5"/>
        <v>20.372093023255815</v>
      </c>
      <c r="AL47" s="113">
        <v>21</v>
      </c>
      <c r="AM47" s="126">
        <f t="shared" si="12"/>
        <v>0</v>
      </c>
      <c r="AN47" s="4">
        <f t="shared" ref="AN47:AO47" si="32">Y44</f>
        <v>0</v>
      </c>
      <c r="AO47" s="114">
        <f t="shared" si="32"/>
        <v>20.372093023255815</v>
      </c>
      <c r="AP47" s="128"/>
    </row>
    <row r="48" spans="1:42" ht="14.25" customHeight="1" x14ac:dyDescent="0.2">
      <c r="A48" s="124"/>
      <c r="B48" s="83"/>
      <c r="C48" s="123"/>
      <c r="D48" s="36" t="str">
        <f t="shared" si="0"/>
        <v>C</v>
      </c>
      <c r="E48" s="129"/>
      <c r="F48" s="130"/>
      <c r="G48" s="130"/>
      <c r="H48" s="131"/>
      <c r="I48" s="129"/>
      <c r="J48" s="134"/>
      <c r="K48" s="130"/>
      <c r="L48" s="130"/>
      <c r="M48" s="129"/>
      <c r="N48" s="131"/>
      <c r="O48" s="131"/>
      <c r="P48" s="132"/>
      <c r="Q48" s="129">
        <f t="shared" si="6"/>
        <v>0</v>
      </c>
      <c r="R48" s="136" t="str">
        <f t="shared" si="1"/>
        <v>C</v>
      </c>
      <c r="S48" s="130">
        <f t="shared" si="7"/>
        <v>0</v>
      </c>
      <c r="T48" s="137" t="str">
        <f t="shared" si="2"/>
        <v>C</v>
      </c>
      <c r="U48" s="129">
        <f t="shared" si="8"/>
        <v>0</v>
      </c>
      <c r="V48" s="130">
        <f t="shared" si="9"/>
        <v>0</v>
      </c>
      <c r="W48" s="130">
        <f t="shared" si="10"/>
        <v>0</v>
      </c>
      <c r="X48" s="131">
        <f t="shared" si="11"/>
        <v>0</v>
      </c>
      <c r="Y48" s="138">
        <f t="shared" si="4"/>
        <v>0</v>
      </c>
      <c r="Z48" s="28">
        <f t="shared" si="5"/>
        <v>20.372093023255815</v>
      </c>
      <c r="AL48" s="113">
        <v>22</v>
      </c>
      <c r="AM48" s="126">
        <f t="shared" si="12"/>
        <v>0</v>
      </c>
      <c r="AN48" s="4">
        <f t="shared" ref="AN48:AO48" si="33">Y45</f>
        <v>0</v>
      </c>
      <c r="AO48" s="114">
        <f t="shared" si="33"/>
        <v>20.372093023255815</v>
      </c>
      <c r="AP48" s="128"/>
    </row>
    <row r="49" spans="1:42" ht="14.25" customHeight="1" x14ac:dyDescent="0.2">
      <c r="A49" s="207"/>
      <c r="B49" s="208"/>
      <c r="C49" s="209"/>
      <c r="D49" s="210" t="str">
        <f t="shared" si="0"/>
        <v>C</v>
      </c>
      <c r="E49" s="211"/>
      <c r="F49" s="212"/>
      <c r="G49" s="212"/>
      <c r="H49" s="213"/>
      <c r="I49" s="211"/>
      <c r="J49" s="216"/>
      <c r="K49" s="212"/>
      <c r="L49" s="212"/>
      <c r="M49" s="211"/>
      <c r="N49" s="213"/>
      <c r="O49" s="213"/>
      <c r="P49" s="214"/>
      <c r="Q49" s="211">
        <f t="shared" si="6"/>
        <v>0</v>
      </c>
      <c r="R49" s="218" t="str">
        <f t="shared" si="1"/>
        <v>C</v>
      </c>
      <c r="S49" s="212">
        <f t="shared" si="7"/>
        <v>0</v>
      </c>
      <c r="T49" s="219" t="str">
        <f t="shared" si="2"/>
        <v>C</v>
      </c>
      <c r="U49" s="211">
        <f t="shared" si="8"/>
        <v>0</v>
      </c>
      <c r="V49" s="212">
        <f t="shared" si="9"/>
        <v>0</v>
      </c>
      <c r="W49" s="212">
        <f t="shared" si="10"/>
        <v>0</v>
      </c>
      <c r="X49" s="213">
        <f t="shared" si="11"/>
        <v>0</v>
      </c>
      <c r="Y49" s="220">
        <f t="shared" si="4"/>
        <v>0</v>
      </c>
      <c r="Z49" s="259">
        <f t="shared" si="5"/>
        <v>20.372093023255815</v>
      </c>
      <c r="AL49" s="113">
        <v>23</v>
      </c>
      <c r="AM49" s="126">
        <f t="shared" si="12"/>
        <v>0</v>
      </c>
      <c r="AN49" s="4">
        <f t="shared" ref="AN49:AO49" si="34">Y46</f>
        <v>0</v>
      </c>
      <c r="AO49" s="114">
        <f t="shared" si="34"/>
        <v>20.372093023255815</v>
      </c>
      <c r="AP49" s="128"/>
    </row>
    <row r="50" spans="1:42" ht="14.25" customHeight="1" x14ac:dyDescent="0.2">
      <c r="A50" s="124"/>
      <c r="B50" s="83"/>
      <c r="C50" s="123"/>
      <c r="D50" s="36" t="str">
        <f t="shared" si="0"/>
        <v>C</v>
      </c>
      <c r="E50" s="129"/>
      <c r="F50" s="130"/>
      <c r="G50" s="130"/>
      <c r="H50" s="131"/>
      <c r="I50" s="129"/>
      <c r="J50" s="134"/>
      <c r="K50" s="130"/>
      <c r="L50" s="130"/>
      <c r="M50" s="129"/>
      <c r="N50" s="131"/>
      <c r="O50" s="131"/>
      <c r="P50" s="132"/>
      <c r="Q50" s="129">
        <f t="shared" si="6"/>
        <v>0</v>
      </c>
      <c r="R50" s="136" t="str">
        <f t="shared" si="1"/>
        <v>C</v>
      </c>
      <c r="S50" s="130">
        <f t="shared" si="7"/>
        <v>0</v>
      </c>
      <c r="T50" s="137" t="str">
        <f t="shared" si="2"/>
        <v>C</v>
      </c>
      <c r="U50" s="129">
        <f t="shared" si="8"/>
        <v>0</v>
      </c>
      <c r="V50" s="130">
        <f t="shared" si="9"/>
        <v>0</v>
      </c>
      <c r="W50" s="130">
        <f t="shared" si="10"/>
        <v>0</v>
      </c>
      <c r="X50" s="131">
        <f t="shared" si="11"/>
        <v>0</v>
      </c>
      <c r="Y50" s="138">
        <f t="shared" si="4"/>
        <v>0</v>
      </c>
      <c r="Z50" s="28">
        <f t="shared" si="5"/>
        <v>20.372093023255815</v>
      </c>
      <c r="AL50" s="113">
        <v>24</v>
      </c>
      <c r="AM50" s="126">
        <f t="shared" si="12"/>
        <v>0</v>
      </c>
      <c r="AN50" s="4">
        <f t="shared" ref="AN50:AO50" si="35">Y47</f>
        <v>0</v>
      </c>
      <c r="AO50" s="114">
        <f t="shared" si="35"/>
        <v>20.372093023255815</v>
      </c>
      <c r="AP50" s="128"/>
    </row>
    <row r="51" spans="1:42" ht="14.25" customHeight="1" x14ac:dyDescent="0.2">
      <c r="A51" s="207"/>
      <c r="B51" s="208"/>
      <c r="C51" s="209"/>
      <c r="D51" s="210" t="str">
        <f t="shared" si="0"/>
        <v>C</v>
      </c>
      <c r="E51" s="211"/>
      <c r="F51" s="212"/>
      <c r="G51" s="212"/>
      <c r="H51" s="213"/>
      <c r="I51" s="211"/>
      <c r="J51" s="216"/>
      <c r="K51" s="212"/>
      <c r="L51" s="212"/>
      <c r="M51" s="211"/>
      <c r="N51" s="213"/>
      <c r="O51" s="213"/>
      <c r="P51" s="214"/>
      <c r="Q51" s="211">
        <f t="shared" si="6"/>
        <v>0</v>
      </c>
      <c r="R51" s="218" t="str">
        <f t="shared" si="1"/>
        <v>C</v>
      </c>
      <c r="S51" s="212">
        <f t="shared" si="7"/>
        <v>0</v>
      </c>
      <c r="T51" s="219" t="str">
        <f t="shared" si="2"/>
        <v>C</v>
      </c>
      <c r="U51" s="211">
        <f t="shared" si="8"/>
        <v>0</v>
      </c>
      <c r="V51" s="212">
        <f t="shared" si="9"/>
        <v>0</v>
      </c>
      <c r="W51" s="212">
        <f t="shared" si="10"/>
        <v>0</v>
      </c>
      <c r="X51" s="213">
        <f t="shared" si="11"/>
        <v>0</v>
      </c>
      <c r="Y51" s="220">
        <f t="shared" si="4"/>
        <v>0</v>
      </c>
      <c r="Z51" s="259">
        <f t="shared" si="5"/>
        <v>20.372093023255815</v>
      </c>
      <c r="AL51" s="113">
        <v>25</v>
      </c>
      <c r="AM51" s="126">
        <f t="shared" si="12"/>
        <v>0</v>
      </c>
      <c r="AN51" s="4">
        <f t="shared" ref="AN51:AO51" si="36">Y48</f>
        <v>0</v>
      </c>
      <c r="AO51" s="114">
        <f t="shared" si="36"/>
        <v>20.372093023255815</v>
      </c>
      <c r="AP51" s="128"/>
    </row>
    <row r="52" spans="1:42" ht="14.25" customHeight="1" x14ac:dyDescent="0.2">
      <c r="A52" s="124"/>
      <c r="B52" s="83"/>
      <c r="C52" s="123"/>
      <c r="D52" s="36" t="str">
        <f t="shared" si="0"/>
        <v>C</v>
      </c>
      <c r="E52" s="129"/>
      <c r="F52" s="130"/>
      <c r="G52" s="130"/>
      <c r="H52" s="131"/>
      <c r="I52" s="129"/>
      <c r="J52" s="134"/>
      <c r="K52" s="130"/>
      <c r="L52" s="130"/>
      <c r="M52" s="129"/>
      <c r="N52" s="131"/>
      <c r="O52" s="131"/>
      <c r="P52" s="132"/>
      <c r="Q52" s="129">
        <f t="shared" si="6"/>
        <v>0</v>
      </c>
      <c r="R52" s="136" t="str">
        <f t="shared" si="1"/>
        <v>C</v>
      </c>
      <c r="S52" s="130">
        <f t="shared" si="7"/>
        <v>0</v>
      </c>
      <c r="T52" s="137" t="str">
        <f t="shared" si="2"/>
        <v>C</v>
      </c>
      <c r="U52" s="129">
        <f t="shared" si="8"/>
        <v>0</v>
      </c>
      <c r="V52" s="130">
        <f t="shared" si="9"/>
        <v>0</v>
      </c>
      <c r="W52" s="130">
        <f t="shared" si="10"/>
        <v>0</v>
      </c>
      <c r="X52" s="131">
        <f t="shared" si="11"/>
        <v>0</v>
      </c>
      <c r="Y52" s="138">
        <f t="shared" si="4"/>
        <v>0</v>
      </c>
      <c r="Z52" s="28">
        <f t="shared" si="5"/>
        <v>20.372093023255815</v>
      </c>
      <c r="AL52" s="113">
        <v>26</v>
      </c>
      <c r="AM52" s="126">
        <f t="shared" si="12"/>
        <v>0</v>
      </c>
      <c r="AN52" s="4">
        <f t="shared" ref="AN52:AO52" si="37">Y49</f>
        <v>0</v>
      </c>
      <c r="AO52" s="114">
        <f t="shared" si="37"/>
        <v>20.372093023255815</v>
      </c>
      <c r="AP52" s="128"/>
    </row>
    <row r="53" spans="1:42" ht="14.25" customHeight="1" x14ac:dyDescent="0.2">
      <c r="A53" s="207"/>
      <c r="B53" s="208"/>
      <c r="C53" s="209"/>
      <c r="D53" s="210" t="str">
        <f t="shared" si="0"/>
        <v>C</v>
      </c>
      <c r="E53" s="211"/>
      <c r="F53" s="212"/>
      <c r="G53" s="212"/>
      <c r="H53" s="213"/>
      <c r="I53" s="211"/>
      <c r="J53" s="216"/>
      <c r="K53" s="212"/>
      <c r="L53" s="212"/>
      <c r="M53" s="211"/>
      <c r="N53" s="213"/>
      <c r="O53" s="213"/>
      <c r="P53" s="214"/>
      <c r="Q53" s="211">
        <f t="shared" si="6"/>
        <v>0</v>
      </c>
      <c r="R53" s="218" t="str">
        <f t="shared" si="1"/>
        <v>C</v>
      </c>
      <c r="S53" s="212">
        <f t="shared" si="7"/>
        <v>0</v>
      </c>
      <c r="T53" s="219" t="str">
        <f t="shared" si="2"/>
        <v>C</v>
      </c>
      <c r="U53" s="211">
        <f t="shared" si="8"/>
        <v>0</v>
      </c>
      <c r="V53" s="212">
        <f t="shared" si="9"/>
        <v>0</v>
      </c>
      <c r="W53" s="212">
        <f t="shared" si="10"/>
        <v>0</v>
      </c>
      <c r="X53" s="213">
        <f t="shared" si="11"/>
        <v>0</v>
      </c>
      <c r="Y53" s="220">
        <f t="shared" si="4"/>
        <v>0</v>
      </c>
      <c r="Z53" s="259">
        <f t="shared" si="5"/>
        <v>20.372093023255815</v>
      </c>
      <c r="AL53" s="113">
        <v>27</v>
      </c>
      <c r="AM53" s="126">
        <f t="shared" si="12"/>
        <v>0</v>
      </c>
      <c r="AN53" s="4">
        <f t="shared" ref="AN53:AO53" si="38">Y50</f>
        <v>0</v>
      </c>
      <c r="AO53" s="114">
        <f t="shared" si="38"/>
        <v>20.372093023255815</v>
      </c>
      <c r="AP53" s="128"/>
    </row>
    <row r="54" spans="1:42" ht="14.25" customHeight="1" x14ac:dyDescent="0.2">
      <c r="A54" s="124"/>
      <c r="B54" s="83"/>
      <c r="C54" s="123"/>
      <c r="D54" s="36" t="str">
        <f t="shared" si="0"/>
        <v>C</v>
      </c>
      <c r="E54" s="129"/>
      <c r="F54" s="130"/>
      <c r="G54" s="130"/>
      <c r="H54" s="131"/>
      <c r="I54" s="129"/>
      <c r="J54" s="134"/>
      <c r="K54" s="130"/>
      <c r="L54" s="130"/>
      <c r="M54" s="129"/>
      <c r="N54" s="131"/>
      <c r="O54" s="131"/>
      <c r="P54" s="132"/>
      <c r="Q54" s="129">
        <f t="shared" si="6"/>
        <v>0</v>
      </c>
      <c r="R54" s="136" t="str">
        <f t="shared" si="1"/>
        <v>C</v>
      </c>
      <c r="S54" s="130">
        <f t="shared" si="7"/>
        <v>0</v>
      </c>
      <c r="T54" s="137" t="str">
        <f t="shared" si="2"/>
        <v>C</v>
      </c>
      <c r="U54" s="129">
        <f t="shared" si="8"/>
        <v>0</v>
      </c>
      <c r="V54" s="130">
        <f t="shared" si="9"/>
        <v>0</v>
      </c>
      <c r="W54" s="130">
        <f t="shared" si="10"/>
        <v>0</v>
      </c>
      <c r="X54" s="131">
        <f t="shared" si="11"/>
        <v>0</v>
      </c>
      <c r="Y54" s="138">
        <f t="shared" si="4"/>
        <v>0</v>
      </c>
      <c r="Z54" s="28">
        <f t="shared" si="5"/>
        <v>20.372093023255815</v>
      </c>
      <c r="AL54" s="113">
        <v>28</v>
      </c>
      <c r="AM54" s="126">
        <f t="shared" si="12"/>
        <v>0</v>
      </c>
      <c r="AN54" s="4">
        <f t="shared" ref="AN54:AO54" si="39">Y51</f>
        <v>0</v>
      </c>
      <c r="AO54" s="114">
        <f t="shared" si="39"/>
        <v>20.372093023255815</v>
      </c>
      <c r="AP54" s="128"/>
    </row>
    <row r="55" spans="1:42" ht="14.25" customHeight="1" x14ac:dyDescent="0.2">
      <c r="A55" s="207"/>
      <c r="B55" s="208"/>
      <c r="C55" s="209"/>
      <c r="D55" s="210" t="str">
        <f t="shared" si="0"/>
        <v>C</v>
      </c>
      <c r="E55" s="211"/>
      <c r="F55" s="212"/>
      <c r="G55" s="212"/>
      <c r="H55" s="213"/>
      <c r="I55" s="211"/>
      <c r="J55" s="216"/>
      <c r="K55" s="212"/>
      <c r="L55" s="212"/>
      <c r="M55" s="211"/>
      <c r="N55" s="213"/>
      <c r="O55" s="213"/>
      <c r="P55" s="214"/>
      <c r="Q55" s="211">
        <f t="shared" si="6"/>
        <v>0</v>
      </c>
      <c r="R55" s="218" t="str">
        <f t="shared" si="1"/>
        <v>C</v>
      </c>
      <c r="S55" s="212">
        <f t="shared" si="7"/>
        <v>0</v>
      </c>
      <c r="T55" s="219" t="str">
        <f t="shared" si="2"/>
        <v>C</v>
      </c>
      <c r="U55" s="211">
        <f t="shared" si="8"/>
        <v>0</v>
      </c>
      <c r="V55" s="212">
        <f t="shared" si="9"/>
        <v>0</v>
      </c>
      <c r="W55" s="212">
        <f t="shared" si="10"/>
        <v>0</v>
      </c>
      <c r="X55" s="213">
        <f t="shared" si="11"/>
        <v>0</v>
      </c>
      <c r="Y55" s="220">
        <f t="shared" si="4"/>
        <v>0</v>
      </c>
      <c r="Z55" s="259">
        <f t="shared" si="5"/>
        <v>20.372093023255815</v>
      </c>
      <c r="AL55" s="113">
        <v>29</v>
      </c>
      <c r="AM55" s="126">
        <f t="shared" si="12"/>
        <v>0</v>
      </c>
      <c r="AN55" s="4">
        <f t="shared" ref="AN55:AO55" si="40">Y52</f>
        <v>0</v>
      </c>
      <c r="AO55" s="114">
        <f t="shared" si="40"/>
        <v>20.372093023255815</v>
      </c>
      <c r="AP55" s="128"/>
    </row>
    <row r="56" spans="1:42" ht="14.25" customHeight="1" x14ac:dyDescent="0.2">
      <c r="A56" s="124"/>
      <c r="B56" s="83"/>
      <c r="C56" s="123"/>
      <c r="D56" s="36" t="str">
        <f t="shared" si="0"/>
        <v>C</v>
      </c>
      <c r="E56" s="129"/>
      <c r="F56" s="130"/>
      <c r="G56" s="130"/>
      <c r="H56" s="131"/>
      <c r="I56" s="129"/>
      <c r="J56" s="134"/>
      <c r="K56" s="130"/>
      <c r="L56" s="130"/>
      <c r="M56" s="129"/>
      <c r="N56" s="131"/>
      <c r="O56" s="131"/>
      <c r="P56" s="132"/>
      <c r="Q56" s="129">
        <f t="shared" si="6"/>
        <v>0</v>
      </c>
      <c r="R56" s="136" t="str">
        <f t="shared" si="1"/>
        <v>C</v>
      </c>
      <c r="S56" s="130">
        <f t="shared" si="7"/>
        <v>0</v>
      </c>
      <c r="T56" s="137" t="str">
        <f t="shared" si="2"/>
        <v>C</v>
      </c>
      <c r="U56" s="129">
        <f t="shared" si="8"/>
        <v>0</v>
      </c>
      <c r="V56" s="130">
        <f t="shared" si="9"/>
        <v>0</v>
      </c>
      <c r="W56" s="130">
        <f t="shared" si="10"/>
        <v>0</v>
      </c>
      <c r="X56" s="131">
        <f t="shared" si="11"/>
        <v>0</v>
      </c>
      <c r="Y56" s="138">
        <f t="shared" si="4"/>
        <v>0</v>
      </c>
      <c r="Z56" s="28">
        <f t="shared" si="5"/>
        <v>20.372093023255815</v>
      </c>
      <c r="AL56" s="113">
        <v>30</v>
      </c>
      <c r="AM56" s="126">
        <f t="shared" si="12"/>
        <v>0</v>
      </c>
      <c r="AN56" s="4">
        <f t="shared" ref="AN56:AO56" si="41">Y53</f>
        <v>0</v>
      </c>
      <c r="AO56" s="114">
        <f t="shared" si="41"/>
        <v>20.372093023255815</v>
      </c>
      <c r="AP56" s="128"/>
    </row>
    <row r="57" spans="1:42" ht="14.25" customHeight="1" x14ac:dyDescent="0.2">
      <c r="A57" s="207"/>
      <c r="B57" s="208"/>
      <c r="C57" s="209"/>
      <c r="D57" s="210" t="str">
        <f t="shared" si="0"/>
        <v>C</v>
      </c>
      <c r="E57" s="211"/>
      <c r="F57" s="212"/>
      <c r="G57" s="212"/>
      <c r="H57" s="213"/>
      <c r="I57" s="211"/>
      <c r="J57" s="216"/>
      <c r="K57" s="212"/>
      <c r="L57" s="212"/>
      <c r="M57" s="211"/>
      <c r="N57" s="213"/>
      <c r="O57" s="213"/>
      <c r="P57" s="214"/>
      <c r="Q57" s="211">
        <f t="shared" si="6"/>
        <v>0</v>
      </c>
      <c r="R57" s="218" t="str">
        <f t="shared" si="1"/>
        <v>C</v>
      </c>
      <c r="S57" s="212">
        <f t="shared" si="7"/>
        <v>0</v>
      </c>
      <c r="T57" s="219" t="str">
        <f t="shared" si="2"/>
        <v>C</v>
      </c>
      <c r="U57" s="211">
        <f t="shared" si="8"/>
        <v>0</v>
      </c>
      <c r="V57" s="212">
        <f t="shared" si="9"/>
        <v>0</v>
      </c>
      <c r="W57" s="212">
        <f t="shared" si="10"/>
        <v>0</v>
      </c>
      <c r="X57" s="213">
        <f t="shared" si="11"/>
        <v>0</v>
      </c>
      <c r="Y57" s="220">
        <f t="shared" si="4"/>
        <v>0</v>
      </c>
      <c r="Z57" s="259">
        <f t="shared" si="5"/>
        <v>20.372093023255815</v>
      </c>
      <c r="AL57" s="113">
        <v>31</v>
      </c>
      <c r="AM57" s="126">
        <f t="shared" si="12"/>
        <v>0</v>
      </c>
      <c r="AN57" s="4">
        <f t="shared" ref="AN57:AO57" si="42">Y54</f>
        <v>0</v>
      </c>
      <c r="AO57" s="114">
        <f t="shared" si="42"/>
        <v>20.372093023255815</v>
      </c>
      <c r="AP57" s="128"/>
    </row>
    <row r="58" spans="1:42" ht="14.25" customHeight="1" x14ac:dyDescent="0.2">
      <c r="A58" s="124"/>
      <c r="B58" s="83"/>
      <c r="C58" s="123"/>
      <c r="D58" s="36" t="str">
        <f t="shared" si="0"/>
        <v>C</v>
      </c>
      <c r="E58" s="129"/>
      <c r="F58" s="130"/>
      <c r="G58" s="130"/>
      <c r="H58" s="131"/>
      <c r="I58" s="129"/>
      <c r="J58" s="134"/>
      <c r="K58" s="130"/>
      <c r="L58" s="130"/>
      <c r="M58" s="129"/>
      <c r="N58" s="131"/>
      <c r="O58" s="131"/>
      <c r="P58" s="132"/>
      <c r="Q58" s="129">
        <f t="shared" si="6"/>
        <v>0</v>
      </c>
      <c r="R58" s="136" t="str">
        <f t="shared" si="1"/>
        <v>C</v>
      </c>
      <c r="S58" s="130">
        <f t="shared" si="7"/>
        <v>0</v>
      </c>
      <c r="T58" s="137" t="str">
        <f t="shared" si="2"/>
        <v>C</v>
      </c>
      <c r="U58" s="129">
        <f t="shared" si="8"/>
        <v>0</v>
      </c>
      <c r="V58" s="130">
        <f t="shared" si="9"/>
        <v>0</v>
      </c>
      <c r="W58" s="130">
        <f t="shared" si="10"/>
        <v>0</v>
      </c>
      <c r="X58" s="131">
        <f t="shared" si="11"/>
        <v>0</v>
      </c>
      <c r="Y58" s="138">
        <f t="shared" si="4"/>
        <v>0</v>
      </c>
      <c r="Z58" s="28">
        <f t="shared" si="5"/>
        <v>20.372093023255815</v>
      </c>
      <c r="AL58" s="113">
        <v>32</v>
      </c>
      <c r="AM58" s="126">
        <f t="shared" si="12"/>
        <v>0</v>
      </c>
      <c r="AN58" s="4">
        <f t="shared" ref="AN58:AO58" si="43">Y55</f>
        <v>0</v>
      </c>
      <c r="AO58" s="114">
        <f t="shared" si="43"/>
        <v>20.372093023255815</v>
      </c>
      <c r="AP58" s="128"/>
    </row>
    <row r="59" spans="1:42" ht="14.25" customHeight="1" x14ac:dyDescent="0.2">
      <c r="A59" s="207"/>
      <c r="B59" s="208"/>
      <c r="C59" s="209"/>
      <c r="D59" s="210" t="str">
        <f t="shared" si="0"/>
        <v>C</v>
      </c>
      <c r="E59" s="211"/>
      <c r="F59" s="212"/>
      <c r="G59" s="212"/>
      <c r="H59" s="213"/>
      <c r="I59" s="211"/>
      <c r="J59" s="216"/>
      <c r="K59" s="212"/>
      <c r="L59" s="212"/>
      <c r="M59" s="211"/>
      <c r="N59" s="213"/>
      <c r="O59" s="213"/>
      <c r="P59" s="214"/>
      <c r="Q59" s="211">
        <f t="shared" si="6"/>
        <v>0</v>
      </c>
      <c r="R59" s="218" t="str">
        <f t="shared" si="1"/>
        <v>C</v>
      </c>
      <c r="S59" s="212">
        <f t="shared" si="7"/>
        <v>0</v>
      </c>
      <c r="T59" s="219" t="str">
        <f t="shared" si="2"/>
        <v>C</v>
      </c>
      <c r="U59" s="211">
        <f t="shared" si="8"/>
        <v>0</v>
      </c>
      <c r="V59" s="212">
        <f t="shared" si="9"/>
        <v>0</v>
      </c>
      <c r="W59" s="212">
        <f t="shared" si="10"/>
        <v>0</v>
      </c>
      <c r="X59" s="213">
        <f t="shared" si="11"/>
        <v>0</v>
      </c>
      <c r="Y59" s="220">
        <f t="shared" si="4"/>
        <v>0</v>
      </c>
      <c r="Z59" s="259">
        <f t="shared" si="5"/>
        <v>20.372093023255815</v>
      </c>
      <c r="AL59" s="113">
        <v>33</v>
      </c>
      <c r="AM59" s="126">
        <f t="shared" si="12"/>
        <v>0</v>
      </c>
      <c r="AN59" s="4">
        <f t="shared" ref="AN59:AO59" si="44">Y56</f>
        <v>0</v>
      </c>
      <c r="AO59" s="114">
        <f t="shared" si="44"/>
        <v>20.372093023255815</v>
      </c>
      <c r="AP59" s="128"/>
    </row>
    <row r="60" spans="1:42" ht="14.25" customHeight="1" x14ac:dyDescent="0.2">
      <c r="A60" s="124"/>
      <c r="B60" s="83"/>
      <c r="C60" s="123"/>
      <c r="D60" s="36" t="str">
        <f t="shared" si="0"/>
        <v>C</v>
      </c>
      <c r="E60" s="129"/>
      <c r="F60" s="130"/>
      <c r="G60" s="130"/>
      <c r="H60" s="131"/>
      <c r="I60" s="129"/>
      <c r="J60" s="134"/>
      <c r="K60" s="130"/>
      <c r="L60" s="130"/>
      <c r="M60" s="129"/>
      <c r="N60" s="131"/>
      <c r="O60" s="131"/>
      <c r="P60" s="132"/>
      <c r="Q60" s="129">
        <f t="shared" si="6"/>
        <v>0</v>
      </c>
      <c r="R60" s="136" t="str">
        <f t="shared" si="1"/>
        <v>C</v>
      </c>
      <c r="S60" s="130">
        <f t="shared" si="7"/>
        <v>0</v>
      </c>
      <c r="T60" s="137" t="str">
        <f t="shared" si="2"/>
        <v>C</v>
      </c>
      <c r="U60" s="129">
        <f t="shared" si="8"/>
        <v>0</v>
      </c>
      <c r="V60" s="130">
        <f t="shared" si="9"/>
        <v>0</v>
      </c>
      <c r="W60" s="130">
        <f t="shared" si="10"/>
        <v>0</v>
      </c>
      <c r="X60" s="131">
        <f t="shared" si="11"/>
        <v>0</v>
      </c>
      <c r="Y60" s="138">
        <f t="shared" si="4"/>
        <v>0</v>
      </c>
      <c r="Z60" s="28">
        <f t="shared" si="5"/>
        <v>20.372093023255815</v>
      </c>
      <c r="AL60" s="113">
        <v>34</v>
      </c>
      <c r="AM60" s="126">
        <f t="shared" si="12"/>
        <v>0</v>
      </c>
      <c r="AN60" s="4">
        <f t="shared" ref="AN60:AO60" si="45">Y57</f>
        <v>0</v>
      </c>
      <c r="AO60" s="114">
        <f t="shared" si="45"/>
        <v>20.372093023255815</v>
      </c>
      <c r="AP60" s="128"/>
    </row>
    <row r="61" spans="1:42" ht="14.25" customHeight="1" x14ac:dyDescent="0.2">
      <c r="A61" s="207"/>
      <c r="B61" s="208"/>
      <c r="C61" s="209"/>
      <c r="D61" s="210" t="str">
        <f t="shared" si="0"/>
        <v>C</v>
      </c>
      <c r="E61" s="211"/>
      <c r="F61" s="212"/>
      <c r="G61" s="212"/>
      <c r="H61" s="213"/>
      <c r="I61" s="211"/>
      <c r="J61" s="216"/>
      <c r="K61" s="212"/>
      <c r="L61" s="212"/>
      <c r="M61" s="211"/>
      <c r="N61" s="213"/>
      <c r="O61" s="213"/>
      <c r="P61" s="214"/>
      <c r="Q61" s="211">
        <f t="shared" si="6"/>
        <v>0</v>
      </c>
      <c r="R61" s="218" t="str">
        <f t="shared" si="1"/>
        <v>C</v>
      </c>
      <c r="S61" s="212">
        <f t="shared" si="7"/>
        <v>0</v>
      </c>
      <c r="T61" s="219" t="str">
        <f t="shared" si="2"/>
        <v>C</v>
      </c>
      <c r="U61" s="211">
        <f t="shared" si="8"/>
        <v>0</v>
      </c>
      <c r="V61" s="212">
        <f t="shared" si="9"/>
        <v>0</v>
      </c>
      <c r="W61" s="212">
        <f t="shared" si="10"/>
        <v>0</v>
      </c>
      <c r="X61" s="213">
        <f t="shared" si="11"/>
        <v>0</v>
      </c>
      <c r="Y61" s="220">
        <f t="shared" si="4"/>
        <v>0</v>
      </c>
      <c r="Z61" s="259">
        <f t="shared" si="5"/>
        <v>20.372093023255815</v>
      </c>
      <c r="AL61" s="113">
        <v>35</v>
      </c>
      <c r="AM61" s="126">
        <f t="shared" si="12"/>
        <v>0</v>
      </c>
      <c r="AN61" s="4">
        <f t="shared" ref="AN61:AO61" si="46">Y58</f>
        <v>0</v>
      </c>
      <c r="AO61" s="114">
        <f t="shared" si="46"/>
        <v>20.372093023255815</v>
      </c>
      <c r="AP61" s="128"/>
    </row>
    <row r="62" spans="1:42" ht="14.25" customHeight="1" x14ac:dyDescent="0.2">
      <c r="A62" s="124"/>
      <c r="B62" s="83"/>
      <c r="C62" s="123"/>
      <c r="D62" s="36" t="str">
        <f t="shared" si="0"/>
        <v>C</v>
      </c>
      <c r="E62" s="129"/>
      <c r="F62" s="130"/>
      <c r="G62" s="130"/>
      <c r="H62" s="131"/>
      <c r="I62" s="129"/>
      <c r="J62" s="134"/>
      <c r="K62" s="130"/>
      <c r="L62" s="130"/>
      <c r="M62" s="129"/>
      <c r="N62" s="131"/>
      <c r="O62" s="131"/>
      <c r="P62" s="132"/>
      <c r="Q62" s="129">
        <f t="shared" si="6"/>
        <v>0</v>
      </c>
      <c r="R62" s="136" t="str">
        <f t="shared" si="1"/>
        <v>C</v>
      </c>
      <c r="S62" s="130">
        <f t="shared" si="7"/>
        <v>0</v>
      </c>
      <c r="T62" s="137" t="str">
        <f t="shared" si="2"/>
        <v>C</v>
      </c>
      <c r="U62" s="129">
        <f t="shared" si="8"/>
        <v>0</v>
      </c>
      <c r="V62" s="130">
        <f t="shared" si="9"/>
        <v>0</v>
      </c>
      <c r="W62" s="130">
        <f t="shared" si="10"/>
        <v>0</v>
      </c>
      <c r="X62" s="131">
        <f t="shared" si="11"/>
        <v>0</v>
      </c>
      <c r="Y62" s="138">
        <f t="shared" si="4"/>
        <v>0</v>
      </c>
      <c r="Z62" s="28">
        <f t="shared" si="5"/>
        <v>20.372093023255815</v>
      </c>
      <c r="AL62" s="113">
        <v>36</v>
      </c>
      <c r="AM62" s="126">
        <f t="shared" si="12"/>
        <v>0</v>
      </c>
      <c r="AN62" s="4">
        <f t="shared" ref="AN62:AO62" si="47">Y59</f>
        <v>0</v>
      </c>
      <c r="AO62" s="114">
        <f t="shared" si="47"/>
        <v>20.372093023255815</v>
      </c>
      <c r="AP62" s="128"/>
    </row>
    <row r="63" spans="1:42" ht="14.25" customHeight="1" thickBot="1" x14ac:dyDescent="0.25">
      <c r="A63" s="222"/>
      <c r="B63" s="223"/>
      <c r="C63" s="224"/>
      <c r="D63" s="210" t="str">
        <f t="shared" si="0"/>
        <v>C</v>
      </c>
      <c r="E63" s="225"/>
      <c r="F63" s="226"/>
      <c r="G63" s="226"/>
      <c r="H63" s="227"/>
      <c r="I63" s="225"/>
      <c r="J63" s="230"/>
      <c r="K63" s="226"/>
      <c r="L63" s="226"/>
      <c r="M63" s="225"/>
      <c r="N63" s="227"/>
      <c r="O63" s="227"/>
      <c r="P63" s="228"/>
      <c r="Q63" s="211">
        <f t="shared" si="6"/>
        <v>0</v>
      </c>
      <c r="R63" s="218" t="str">
        <f t="shared" si="1"/>
        <v>C</v>
      </c>
      <c r="S63" s="212">
        <f t="shared" si="7"/>
        <v>0</v>
      </c>
      <c r="T63" s="219" t="str">
        <f t="shared" si="2"/>
        <v>C</v>
      </c>
      <c r="U63" s="211">
        <f t="shared" si="8"/>
        <v>0</v>
      </c>
      <c r="V63" s="212">
        <f t="shared" si="9"/>
        <v>0</v>
      </c>
      <c r="W63" s="212">
        <f t="shared" si="10"/>
        <v>0</v>
      </c>
      <c r="X63" s="213">
        <f t="shared" si="11"/>
        <v>0</v>
      </c>
      <c r="Y63" s="220">
        <f t="shared" si="4"/>
        <v>0</v>
      </c>
      <c r="Z63" s="260">
        <f t="shared" si="5"/>
        <v>20.372093023255815</v>
      </c>
      <c r="AL63" s="113">
        <v>37</v>
      </c>
      <c r="AM63" s="126">
        <f t="shared" si="12"/>
        <v>0</v>
      </c>
      <c r="AN63" s="4">
        <f t="shared" ref="AN63:AO63" si="48">Y60</f>
        <v>0</v>
      </c>
      <c r="AO63" s="114">
        <f t="shared" si="48"/>
        <v>20.372093023255815</v>
      </c>
      <c r="AP63" s="128"/>
    </row>
    <row r="64" spans="1:42" ht="14.25" customHeight="1" x14ac:dyDescent="0.2">
      <c r="A64" s="307" t="s">
        <v>0</v>
      </c>
      <c r="B64" s="308"/>
      <c r="C64" s="24"/>
      <c r="D64" s="25"/>
      <c r="E64" s="139">
        <f>SUM(E24:E63)</f>
        <v>0</v>
      </c>
      <c r="F64" s="140">
        <f>SUM(F24:F63)</f>
        <v>0</v>
      </c>
      <c r="G64" s="140">
        <f>SUM(G24:G63)</f>
        <v>0</v>
      </c>
      <c r="H64" s="141">
        <f>SUM(H24:H63)</f>
        <v>0</v>
      </c>
      <c r="I64" s="139">
        <f t="shared" ref="I64:P64" si="49">SUM(I24:I63)</f>
        <v>0</v>
      </c>
      <c r="J64" s="140">
        <f t="shared" si="49"/>
        <v>0</v>
      </c>
      <c r="K64" s="140">
        <f t="shared" si="49"/>
        <v>0</v>
      </c>
      <c r="L64" s="141">
        <f t="shared" si="49"/>
        <v>0</v>
      </c>
      <c r="M64" s="139">
        <f t="shared" si="49"/>
        <v>0</v>
      </c>
      <c r="N64" s="140">
        <f t="shared" si="49"/>
        <v>0</v>
      </c>
      <c r="O64" s="140">
        <f t="shared" si="49"/>
        <v>0</v>
      </c>
      <c r="P64" s="141">
        <f t="shared" si="49"/>
        <v>0</v>
      </c>
      <c r="Q64" s="139">
        <f>SUM(Q24:Q63)</f>
        <v>0</v>
      </c>
      <c r="R64" s="140"/>
      <c r="S64" s="140">
        <f>SUM(S24:S63)</f>
        <v>0</v>
      </c>
      <c r="T64" s="142"/>
      <c r="U64" s="139">
        <f>SUM(U24:U63)</f>
        <v>0</v>
      </c>
      <c r="V64" s="140">
        <f>SUM(V24:V63)</f>
        <v>0</v>
      </c>
      <c r="W64" s="140">
        <f>SUM(W24:W63)</f>
        <v>0</v>
      </c>
      <c r="X64" s="141">
        <f>SUM(X24:X63)</f>
        <v>0</v>
      </c>
      <c r="Y64" s="145">
        <f>SUM(Y24:Y63)</f>
        <v>0</v>
      </c>
      <c r="Z64" s="318"/>
      <c r="AL64" s="113">
        <v>38</v>
      </c>
      <c r="AM64" s="126">
        <f t="shared" si="12"/>
        <v>0</v>
      </c>
      <c r="AN64" s="4">
        <f t="shared" ref="AN64:AO64" si="50">Y61</f>
        <v>0</v>
      </c>
      <c r="AO64" s="114">
        <f t="shared" si="50"/>
        <v>20.372093023255815</v>
      </c>
      <c r="AP64" s="128"/>
    </row>
    <row r="65" spans="1:42" ht="14.25" customHeight="1" x14ac:dyDescent="0.2">
      <c r="A65" s="309" t="s">
        <v>1</v>
      </c>
      <c r="B65" s="310"/>
      <c r="C65" s="47" t="s">
        <v>99</v>
      </c>
      <c r="D65" s="35"/>
      <c r="E65" s="129">
        <f>E23*$D$65</f>
        <v>0</v>
      </c>
      <c r="F65" s="130">
        <f t="shared" ref="F65:Y65" si="51">F23*$D$65</f>
        <v>0</v>
      </c>
      <c r="G65" s="130">
        <f t="shared" si="51"/>
        <v>0</v>
      </c>
      <c r="H65" s="132">
        <f t="shared" si="51"/>
        <v>0</v>
      </c>
      <c r="I65" s="129">
        <f t="shared" si="51"/>
        <v>0</v>
      </c>
      <c r="J65" s="130">
        <f t="shared" si="51"/>
        <v>0</v>
      </c>
      <c r="K65" s="130">
        <f t="shared" si="51"/>
        <v>0</v>
      </c>
      <c r="L65" s="132">
        <f t="shared" si="51"/>
        <v>0</v>
      </c>
      <c r="M65" s="129">
        <f t="shared" si="51"/>
        <v>0</v>
      </c>
      <c r="N65" s="130">
        <f t="shared" si="51"/>
        <v>0</v>
      </c>
      <c r="O65" s="130">
        <f t="shared" si="51"/>
        <v>0</v>
      </c>
      <c r="P65" s="132">
        <f t="shared" si="51"/>
        <v>0</v>
      </c>
      <c r="Q65" s="129">
        <f t="shared" si="51"/>
        <v>0</v>
      </c>
      <c r="R65" s="130"/>
      <c r="S65" s="130">
        <f t="shared" si="51"/>
        <v>0</v>
      </c>
      <c r="T65" s="132"/>
      <c r="U65" s="129">
        <f t="shared" si="51"/>
        <v>0</v>
      </c>
      <c r="V65" s="130">
        <f t="shared" si="51"/>
        <v>0</v>
      </c>
      <c r="W65" s="130">
        <f t="shared" si="51"/>
        <v>0</v>
      </c>
      <c r="X65" s="132">
        <f t="shared" si="51"/>
        <v>0</v>
      </c>
      <c r="Y65" s="138">
        <f t="shared" si="51"/>
        <v>0</v>
      </c>
      <c r="Z65" s="319"/>
      <c r="AL65" s="113">
        <v>39</v>
      </c>
      <c r="AM65" s="126">
        <f t="shared" si="12"/>
        <v>0</v>
      </c>
      <c r="AN65" s="4">
        <f t="shared" ref="AN65:AO65" si="52">Y62</f>
        <v>0</v>
      </c>
      <c r="AO65" s="114">
        <f t="shared" si="52"/>
        <v>20.372093023255815</v>
      </c>
      <c r="AP65" s="128"/>
    </row>
    <row r="66" spans="1:42" ht="14.25" customHeight="1" thickBot="1" x14ac:dyDescent="0.25">
      <c r="A66" s="311" t="s">
        <v>5</v>
      </c>
      <c r="B66" s="312"/>
      <c r="C66" s="38" t="s">
        <v>108</v>
      </c>
      <c r="D66" s="37"/>
      <c r="E66" s="171" t="e">
        <f>E64/E65*100</f>
        <v>#DIV/0!</v>
      </c>
      <c r="F66" s="172" t="e">
        <f>F64/F65*100</f>
        <v>#DIV/0!</v>
      </c>
      <c r="G66" s="173" t="e">
        <f>G64/G65*100</f>
        <v>#DIV/0!</v>
      </c>
      <c r="H66" s="181" t="e">
        <f t="shared" ref="H66:P66" si="53">H64/H65*100</f>
        <v>#DIV/0!</v>
      </c>
      <c r="I66" s="174" t="e">
        <f t="shared" si="53"/>
        <v>#DIV/0!</v>
      </c>
      <c r="J66" s="173" t="e">
        <f t="shared" si="53"/>
        <v>#DIV/0!</v>
      </c>
      <c r="K66" s="172" t="e">
        <f t="shared" si="53"/>
        <v>#DIV/0!</v>
      </c>
      <c r="L66" s="173" t="e">
        <f t="shared" si="53"/>
        <v>#DIV/0!</v>
      </c>
      <c r="M66" s="171" t="e">
        <f t="shared" si="53"/>
        <v>#DIV/0!</v>
      </c>
      <c r="N66" s="174" t="e">
        <f t="shared" si="53"/>
        <v>#DIV/0!</v>
      </c>
      <c r="O66" s="172" t="e">
        <f t="shared" si="53"/>
        <v>#DIV/0!</v>
      </c>
      <c r="P66" s="172" t="e">
        <f t="shared" si="53"/>
        <v>#DIV/0!</v>
      </c>
      <c r="Q66" s="175" t="e">
        <f>Q64/Q65*100</f>
        <v>#DIV/0!</v>
      </c>
      <c r="R66" s="176"/>
      <c r="S66" s="176" t="e">
        <f>S64/S65*100</f>
        <v>#DIV/0!</v>
      </c>
      <c r="T66" s="177"/>
      <c r="U66" s="175" t="e">
        <f>U64/U65*100</f>
        <v>#DIV/0!</v>
      </c>
      <c r="V66" s="176" t="e">
        <f>V64/V65*100</f>
        <v>#DIV/0!</v>
      </c>
      <c r="W66" s="176" t="e">
        <f>W64/W65*100</f>
        <v>#DIV/0!</v>
      </c>
      <c r="X66" s="178" t="e">
        <f>X64/X65*100</f>
        <v>#DIV/0!</v>
      </c>
      <c r="Y66" s="179" t="e">
        <f>Y64/Y65*100</f>
        <v>#DIV/0!</v>
      </c>
      <c r="Z66" s="319"/>
      <c r="AL66" s="115">
        <v>40</v>
      </c>
      <c r="AM66" s="127">
        <f t="shared" si="12"/>
        <v>0</v>
      </c>
      <c r="AN66" s="116">
        <f t="shared" ref="AN66:AO66" si="54">Y63</f>
        <v>0</v>
      </c>
      <c r="AO66" s="117">
        <f t="shared" si="54"/>
        <v>20.372093023255815</v>
      </c>
      <c r="AP66" s="128"/>
    </row>
    <row r="67" spans="1:42" ht="13.8" thickBot="1" x14ac:dyDescent="0.25">
      <c r="A67" s="415" t="s">
        <v>152</v>
      </c>
      <c r="B67" s="434"/>
      <c r="C67" s="67" t="s">
        <v>106</v>
      </c>
      <c r="D67" s="65"/>
      <c r="E67" s="146">
        <v>69.900000000000006</v>
      </c>
      <c r="F67" s="147">
        <v>79.900000000000006</v>
      </c>
      <c r="G67" s="147">
        <v>65.2</v>
      </c>
      <c r="H67" s="180">
        <v>86.4</v>
      </c>
      <c r="I67" s="148">
        <v>74.5</v>
      </c>
      <c r="J67" s="147">
        <v>66.2</v>
      </c>
      <c r="K67" s="147">
        <v>70.5</v>
      </c>
      <c r="L67" s="180">
        <v>63</v>
      </c>
      <c r="M67" s="148">
        <v>47.2</v>
      </c>
      <c r="N67" s="147">
        <v>38</v>
      </c>
      <c r="O67" s="147">
        <v>52</v>
      </c>
      <c r="P67" s="180">
        <v>32.9</v>
      </c>
      <c r="Q67" s="148">
        <v>72</v>
      </c>
      <c r="R67" s="147"/>
      <c r="S67" s="147">
        <v>44.1</v>
      </c>
      <c r="T67" s="180"/>
      <c r="U67" s="148">
        <v>64.5</v>
      </c>
      <c r="V67" s="147">
        <v>62.3</v>
      </c>
      <c r="W67" s="147">
        <v>62.8</v>
      </c>
      <c r="X67" s="180">
        <v>66.3</v>
      </c>
      <c r="Y67" s="149">
        <v>63.7</v>
      </c>
      <c r="Z67" s="320"/>
    </row>
    <row r="68" spans="1:42" x14ac:dyDescent="0.2">
      <c r="C68" s="43" t="s">
        <v>151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80"/>
      <c r="Z68" s="80"/>
    </row>
    <row r="69" spans="1:42" ht="7.5" customHeight="1" x14ac:dyDescent="0.2"/>
    <row r="70" spans="1:42" ht="7.5" customHeight="1" x14ac:dyDescent="0.2">
      <c r="B70" s="27" t="s">
        <v>53</v>
      </c>
      <c r="C70" s="296" t="s">
        <v>54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</row>
    <row r="71" spans="1:42" ht="7.5" customHeight="1" x14ac:dyDescent="0.2">
      <c r="B71" s="27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</row>
    <row r="72" spans="1:42" ht="7.5" customHeight="1" x14ac:dyDescent="0.2">
      <c r="B72" s="27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</row>
    <row r="73" spans="1:42" ht="7.5" customHeight="1" x14ac:dyDescent="0.2"/>
    <row r="74" spans="1:42" ht="7.5" customHeight="1" x14ac:dyDescent="0.2">
      <c r="P74" s="10"/>
      <c r="S74" s="334" t="s">
        <v>58</v>
      </c>
      <c r="T74" s="334"/>
      <c r="U74" s="334"/>
      <c r="V74" s="334"/>
      <c r="W74" s="334"/>
      <c r="X74" s="334"/>
      <c r="Y74" s="334"/>
      <c r="Z74" s="76"/>
    </row>
    <row r="75" spans="1:42" ht="7.5" customHeight="1" x14ac:dyDescent="0.2">
      <c r="S75" s="334"/>
      <c r="T75" s="334"/>
      <c r="U75" s="334"/>
      <c r="V75" s="334"/>
      <c r="W75" s="334"/>
      <c r="X75" s="334"/>
      <c r="Y75" s="334"/>
      <c r="Z75" s="76"/>
    </row>
    <row r="76" spans="1:42" ht="8.25" customHeight="1" x14ac:dyDescent="0.2">
      <c r="C76" s="297" t="s">
        <v>130</v>
      </c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11"/>
      <c r="S76" s="335" t="s">
        <v>125</v>
      </c>
      <c r="T76" s="335"/>
      <c r="U76" s="335"/>
      <c r="V76" s="335"/>
      <c r="W76" s="335"/>
      <c r="X76" s="335"/>
      <c r="Y76" s="335"/>
      <c r="Z76" s="77"/>
    </row>
    <row r="77" spans="1:42" ht="8.25" customHeight="1" x14ac:dyDescent="0.2"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11"/>
      <c r="S77" s="335"/>
      <c r="T77" s="335"/>
      <c r="U77" s="335"/>
      <c r="V77" s="335"/>
      <c r="W77" s="335"/>
      <c r="X77" s="335"/>
      <c r="Y77" s="335"/>
      <c r="Z77" s="77"/>
    </row>
    <row r="78" spans="1:42" ht="8.25" customHeight="1" x14ac:dyDescent="0.2"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11"/>
      <c r="S78" s="335" t="s">
        <v>6</v>
      </c>
      <c r="T78" s="396"/>
      <c r="U78" s="396"/>
      <c r="V78" s="396"/>
      <c r="W78" s="396"/>
      <c r="X78" s="396"/>
      <c r="Y78" s="396"/>
      <c r="Z78" s="78"/>
    </row>
    <row r="79" spans="1:42" ht="8.25" customHeight="1" x14ac:dyDescent="0.2">
      <c r="P79" s="11"/>
      <c r="Q79" s="11"/>
      <c r="R79" s="11"/>
      <c r="S79" s="396"/>
      <c r="T79" s="396"/>
      <c r="U79" s="396"/>
      <c r="V79" s="396"/>
      <c r="W79" s="396"/>
      <c r="X79" s="396"/>
      <c r="Y79" s="396"/>
      <c r="Z79" s="78"/>
    </row>
    <row r="80" spans="1:42" ht="8.25" customHeight="1" thickBot="1" x14ac:dyDescent="0.25">
      <c r="B80" s="1"/>
    </row>
    <row r="81" spans="1:35" ht="10.5" customHeight="1" x14ac:dyDescent="0.2">
      <c r="A81" s="342" t="s">
        <v>3</v>
      </c>
      <c r="B81" s="339" t="s">
        <v>110</v>
      </c>
      <c r="C81" s="14">
        <v>1</v>
      </c>
      <c r="D81" s="337" t="s">
        <v>112</v>
      </c>
      <c r="E81" s="408" t="s">
        <v>7</v>
      </c>
      <c r="F81" s="409"/>
      <c r="G81" s="409"/>
      <c r="H81" s="409"/>
      <c r="I81" s="409"/>
      <c r="J81" s="409"/>
      <c r="K81" s="409"/>
      <c r="L81" s="409"/>
      <c r="M81" s="408" t="s">
        <v>2</v>
      </c>
      <c r="N81" s="409"/>
      <c r="O81" s="409"/>
      <c r="P81" s="409"/>
      <c r="Q81" s="13">
        <v>2</v>
      </c>
      <c r="R81" s="376" t="s">
        <v>114</v>
      </c>
      <c r="S81" s="12">
        <v>3</v>
      </c>
      <c r="T81" s="365" t="s">
        <v>114</v>
      </c>
      <c r="U81" s="402" t="s">
        <v>64</v>
      </c>
      <c r="V81" s="405" t="s">
        <v>8</v>
      </c>
      <c r="W81" s="405"/>
      <c r="X81" s="417" t="s">
        <v>116</v>
      </c>
      <c r="Y81" s="329" t="s">
        <v>56</v>
      </c>
      <c r="Z81" s="61"/>
      <c r="AB81" s="157"/>
      <c r="AC81" s="157"/>
      <c r="AD81" s="157"/>
      <c r="AE81" s="157"/>
      <c r="AF81" s="157"/>
      <c r="AG81" s="157"/>
      <c r="AH81" s="157"/>
      <c r="AI81" s="157"/>
    </row>
    <row r="82" spans="1:35" ht="10.5" customHeight="1" x14ac:dyDescent="0.2">
      <c r="A82" s="343"/>
      <c r="B82" s="340"/>
      <c r="C82" s="313" t="s">
        <v>111</v>
      </c>
      <c r="D82" s="338"/>
      <c r="E82" s="410"/>
      <c r="F82" s="411"/>
      <c r="G82" s="411"/>
      <c r="H82" s="411"/>
      <c r="I82" s="411"/>
      <c r="J82" s="411"/>
      <c r="K82" s="411"/>
      <c r="L82" s="411"/>
      <c r="M82" s="410"/>
      <c r="N82" s="411"/>
      <c r="O82" s="411"/>
      <c r="P82" s="429"/>
      <c r="Q82" s="374" t="s">
        <v>113</v>
      </c>
      <c r="R82" s="377"/>
      <c r="S82" s="379" t="s">
        <v>115</v>
      </c>
      <c r="T82" s="366"/>
      <c r="U82" s="403"/>
      <c r="V82" s="406"/>
      <c r="W82" s="406"/>
      <c r="X82" s="418"/>
      <c r="Y82" s="330"/>
      <c r="Z82" s="62"/>
      <c r="AB82" s="157"/>
      <c r="AC82" s="157"/>
      <c r="AD82" s="157"/>
      <c r="AE82" s="157"/>
      <c r="AF82" s="157"/>
      <c r="AG82" s="157"/>
      <c r="AH82" s="157"/>
      <c r="AI82" s="157"/>
    </row>
    <row r="83" spans="1:35" ht="10.5" customHeight="1" x14ac:dyDescent="0.2">
      <c r="A83" s="343"/>
      <c r="B83" s="340"/>
      <c r="C83" s="314"/>
      <c r="D83" s="338"/>
      <c r="E83" s="420" t="s">
        <v>13</v>
      </c>
      <c r="F83" s="430" t="s">
        <v>14</v>
      </c>
      <c r="G83" s="430" t="s">
        <v>15</v>
      </c>
      <c r="H83" s="431" t="s">
        <v>16</v>
      </c>
      <c r="I83" s="420" t="s">
        <v>17</v>
      </c>
      <c r="J83" s="423" t="s">
        <v>18</v>
      </c>
      <c r="K83" s="423" t="s">
        <v>19</v>
      </c>
      <c r="L83" s="423" t="s">
        <v>20</v>
      </c>
      <c r="M83" s="420" t="s">
        <v>10</v>
      </c>
      <c r="N83" s="423" t="s">
        <v>9</v>
      </c>
      <c r="O83" s="423" t="s">
        <v>11</v>
      </c>
      <c r="P83" s="426" t="s">
        <v>12</v>
      </c>
      <c r="Q83" s="375"/>
      <c r="R83" s="377"/>
      <c r="S83" s="380"/>
      <c r="T83" s="366"/>
      <c r="U83" s="403"/>
      <c r="V83" s="406"/>
      <c r="W83" s="406"/>
      <c r="X83" s="418"/>
      <c r="Y83" s="330"/>
      <c r="Z83" s="62"/>
      <c r="AB83" s="157"/>
      <c r="AC83" s="157"/>
      <c r="AD83" s="157"/>
      <c r="AE83" s="157"/>
      <c r="AF83" s="157"/>
      <c r="AG83" s="157"/>
      <c r="AH83" s="157"/>
      <c r="AI83" s="157"/>
    </row>
    <row r="84" spans="1:35" ht="10.5" customHeight="1" x14ac:dyDescent="0.2">
      <c r="A84" s="343"/>
      <c r="B84" s="340"/>
      <c r="C84" s="314"/>
      <c r="D84" s="338"/>
      <c r="E84" s="421"/>
      <c r="F84" s="424"/>
      <c r="G84" s="424"/>
      <c r="H84" s="432"/>
      <c r="I84" s="421"/>
      <c r="J84" s="424"/>
      <c r="K84" s="424"/>
      <c r="L84" s="424"/>
      <c r="M84" s="421"/>
      <c r="N84" s="424"/>
      <c r="O84" s="424"/>
      <c r="P84" s="427"/>
      <c r="Q84" s="375"/>
      <c r="R84" s="377"/>
      <c r="S84" s="380"/>
      <c r="T84" s="366"/>
      <c r="U84" s="403"/>
      <c r="V84" s="406"/>
      <c r="W84" s="406"/>
      <c r="X84" s="418"/>
      <c r="Y84" s="330"/>
      <c r="Z84" s="62"/>
      <c r="AB84" s="157"/>
      <c r="AC84" s="157"/>
      <c r="AD84" s="157"/>
      <c r="AE84" s="157"/>
      <c r="AF84" s="157"/>
      <c r="AG84" s="157"/>
      <c r="AH84" s="157"/>
      <c r="AI84" s="157"/>
    </row>
    <row r="85" spans="1:35" ht="10.5" customHeight="1" x14ac:dyDescent="0.2">
      <c r="A85" s="343"/>
      <c r="B85" s="340"/>
      <c r="C85" s="314"/>
      <c r="D85" s="338"/>
      <c r="E85" s="421"/>
      <c r="F85" s="424"/>
      <c r="G85" s="424"/>
      <c r="H85" s="432"/>
      <c r="I85" s="421"/>
      <c r="J85" s="424"/>
      <c r="K85" s="424"/>
      <c r="L85" s="424"/>
      <c r="M85" s="421"/>
      <c r="N85" s="424"/>
      <c r="O85" s="424"/>
      <c r="P85" s="427"/>
      <c r="Q85" s="375"/>
      <c r="R85" s="377"/>
      <c r="S85" s="380"/>
      <c r="T85" s="366"/>
      <c r="U85" s="403"/>
      <c r="V85" s="406"/>
      <c r="W85" s="406"/>
      <c r="X85" s="418"/>
      <c r="Y85" s="330"/>
      <c r="Z85" s="62"/>
      <c r="AB85" s="157"/>
      <c r="AC85" s="157"/>
      <c r="AD85" s="157"/>
      <c r="AE85" s="157"/>
      <c r="AF85" s="157"/>
      <c r="AG85" s="157"/>
      <c r="AH85" s="157"/>
      <c r="AI85" s="157"/>
    </row>
    <row r="86" spans="1:35" ht="10.5" customHeight="1" x14ac:dyDescent="0.2">
      <c r="A86" s="343"/>
      <c r="B86" s="340"/>
      <c r="C86" s="314"/>
      <c r="D86" s="338"/>
      <c r="E86" s="421"/>
      <c r="F86" s="424"/>
      <c r="G86" s="424"/>
      <c r="H86" s="432"/>
      <c r="I86" s="421"/>
      <c r="J86" s="424"/>
      <c r="K86" s="424"/>
      <c r="L86" s="424"/>
      <c r="M86" s="421"/>
      <c r="N86" s="424"/>
      <c r="O86" s="424"/>
      <c r="P86" s="427"/>
      <c r="Q86" s="375"/>
      <c r="R86" s="377"/>
      <c r="S86" s="380"/>
      <c r="T86" s="366"/>
      <c r="U86" s="403"/>
      <c r="V86" s="406"/>
      <c r="W86" s="406"/>
      <c r="X86" s="418"/>
      <c r="Y86" s="330"/>
      <c r="Z86" s="62"/>
      <c r="AB86" s="157"/>
      <c r="AC86" s="157"/>
      <c r="AD86" s="157"/>
      <c r="AE86" s="157"/>
      <c r="AF86" s="157"/>
      <c r="AG86" s="157"/>
      <c r="AH86" s="157"/>
      <c r="AI86" s="157"/>
    </row>
    <row r="87" spans="1:35" ht="10.5" customHeight="1" x14ac:dyDescent="0.2">
      <c r="A87" s="343"/>
      <c r="B87" s="340"/>
      <c r="C87" s="314"/>
      <c r="D87" s="338"/>
      <c r="E87" s="421"/>
      <c r="F87" s="424"/>
      <c r="G87" s="424"/>
      <c r="H87" s="432"/>
      <c r="I87" s="421"/>
      <c r="J87" s="424"/>
      <c r="K87" s="424"/>
      <c r="L87" s="424"/>
      <c r="M87" s="421"/>
      <c r="N87" s="424"/>
      <c r="O87" s="424"/>
      <c r="P87" s="427"/>
      <c r="Q87" s="375"/>
      <c r="R87" s="377"/>
      <c r="S87" s="380"/>
      <c r="T87" s="366"/>
      <c r="U87" s="403"/>
      <c r="V87" s="406"/>
      <c r="W87" s="406"/>
      <c r="X87" s="418"/>
      <c r="Y87" s="330"/>
      <c r="Z87" s="62"/>
      <c r="AB87" s="157"/>
      <c r="AC87" s="157"/>
      <c r="AD87" s="157"/>
      <c r="AE87" s="157"/>
      <c r="AF87" s="157"/>
      <c r="AG87" s="157"/>
      <c r="AH87" s="157"/>
      <c r="AI87" s="157"/>
    </row>
    <row r="88" spans="1:35" ht="10.5" customHeight="1" x14ac:dyDescent="0.2">
      <c r="A88" s="343"/>
      <c r="B88" s="340"/>
      <c r="C88" s="314"/>
      <c r="D88" s="338"/>
      <c r="E88" s="421"/>
      <c r="F88" s="424"/>
      <c r="G88" s="424"/>
      <c r="H88" s="432"/>
      <c r="I88" s="421"/>
      <c r="J88" s="424"/>
      <c r="K88" s="424"/>
      <c r="L88" s="424"/>
      <c r="M88" s="421"/>
      <c r="N88" s="424"/>
      <c r="O88" s="424"/>
      <c r="P88" s="427"/>
      <c r="Q88" s="375"/>
      <c r="R88" s="377"/>
      <c r="S88" s="380"/>
      <c r="T88" s="366"/>
      <c r="U88" s="403"/>
      <c r="V88" s="406"/>
      <c r="W88" s="406"/>
      <c r="X88" s="418"/>
      <c r="Y88" s="330"/>
      <c r="Z88" s="62"/>
      <c r="AB88" s="157"/>
      <c r="AC88" s="157"/>
      <c r="AD88" s="157"/>
      <c r="AE88" s="157"/>
      <c r="AF88" s="157"/>
      <c r="AG88" s="157"/>
      <c r="AH88" s="157"/>
      <c r="AI88" s="157"/>
    </row>
    <row r="89" spans="1:35" ht="10.5" customHeight="1" x14ac:dyDescent="0.2">
      <c r="A89" s="343"/>
      <c r="B89" s="340"/>
      <c r="C89" s="314"/>
      <c r="D89" s="338"/>
      <c r="E89" s="421"/>
      <c r="F89" s="424"/>
      <c r="G89" s="424"/>
      <c r="H89" s="432"/>
      <c r="I89" s="421"/>
      <c r="J89" s="424"/>
      <c r="K89" s="424"/>
      <c r="L89" s="424"/>
      <c r="M89" s="421"/>
      <c r="N89" s="424"/>
      <c r="O89" s="424"/>
      <c r="P89" s="427"/>
      <c r="Q89" s="375"/>
      <c r="R89" s="377"/>
      <c r="S89" s="380"/>
      <c r="T89" s="366"/>
      <c r="U89" s="403"/>
      <c r="V89" s="406"/>
      <c r="W89" s="406"/>
      <c r="X89" s="418"/>
      <c r="Y89" s="330"/>
      <c r="Z89" s="62"/>
      <c r="AB89" s="157"/>
      <c r="AC89" s="157"/>
      <c r="AD89" s="157"/>
      <c r="AE89" s="157"/>
      <c r="AF89" s="157"/>
      <c r="AG89" s="157"/>
      <c r="AH89" s="157"/>
      <c r="AI89" s="157"/>
    </row>
    <row r="90" spans="1:35" ht="10.5" customHeight="1" x14ac:dyDescent="0.2">
      <c r="A90" s="343"/>
      <c r="B90" s="340"/>
      <c r="C90" s="315"/>
      <c r="D90" s="338"/>
      <c r="E90" s="422"/>
      <c r="F90" s="425"/>
      <c r="G90" s="425"/>
      <c r="H90" s="433"/>
      <c r="I90" s="422"/>
      <c r="J90" s="425"/>
      <c r="K90" s="425"/>
      <c r="L90" s="425"/>
      <c r="M90" s="422"/>
      <c r="N90" s="425"/>
      <c r="O90" s="425"/>
      <c r="P90" s="428"/>
      <c r="Q90" s="375"/>
      <c r="R90" s="378"/>
      <c r="S90" s="381"/>
      <c r="T90" s="367"/>
      <c r="U90" s="404"/>
      <c r="V90" s="407"/>
      <c r="W90" s="407"/>
      <c r="X90" s="419"/>
      <c r="Y90" s="331"/>
      <c r="Z90" s="62"/>
      <c r="AB90" s="157"/>
      <c r="AC90" s="157"/>
      <c r="AD90" s="157"/>
      <c r="AE90" s="157"/>
      <c r="AF90" s="157"/>
      <c r="AG90" s="157"/>
      <c r="AH90" s="157"/>
      <c r="AI90" s="157"/>
    </row>
    <row r="91" spans="1:35" ht="10.5" customHeight="1" x14ac:dyDescent="0.2">
      <c r="A91" s="343"/>
      <c r="B91" s="341"/>
      <c r="C91" s="15">
        <v>10</v>
      </c>
      <c r="D91" s="3"/>
      <c r="E91" s="4">
        <v>16</v>
      </c>
      <c r="F91" s="2">
        <v>12</v>
      </c>
      <c r="G91" s="2">
        <v>8</v>
      </c>
      <c r="H91" s="7">
        <v>4</v>
      </c>
      <c r="I91" s="4">
        <v>12</v>
      </c>
      <c r="J91" s="9">
        <v>8</v>
      </c>
      <c r="K91" s="2">
        <v>6</v>
      </c>
      <c r="L91" s="2">
        <v>4</v>
      </c>
      <c r="M91" s="4">
        <v>12</v>
      </c>
      <c r="N91" s="2">
        <v>10</v>
      </c>
      <c r="O91" s="2">
        <v>6</v>
      </c>
      <c r="P91" s="3">
        <v>2</v>
      </c>
      <c r="Q91" s="6">
        <v>70</v>
      </c>
      <c r="R91" s="2"/>
      <c r="S91" s="5">
        <v>30</v>
      </c>
      <c r="T91" s="3"/>
      <c r="U91" s="16">
        <v>40</v>
      </c>
      <c r="V91" s="2">
        <v>30</v>
      </c>
      <c r="W91" s="2">
        <v>20</v>
      </c>
      <c r="X91" s="7">
        <v>10</v>
      </c>
      <c r="Y91" s="8">
        <v>100</v>
      </c>
      <c r="Z91" s="63"/>
      <c r="AB91" s="157"/>
      <c r="AC91" s="157"/>
      <c r="AD91" s="157"/>
      <c r="AE91" s="157"/>
      <c r="AF91" s="157"/>
      <c r="AG91" s="157"/>
      <c r="AH91" s="157"/>
      <c r="AI91" s="157"/>
    </row>
    <row r="92" spans="1:35" ht="14.25" customHeight="1" x14ac:dyDescent="0.2">
      <c r="A92" s="40">
        <f>A24</f>
        <v>0</v>
      </c>
      <c r="B92" s="86">
        <f>B24</f>
        <v>0</v>
      </c>
      <c r="C92" s="123">
        <f>C24</f>
        <v>0</v>
      </c>
      <c r="D92" s="36" t="str">
        <f>D24</f>
        <v>C</v>
      </c>
      <c r="E92" s="183">
        <f>E24/$E$23*100</f>
        <v>0</v>
      </c>
      <c r="F92" s="184">
        <f>F24/$F$23*100</f>
        <v>0</v>
      </c>
      <c r="G92" s="184">
        <f>G24/$G$23*100</f>
        <v>0</v>
      </c>
      <c r="H92" s="185">
        <f>H24/$H$23*100</f>
        <v>0</v>
      </c>
      <c r="I92" s="183">
        <f>I24/$I$23*100</f>
        <v>0</v>
      </c>
      <c r="J92" s="188">
        <f>J24/$J$23*100</f>
        <v>0</v>
      </c>
      <c r="K92" s="184">
        <f>K24/$K$23*100</f>
        <v>0</v>
      </c>
      <c r="L92" s="185">
        <f>L24/$L$23*100</f>
        <v>0</v>
      </c>
      <c r="M92" s="183">
        <f>M24/$M$23*100</f>
        <v>0</v>
      </c>
      <c r="N92" s="189">
        <f>N24/$N$23*100</f>
        <v>0</v>
      </c>
      <c r="O92" s="185">
        <f>O24/$O$23*100</f>
        <v>0</v>
      </c>
      <c r="P92" s="185">
        <f>P24/$P$23*100</f>
        <v>0</v>
      </c>
      <c r="Q92" s="190">
        <f>Q24/$Q$23*100</f>
        <v>0</v>
      </c>
      <c r="R92" s="191" t="str">
        <f>R24</f>
        <v>C</v>
      </c>
      <c r="S92" s="192">
        <f>S24/$S$23*100</f>
        <v>0</v>
      </c>
      <c r="T92" s="193" t="str">
        <f>T24</f>
        <v>C</v>
      </c>
      <c r="U92" s="190">
        <f>U24/$U$23*100</f>
        <v>0</v>
      </c>
      <c r="V92" s="192">
        <f>V24/$V$23*100</f>
        <v>0</v>
      </c>
      <c r="W92" s="192">
        <f>W24/$W$23*100</f>
        <v>0</v>
      </c>
      <c r="X92" s="205">
        <f>X24/$X$23*100</f>
        <v>0</v>
      </c>
      <c r="Y92" s="195">
        <f>Y24</f>
        <v>0</v>
      </c>
      <c r="Z92" s="81"/>
      <c r="AB92" s="157"/>
      <c r="AC92" s="157"/>
      <c r="AD92" s="157"/>
      <c r="AE92" s="157"/>
      <c r="AF92" s="157"/>
      <c r="AG92" s="157"/>
      <c r="AH92" s="157"/>
      <c r="AI92" s="157"/>
    </row>
    <row r="93" spans="1:35" ht="14.25" customHeight="1" x14ac:dyDescent="0.2">
      <c r="A93" s="254">
        <f t="shared" ref="A93:D131" si="55">A25</f>
        <v>0</v>
      </c>
      <c r="B93" s="255">
        <f t="shared" si="55"/>
        <v>0</v>
      </c>
      <c r="C93" s="209">
        <f t="shared" si="55"/>
        <v>0</v>
      </c>
      <c r="D93" s="210" t="str">
        <f t="shared" si="55"/>
        <v>C</v>
      </c>
      <c r="E93" s="234">
        <f t="shared" ref="E93:E131" si="56">E25/$E$23*100</f>
        <v>0</v>
      </c>
      <c r="F93" s="235">
        <f t="shared" ref="F93:F131" si="57">F25/$F$23*100</f>
        <v>0</v>
      </c>
      <c r="G93" s="235">
        <f t="shared" ref="G93:G131" si="58">G25/$G$23*100</f>
        <v>0</v>
      </c>
      <c r="H93" s="236">
        <f t="shared" ref="H93:H131" si="59">H25/$H$23*100</f>
        <v>0</v>
      </c>
      <c r="I93" s="234">
        <f t="shared" ref="I93:I131" si="60">I25/$I$23*100</f>
        <v>0</v>
      </c>
      <c r="J93" s="239">
        <f t="shared" ref="J93:J131" si="61">J25/$J$23*100</f>
        <v>0</v>
      </c>
      <c r="K93" s="235">
        <f t="shared" ref="K93:K131" si="62">K25/$K$23*100</f>
        <v>0</v>
      </c>
      <c r="L93" s="236">
        <f t="shared" ref="L93:L131" si="63">L25/$L$23*100</f>
        <v>0</v>
      </c>
      <c r="M93" s="234">
        <f t="shared" ref="M93:M131" si="64">M25/$M$23*100</f>
        <v>0</v>
      </c>
      <c r="N93" s="240">
        <f t="shared" ref="N93:N131" si="65">N25/$N$23*100</f>
        <v>0</v>
      </c>
      <c r="O93" s="236">
        <f t="shared" ref="O93:O131" si="66">O25/$O$23*100</f>
        <v>0</v>
      </c>
      <c r="P93" s="236">
        <f t="shared" ref="P93:P131" si="67">P25/$P$23*100</f>
        <v>0</v>
      </c>
      <c r="Q93" s="241">
        <f t="shared" ref="Q93:Q131" si="68">Q25/$Q$23*100</f>
        <v>0</v>
      </c>
      <c r="R93" s="242" t="str">
        <f t="shared" ref="R93:R131" si="69">R25</f>
        <v>C</v>
      </c>
      <c r="S93" s="243">
        <f t="shared" ref="S93:S131" si="70">S25/$S$23*100</f>
        <v>0</v>
      </c>
      <c r="T93" s="244" t="str">
        <f t="shared" ref="T93:T131" si="71">T25</f>
        <v>C</v>
      </c>
      <c r="U93" s="241">
        <f t="shared" ref="U93:U131" si="72">U25/$U$23*100</f>
        <v>0</v>
      </c>
      <c r="V93" s="243">
        <f t="shared" ref="V93:V131" si="73">V25/$V$23*100</f>
        <v>0</v>
      </c>
      <c r="W93" s="243">
        <f t="shared" ref="W93:W131" si="74">W25/$W$23*100</f>
        <v>0</v>
      </c>
      <c r="X93" s="261">
        <f t="shared" ref="X93:X131" si="75">X25/$X$23*100</f>
        <v>0</v>
      </c>
      <c r="Y93" s="246">
        <f t="shared" ref="Y93:Y131" si="76">Y25</f>
        <v>0</v>
      </c>
      <c r="Z93" s="81"/>
      <c r="AB93" s="157"/>
      <c r="AC93" s="157"/>
      <c r="AD93" s="157"/>
      <c r="AE93" s="157"/>
      <c r="AF93" s="157"/>
      <c r="AG93" s="157"/>
      <c r="AH93" s="157"/>
      <c r="AI93" s="157"/>
    </row>
    <row r="94" spans="1:35" ht="14.25" customHeight="1" x14ac:dyDescent="0.2">
      <c r="A94" s="40">
        <f t="shared" si="55"/>
        <v>0</v>
      </c>
      <c r="B94" s="86">
        <f t="shared" si="55"/>
        <v>0</v>
      </c>
      <c r="C94" s="123">
        <f t="shared" si="55"/>
        <v>0</v>
      </c>
      <c r="D94" s="36" t="str">
        <f t="shared" si="55"/>
        <v>C</v>
      </c>
      <c r="E94" s="183">
        <f t="shared" si="56"/>
        <v>0</v>
      </c>
      <c r="F94" s="184">
        <f t="shared" si="57"/>
        <v>0</v>
      </c>
      <c r="G94" s="184">
        <f t="shared" si="58"/>
        <v>0</v>
      </c>
      <c r="H94" s="185">
        <f t="shared" si="59"/>
        <v>0</v>
      </c>
      <c r="I94" s="183">
        <f t="shared" si="60"/>
        <v>0</v>
      </c>
      <c r="J94" s="188">
        <f t="shared" si="61"/>
        <v>0</v>
      </c>
      <c r="K94" s="184">
        <f t="shared" si="62"/>
        <v>0</v>
      </c>
      <c r="L94" s="185">
        <f t="shared" si="63"/>
        <v>0</v>
      </c>
      <c r="M94" s="183">
        <f t="shared" si="64"/>
        <v>0</v>
      </c>
      <c r="N94" s="189">
        <f t="shared" si="65"/>
        <v>0</v>
      </c>
      <c r="O94" s="185">
        <f t="shared" si="66"/>
        <v>0</v>
      </c>
      <c r="P94" s="185">
        <f t="shared" si="67"/>
        <v>0</v>
      </c>
      <c r="Q94" s="190">
        <f t="shared" si="68"/>
        <v>0</v>
      </c>
      <c r="R94" s="191" t="str">
        <f t="shared" si="69"/>
        <v>C</v>
      </c>
      <c r="S94" s="192">
        <f t="shared" si="70"/>
        <v>0</v>
      </c>
      <c r="T94" s="193" t="str">
        <f t="shared" si="71"/>
        <v>C</v>
      </c>
      <c r="U94" s="190">
        <f t="shared" si="72"/>
        <v>0</v>
      </c>
      <c r="V94" s="192">
        <f t="shared" si="73"/>
        <v>0</v>
      </c>
      <c r="W94" s="192">
        <f t="shared" si="74"/>
        <v>0</v>
      </c>
      <c r="X94" s="205">
        <f t="shared" si="75"/>
        <v>0</v>
      </c>
      <c r="Y94" s="195">
        <f t="shared" si="76"/>
        <v>0</v>
      </c>
      <c r="Z94" s="81"/>
      <c r="AB94" s="157"/>
      <c r="AC94" s="157"/>
      <c r="AD94" s="157"/>
      <c r="AE94" s="157"/>
      <c r="AF94" s="157"/>
      <c r="AG94" s="157"/>
      <c r="AH94" s="157"/>
      <c r="AI94" s="157"/>
    </row>
    <row r="95" spans="1:35" ht="14.25" customHeight="1" x14ac:dyDescent="0.2">
      <c r="A95" s="254">
        <f t="shared" si="55"/>
        <v>0</v>
      </c>
      <c r="B95" s="255">
        <f t="shared" si="55"/>
        <v>0</v>
      </c>
      <c r="C95" s="209">
        <f t="shared" si="55"/>
        <v>0</v>
      </c>
      <c r="D95" s="210" t="str">
        <f t="shared" si="55"/>
        <v>C</v>
      </c>
      <c r="E95" s="234">
        <f t="shared" si="56"/>
        <v>0</v>
      </c>
      <c r="F95" s="235">
        <f t="shared" si="57"/>
        <v>0</v>
      </c>
      <c r="G95" s="235">
        <f t="shared" si="58"/>
        <v>0</v>
      </c>
      <c r="H95" s="236">
        <f t="shared" si="59"/>
        <v>0</v>
      </c>
      <c r="I95" s="234">
        <f t="shared" si="60"/>
        <v>0</v>
      </c>
      <c r="J95" s="239">
        <f t="shared" si="61"/>
        <v>0</v>
      </c>
      <c r="K95" s="235">
        <f t="shared" si="62"/>
        <v>0</v>
      </c>
      <c r="L95" s="236">
        <f t="shared" si="63"/>
        <v>0</v>
      </c>
      <c r="M95" s="234">
        <f t="shared" si="64"/>
        <v>0</v>
      </c>
      <c r="N95" s="240">
        <f t="shared" si="65"/>
        <v>0</v>
      </c>
      <c r="O95" s="236">
        <f t="shared" si="66"/>
        <v>0</v>
      </c>
      <c r="P95" s="236">
        <f t="shared" si="67"/>
        <v>0</v>
      </c>
      <c r="Q95" s="241">
        <f t="shared" si="68"/>
        <v>0</v>
      </c>
      <c r="R95" s="242" t="str">
        <f t="shared" si="69"/>
        <v>C</v>
      </c>
      <c r="S95" s="243">
        <f t="shared" si="70"/>
        <v>0</v>
      </c>
      <c r="T95" s="244" t="str">
        <f t="shared" si="71"/>
        <v>C</v>
      </c>
      <c r="U95" s="241">
        <f t="shared" si="72"/>
        <v>0</v>
      </c>
      <c r="V95" s="243">
        <f t="shared" si="73"/>
        <v>0</v>
      </c>
      <c r="W95" s="243">
        <f t="shared" si="74"/>
        <v>0</v>
      </c>
      <c r="X95" s="261">
        <f t="shared" si="75"/>
        <v>0</v>
      </c>
      <c r="Y95" s="246">
        <f t="shared" si="76"/>
        <v>0</v>
      </c>
      <c r="Z95" s="81"/>
      <c r="AB95" s="157"/>
      <c r="AC95" s="157"/>
      <c r="AD95" s="157"/>
      <c r="AE95" s="157"/>
      <c r="AF95" s="157"/>
      <c r="AG95" s="157"/>
      <c r="AH95" s="157"/>
      <c r="AI95" s="157"/>
    </row>
    <row r="96" spans="1:35" ht="14.25" customHeight="1" x14ac:dyDescent="0.2">
      <c r="A96" s="40">
        <f t="shared" si="55"/>
        <v>0</v>
      </c>
      <c r="B96" s="86">
        <f t="shared" si="55"/>
        <v>0</v>
      </c>
      <c r="C96" s="123">
        <f t="shared" si="55"/>
        <v>0</v>
      </c>
      <c r="D96" s="36" t="str">
        <f t="shared" si="55"/>
        <v>C</v>
      </c>
      <c r="E96" s="183">
        <f t="shared" si="56"/>
        <v>0</v>
      </c>
      <c r="F96" s="184">
        <f t="shared" si="57"/>
        <v>0</v>
      </c>
      <c r="G96" s="184">
        <f t="shared" si="58"/>
        <v>0</v>
      </c>
      <c r="H96" s="185">
        <f t="shared" si="59"/>
        <v>0</v>
      </c>
      <c r="I96" s="183">
        <f t="shared" si="60"/>
        <v>0</v>
      </c>
      <c r="J96" s="188">
        <f t="shared" si="61"/>
        <v>0</v>
      </c>
      <c r="K96" s="184">
        <f t="shared" si="62"/>
        <v>0</v>
      </c>
      <c r="L96" s="185">
        <f t="shared" si="63"/>
        <v>0</v>
      </c>
      <c r="M96" s="183">
        <f t="shared" si="64"/>
        <v>0</v>
      </c>
      <c r="N96" s="189">
        <f t="shared" si="65"/>
        <v>0</v>
      </c>
      <c r="O96" s="185">
        <f t="shared" si="66"/>
        <v>0</v>
      </c>
      <c r="P96" s="185">
        <f t="shared" si="67"/>
        <v>0</v>
      </c>
      <c r="Q96" s="190">
        <f t="shared" si="68"/>
        <v>0</v>
      </c>
      <c r="R96" s="191" t="str">
        <f t="shared" si="69"/>
        <v>C</v>
      </c>
      <c r="S96" s="192">
        <f t="shared" si="70"/>
        <v>0</v>
      </c>
      <c r="T96" s="193" t="str">
        <f t="shared" si="71"/>
        <v>C</v>
      </c>
      <c r="U96" s="190">
        <f t="shared" si="72"/>
        <v>0</v>
      </c>
      <c r="V96" s="192">
        <f t="shared" si="73"/>
        <v>0</v>
      </c>
      <c r="W96" s="192">
        <f t="shared" si="74"/>
        <v>0</v>
      </c>
      <c r="X96" s="205">
        <f t="shared" si="75"/>
        <v>0</v>
      </c>
      <c r="Y96" s="195">
        <f t="shared" si="76"/>
        <v>0</v>
      </c>
      <c r="Z96" s="81"/>
      <c r="AB96" s="157"/>
      <c r="AC96" s="157"/>
      <c r="AD96" s="157"/>
      <c r="AE96" s="157"/>
      <c r="AF96" s="157"/>
      <c r="AG96" s="157"/>
      <c r="AH96" s="157"/>
      <c r="AI96" s="157"/>
    </row>
    <row r="97" spans="1:35" ht="14.25" customHeight="1" x14ac:dyDescent="0.2">
      <c r="A97" s="254">
        <f t="shared" si="55"/>
        <v>0</v>
      </c>
      <c r="B97" s="255">
        <f t="shared" si="55"/>
        <v>0</v>
      </c>
      <c r="C97" s="209">
        <f t="shared" si="55"/>
        <v>0</v>
      </c>
      <c r="D97" s="210" t="str">
        <f t="shared" si="55"/>
        <v>C</v>
      </c>
      <c r="E97" s="234">
        <f t="shared" si="56"/>
        <v>0</v>
      </c>
      <c r="F97" s="235">
        <f t="shared" si="57"/>
        <v>0</v>
      </c>
      <c r="G97" s="235">
        <f t="shared" si="58"/>
        <v>0</v>
      </c>
      <c r="H97" s="236">
        <f t="shared" si="59"/>
        <v>0</v>
      </c>
      <c r="I97" s="234">
        <f t="shared" si="60"/>
        <v>0</v>
      </c>
      <c r="J97" s="239">
        <f t="shared" si="61"/>
        <v>0</v>
      </c>
      <c r="K97" s="235">
        <f t="shared" si="62"/>
        <v>0</v>
      </c>
      <c r="L97" s="236">
        <f t="shared" si="63"/>
        <v>0</v>
      </c>
      <c r="M97" s="234">
        <f t="shared" si="64"/>
        <v>0</v>
      </c>
      <c r="N97" s="240">
        <f t="shared" si="65"/>
        <v>0</v>
      </c>
      <c r="O97" s="236">
        <f t="shared" si="66"/>
        <v>0</v>
      </c>
      <c r="P97" s="236">
        <f t="shared" si="67"/>
        <v>0</v>
      </c>
      <c r="Q97" s="241">
        <f t="shared" si="68"/>
        <v>0</v>
      </c>
      <c r="R97" s="242" t="str">
        <f t="shared" si="69"/>
        <v>C</v>
      </c>
      <c r="S97" s="243">
        <f t="shared" si="70"/>
        <v>0</v>
      </c>
      <c r="T97" s="244" t="str">
        <f t="shared" si="71"/>
        <v>C</v>
      </c>
      <c r="U97" s="241">
        <f t="shared" si="72"/>
        <v>0</v>
      </c>
      <c r="V97" s="243">
        <f t="shared" si="73"/>
        <v>0</v>
      </c>
      <c r="W97" s="243">
        <f t="shared" si="74"/>
        <v>0</v>
      </c>
      <c r="X97" s="261">
        <f t="shared" si="75"/>
        <v>0</v>
      </c>
      <c r="Y97" s="246">
        <f t="shared" si="76"/>
        <v>0</v>
      </c>
      <c r="Z97" s="81"/>
      <c r="AB97" s="157"/>
      <c r="AC97" s="157"/>
      <c r="AD97" s="157"/>
      <c r="AE97" s="157"/>
      <c r="AF97" s="157"/>
      <c r="AG97" s="157"/>
      <c r="AH97" s="157"/>
      <c r="AI97" s="157"/>
    </row>
    <row r="98" spans="1:35" ht="14.25" customHeight="1" x14ac:dyDescent="0.2">
      <c r="A98" s="40">
        <f t="shared" si="55"/>
        <v>0</v>
      </c>
      <c r="B98" s="86">
        <f t="shared" si="55"/>
        <v>0</v>
      </c>
      <c r="C98" s="123">
        <f t="shared" si="55"/>
        <v>0</v>
      </c>
      <c r="D98" s="36" t="str">
        <f t="shared" si="55"/>
        <v>C</v>
      </c>
      <c r="E98" s="183">
        <f t="shared" si="56"/>
        <v>0</v>
      </c>
      <c r="F98" s="184">
        <f t="shared" si="57"/>
        <v>0</v>
      </c>
      <c r="G98" s="184">
        <f t="shared" si="58"/>
        <v>0</v>
      </c>
      <c r="H98" s="185">
        <f t="shared" si="59"/>
        <v>0</v>
      </c>
      <c r="I98" s="183">
        <f t="shared" si="60"/>
        <v>0</v>
      </c>
      <c r="J98" s="188">
        <f t="shared" si="61"/>
        <v>0</v>
      </c>
      <c r="K98" s="184">
        <f t="shared" si="62"/>
        <v>0</v>
      </c>
      <c r="L98" s="185">
        <f t="shared" si="63"/>
        <v>0</v>
      </c>
      <c r="M98" s="183">
        <f t="shared" si="64"/>
        <v>0</v>
      </c>
      <c r="N98" s="189">
        <f t="shared" si="65"/>
        <v>0</v>
      </c>
      <c r="O98" s="185">
        <f t="shared" si="66"/>
        <v>0</v>
      </c>
      <c r="P98" s="185">
        <f t="shared" si="67"/>
        <v>0</v>
      </c>
      <c r="Q98" s="190">
        <f t="shared" si="68"/>
        <v>0</v>
      </c>
      <c r="R98" s="191" t="str">
        <f t="shared" si="69"/>
        <v>C</v>
      </c>
      <c r="S98" s="192">
        <f t="shared" si="70"/>
        <v>0</v>
      </c>
      <c r="T98" s="193" t="str">
        <f t="shared" si="71"/>
        <v>C</v>
      </c>
      <c r="U98" s="190">
        <f t="shared" si="72"/>
        <v>0</v>
      </c>
      <c r="V98" s="192">
        <f t="shared" si="73"/>
        <v>0</v>
      </c>
      <c r="W98" s="192">
        <f t="shared" si="74"/>
        <v>0</v>
      </c>
      <c r="X98" s="205">
        <f t="shared" si="75"/>
        <v>0</v>
      </c>
      <c r="Y98" s="195">
        <f t="shared" si="76"/>
        <v>0</v>
      </c>
      <c r="Z98" s="81"/>
      <c r="AB98" s="157"/>
      <c r="AC98" s="157"/>
      <c r="AD98" s="157"/>
      <c r="AE98" s="157"/>
      <c r="AF98" s="157"/>
      <c r="AG98" s="157"/>
      <c r="AH98" s="157"/>
      <c r="AI98" s="157"/>
    </row>
    <row r="99" spans="1:35" ht="14.25" customHeight="1" x14ac:dyDescent="0.2">
      <c r="A99" s="254">
        <f t="shared" si="55"/>
        <v>0</v>
      </c>
      <c r="B99" s="255">
        <f t="shared" si="55"/>
        <v>0</v>
      </c>
      <c r="C99" s="209">
        <f t="shared" si="55"/>
        <v>0</v>
      </c>
      <c r="D99" s="210" t="str">
        <f t="shared" si="55"/>
        <v>C</v>
      </c>
      <c r="E99" s="234">
        <f t="shared" si="56"/>
        <v>0</v>
      </c>
      <c r="F99" s="235">
        <f t="shared" si="57"/>
        <v>0</v>
      </c>
      <c r="G99" s="235">
        <f t="shared" si="58"/>
        <v>0</v>
      </c>
      <c r="H99" s="236">
        <f t="shared" si="59"/>
        <v>0</v>
      </c>
      <c r="I99" s="234">
        <f t="shared" si="60"/>
        <v>0</v>
      </c>
      <c r="J99" s="239">
        <f t="shared" si="61"/>
        <v>0</v>
      </c>
      <c r="K99" s="235">
        <f t="shared" si="62"/>
        <v>0</v>
      </c>
      <c r="L99" s="236">
        <f t="shared" si="63"/>
        <v>0</v>
      </c>
      <c r="M99" s="234">
        <f t="shared" si="64"/>
        <v>0</v>
      </c>
      <c r="N99" s="240">
        <f t="shared" si="65"/>
        <v>0</v>
      </c>
      <c r="O99" s="236">
        <f t="shared" si="66"/>
        <v>0</v>
      </c>
      <c r="P99" s="236">
        <f t="shared" si="67"/>
        <v>0</v>
      </c>
      <c r="Q99" s="241">
        <f t="shared" si="68"/>
        <v>0</v>
      </c>
      <c r="R99" s="242" t="str">
        <f t="shared" si="69"/>
        <v>C</v>
      </c>
      <c r="S99" s="243">
        <f t="shared" si="70"/>
        <v>0</v>
      </c>
      <c r="T99" s="244" t="str">
        <f t="shared" si="71"/>
        <v>C</v>
      </c>
      <c r="U99" s="241">
        <f t="shared" si="72"/>
        <v>0</v>
      </c>
      <c r="V99" s="243">
        <f t="shared" si="73"/>
        <v>0</v>
      </c>
      <c r="W99" s="243">
        <f t="shared" si="74"/>
        <v>0</v>
      </c>
      <c r="X99" s="261">
        <f t="shared" si="75"/>
        <v>0</v>
      </c>
      <c r="Y99" s="246">
        <f t="shared" si="76"/>
        <v>0</v>
      </c>
      <c r="Z99" s="81"/>
      <c r="AB99" s="157"/>
      <c r="AC99" s="157"/>
      <c r="AD99" s="157"/>
      <c r="AE99" s="157"/>
      <c r="AF99" s="157"/>
      <c r="AG99" s="157"/>
      <c r="AH99" s="157"/>
      <c r="AI99" s="157"/>
    </row>
    <row r="100" spans="1:35" ht="14.25" customHeight="1" x14ac:dyDescent="0.2">
      <c r="A100" s="40">
        <f t="shared" si="55"/>
        <v>0</v>
      </c>
      <c r="B100" s="86">
        <f t="shared" si="55"/>
        <v>0</v>
      </c>
      <c r="C100" s="123">
        <f t="shared" si="55"/>
        <v>0</v>
      </c>
      <c r="D100" s="36" t="str">
        <f t="shared" si="55"/>
        <v>C</v>
      </c>
      <c r="E100" s="183">
        <f t="shared" si="56"/>
        <v>0</v>
      </c>
      <c r="F100" s="184">
        <f t="shared" si="57"/>
        <v>0</v>
      </c>
      <c r="G100" s="184">
        <f t="shared" si="58"/>
        <v>0</v>
      </c>
      <c r="H100" s="185">
        <f t="shared" si="59"/>
        <v>0</v>
      </c>
      <c r="I100" s="183">
        <f t="shared" si="60"/>
        <v>0</v>
      </c>
      <c r="J100" s="188">
        <f t="shared" si="61"/>
        <v>0</v>
      </c>
      <c r="K100" s="184">
        <f t="shared" si="62"/>
        <v>0</v>
      </c>
      <c r="L100" s="185">
        <f t="shared" si="63"/>
        <v>0</v>
      </c>
      <c r="M100" s="183">
        <f t="shared" si="64"/>
        <v>0</v>
      </c>
      <c r="N100" s="189">
        <f t="shared" si="65"/>
        <v>0</v>
      </c>
      <c r="O100" s="185">
        <f t="shared" si="66"/>
        <v>0</v>
      </c>
      <c r="P100" s="185">
        <f t="shared" si="67"/>
        <v>0</v>
      </c>
      <c r="Q100" s="190">
        <f t="shared" si="68"/>
        <v>0</v>
      </c>
      <c r="R100" s="191" t="str">
        <f t="shared" si="69"/>
        <v>C</v>
      </c>
      <c r="S100" s="192">
        <f t="shared" si="70"/>
        <v>0</v>
      </c>
      <c r="T100" s="193" t="str">
        <f t="shared" si="71"/>
        <v>C</v>
      </c>
      <c r="U100" s="190">
        <f t="shared" si="72"/>
        <v>0</v>
      </c>
      <c r="V100" s="192">
        <f t="shared" si="73"/>
        <v>0</v>
      </c>
      <c r="W100" s="192">
        <f t="shared" si="74"/>
        <v>0</v>
      </c>
      <c r="X100" s="205">
        <f t="shared" si="75"/>
        <v>0</v>
      </c>
      <c r="Y100" s="195">
        <f t="shared" si="76"/>
        <v>0</v>
      </c>
      <c r="Z100" s="81"/>
      <c r="AB100" s="157"/>
      <c r="AC100" s="157"/>
      <c r="AD100" s="157"/>
      <c r="AE100" s="157"/>
      <c r="AF100" s="157"/>
      <c r="AG100" s="157"/>
      <c r="AH100" s="157"/>
      <c r="AI100" s="157"/>
    </row>
    <row r="101" spans="1:35" ht="14.25" customHeight="1" x14ac:dyDescent="0.2">
      <c r="A101" s="254">
        <f t="shared" si="55"/>
        <v>0</v>
      </c>
      <c r="B101" s="255">
        <f t="shared" si="55"/>
        <v>0</v>
      </c>
      <c r="C101" s="209">
        <f t="shared" si="55"/>
        <v>0</v>
      </c>
      <c r="D101" s="210" t="str">
        <f t="shared" si="55"/>
        <v>C</v>
      </c>
      <c r="E101" s="234">
        <f t="shared" si="56"/>
        <v>0</v>
      </c>
      <c r="F101" s="235">
        <f t="shared" si="57"/>
        <v>0</v>
      </c>
      <c r="G101" s="235">
        <f t="shared" si="58"/>
        <v>0</v>
      </c>
      <c r="H101" s="236">
        <f t="shared" si="59"/>
        <v>0</v>
      </c>
      <c r="I101" s="234">
        <f t="shared" si="60"/>
        <v>0</v>
      </c>
      <c r="J101" s="239">
        <f t="shared" si="61"/>
        <v>0</v>
      </c>
      <c r="K101" s="235">
        <f t="shared" si="62"/>
        <v>0</v>
      </c>
      <c r="L101" s="236">
        <f t="shared" si="63"/>
        <v>0</v>
      </c>
      <c r="M101" s="234">
        <f t="shared" si="64"/>
        <v>0</v>
      </c>
      <c r="N101" s="240">
        <f t="shared" si="65"/>
        <v>0</v>
      </c>
      <c r="O101" s="236">
        <f t="shared" si="66"/>
        <v>0</v>
      </c>
      <c r="P101" s="236">
        <f t="shared" si="67"/>
        <v>0</v>
      </c>
      <c r="Q101" s="241">
        <f t="shared" si="68"/>
        <v>0</v>
      </c>
      <c r="R101" s="242" t="str">
        <f t="shared" si="69"/>
        <v>C</v>
      </c>
      <c r="S101" s="243">
        <f t="shared" si="70"/>
        <v>0</v>
      </c>
      <c r="T101" s="244" t="str">
        <f t="shared" si="71"/>
        <v>C</v>
      </c>
      <c r="U101" s="241">
        <f t="shared" si="72"/>
        <v>0</v>
      </c>
      <c r="V101" s="243">
        <f t="shared" si="73"/>
        <v>0</v>
      </c>
      <c r="W101" s="243">
        <f t="shared" si="74"/>
        <v>0</v>
      </c>
      <c r="X101" s="261">
        <f t="shared" si="75"/>
        <v>0</v>
      </c>
      <c r="Y101" s="246">
        <f t="shared" si="76"/>
        <v>0</v>
      </c>
      <c r="Z101" s="81"/>
      <c r="AB101" s="157"/>
      <c r="AC101" s="157"/>
      <c r="AD101" s="157"/>
      <c r="AE101" s="157"/>
      <c r="AF101" s="157"/>
      <c r="AG101" s="157"/>
      <c r="AH101" s="157"/>
      <c r="AI101" s="157"/>
    </row>
    <row r="102" spans="1:35" ht="14.25" customHeight="1" x14ac:dyDescent="0.2">
      <c r="A102" s="40">
        <f t="shared" si="55"/>
        <v>0</v>
      </c>
      <c r="B102" s="86">
        <f t="shared" si="55"/>
        <v>0</v>
      </c>
      <c r="C102" s="123">
        <f t="shared" si="55"/>
        <v>0</v>
      </c>
      <c r="D102" s="36" t="str">
        <f t="shared" si="55"/>
        <v>C</v>
      </c>
      <c r="E102" s="183">
        <f t="shared" si="56"/>
        <v>0</v>
      </c>
      <c r="F102" s="184">
        <f t="shared" si="57"/>
        <v>0</v>
      </c>
      <c r="G102" s="184">
        <f t="shared" si="58"/>
        <v>0</v>
      </c>
      <c r="H102" s="185">
        <f t="shared" si="59"/>
        <v>0</v>
      </c>
      <c r="I102" s="183">
        <f t="shared" si="60"/>
        <v>0</v>
      </c>
      <c r="J102" s="188">
        <f t="shared" si="61"/>
        <v>0</v>
      </c>
      <c r="K102" s="184">
        <f t="shared" si="62"/>
        <v>0</v>
      </c>
      <c r="L102" s="185">
        <f t="shared" si="63"/>
        <v>0</v>
      </c>
      <c r="M102" s="183">
        <f t="shared" si="64"/>
        <v>0</v>
      </c>
      <c r="N102" s="189">
        <f t="shared" si="65"/>
        <v>0</v>
      </c>
      <c r="O102" s="185">
        <f t="shared" si="66"/>
        <v>0</v>
      </c>
      <c r="P102" s="185">
        <f t="shared" si="67"/>
        <v>0</v>
      </c>
      <c r="Q102" s="190">
        <f t="shared" si="68"/>
        <v>0</v>
      </c>
      <c r="R102" s="191" t="str">
        <f t="shared" si="69"/>
        <v>C</v>
      </c>
      <c r="S102" s="192">
        <f t="shared" si="70"/>
        <v>0</v>
      </c>
      <c r="T102" s="193" t="str">
        <f t="shared" si="71"/>
        <v>C</v>
      </c>
      <c r="U102" s="190">
        <f t="shared" si="72"/>
        <v>0</v>
      </c>
      <c r="V102" s="192">
        <f t="shared" si="73"/>
        <v>0</v>
      </c>
      <c r="W102" s="192">
        <f t="shared" si="74"/>
        <v>0</v>
      </c>
      <c r="X102" s="205">
        <f t="shared" si="75"/>
        <v>0</v>
      </c>
      <c r="Y102" s="195">
        <f t="shared" si="76"/>
        <v>0</v>
      </c>
      <c r="Z102" s="81"/>
      <c r="AB102" s="157"/>
      <c r="AC102" s="157"/>
      <c r="AD102" s="157"/>
      <c r="AE102" s="157"/>
      <c r="AF102" s="157"/>
      <c r="AG102" s="157"/>
      <c r="AH102" s="157"/>
      <c r="AI102" s="157"/>
    </row>
    <row r="103" spans="1:35" ht="14.25" customHeight="1" x14ac:dyDescent="0.2">
      <c r="A103" s="254">
        <f t="shared" si="55"/>
        <v>0</v>
      </c>
      <c r="B103" s="255">
        <f t="shared" si="55"/>
        <v>0</v>
      </c>
      <c r="C103" s="209">
        <f t="shared" si="55"/>
        <v>0</v>
      </c>
      <c r="D103" s="210" t="str">
        <f t="shared" si="55"/>
        <v>C</v>
      </c>
      <c r="E103" s="234">
        <f t="shared" si="56"/>
        <v>0</v>
      </c>
      <c r="F103" s="235">
        <f t="shared" si="57"/>
        <v>0</v>
      </c>
      <c r="G103" s="235">
        <f t="shared" si="58"/>
        <v>0</v>
      </c>
      <c r="H103" s="236">
        <f t="shared" si="59"/>
        <v>0</v>
      </c>
      <c r="I103" s="234">
        <f t="shared" si="60"/>
        <v>0</v>
      </c>
      <c r="J103" s="239">
        <f t="shared" si="61"/>
        <v>0</v>
      </c>
      <c r="K103" s="235">
        <f t="shared" si="62"/>
        <v>0</v>
      </c>
      <c r="L103" s="236">
        <f t="shared" si="63"/>
        <v>0</v>
      </c>
      <c r="M103" s="234">
        <f t="shared" si="64"/>
        <v>0</v>
      </c>
      <c r="N103" s="240">
        <f t="shared" si="65"/>
        <v>0</v>
      </c>
      <c r="O103" s="236">
        <f t="shared" si="66"/>
        <v>0</v>
      </c>
      <c r="P103" s="236">
        <f t="shared" si="67"/>
        <v>0</v>
      </c>
      <c r="Q103" s="241">
        <f t="shared" si="68"/>
        <v>0</v>
      </c>
      <c r="R103" s="242" t="str">
        <f t="shared" si="69"/>
        <v>C</v>
      </c>
      <c r="S103" s="243">
        <f t="shared" si="70"/>
        <v>0</v>
      </c>
      <c r="T103" s="244" t="str">
        <f t="shared" si="71"/>
        <v>C</v>
      </c>
      <c r="U103" s="241">
        <f t="shared" si="72"/>
        <v>0</v>
      </c>
      <c r="V103" s="243">
        <f t="shared" si="73"/>
        <v>0</v>
      </c>
      <c r="W103" s="243">
        <f t="shared" si="74"/>
        <v>0</v>
      </c>
      <c r="X103" s="261">
        <f t="shared" si="75"/>
        <v>0</v>
      </c>
      <c r="Y103" s="246">
        <f t="shared" si="76"/>
        <v>0</v>
      </c>
      <c r="Z103" s="81"/>
      <c r="AB103" s="157"/>
      <c r="AC103" s="157"/>
      <c r="AD103" s="157"/>
      <c r="AE103" s="157"/>
      <c r="AF103" s="157"/>
      <c r="AG103" s="157"/>
      <c r="AH103" s="157"/>
      <c r="AI103" s="157"/>
    </row>
    <row r="104" spans="1:35" ht="14.25" customHeight="1" x14ac:dyDescent="0.2">
      <c r="A104" s="40">
        <f t="shared" si="55"/>
        <v>0</v>
      </c>
      <c r="B104" s="86">
        <f t="shared" si="55"/>
        <v>0</v>
      </c>
      <c r="C104" s="123">
        <f t="shared" si="55"/>
        <v>0</v>
      </c>
      <c r="D104" s="36" t="str">
        <f t="shared" si="55"/>
        <v>C</v>
      </c>
      <c r="E104" s="183">
        <f t="shared" si="56"/>
        <v>0</v>
      </c>
      <c r="F104" s="184">
        <f t="shared" si="57"/>
        <v>0</v>
      </c>
      <c r="G104" s="184">
        <f t="shared" si="58"/>
        <v>0</v>
      </c>
      <c r="H104" s="185">
        <f t="shared" si="59"/>
        <v>0</v>
      </c>
      <c r="I104" s="183">
        <f t="shared" si="60"/>
        <v>0</v>
      </c>
      <c r="J104" s="188">
        <f t="shared" si="61"/>
        <v>0</v>
      </c>
      <c r="K104" s="184">
        <f t="shared" si="62"/>
        <v>0</v>
      </c>
      <c r="L104" s="185">
        <f t="shared" si="63"/>
        <v>0</v>
      </c>
      <c r="M104" s="183">
        <f t="shared" si="64"/>
        <v>0</v>
      </c>
      <c r="N104" s="189">
        <f t="shared" si="65"/>
        <v>0</v>
      </c>
      <c r="O104" s="185">
        <f t="shared" si="66"/>
        <v>0</v>
      </c>
      <c r="P104" s="185">
        <f t="shared" si="67"/>
        <v>0</v>
      </c>
      <c r="Q104" s="190">
        <f t="shared" si="68"/>
        <v>0</v>
      </c>
      <c r="R104" s="191" t="str">
        <f t="shared" si="69"/>
        <v>C</v>
      </c>
      <c r="S104" s="192">
        <f t="shared" si="70"/>
        <v>0</v>
      </c>
      <c r="T104" s="193" t="str">
        <f t="shared" si="71"/>
        <v>C</v>
      </c>
      <c r="U104" s="190">
        <f t="shared" si="72"/>
        <v>0</v>
      </c>
      <c r="V104" s="192">
        <f t="shared" si="73"/>
        <v>0</v>
      </c>
      <c r="W104" s="192">
        <f t="shared" si="74"/>
        <v>0</v>
      </c>
      <c r="X104" s="205">
        <f t="shared" si="75"/>
        <v>0</v>
      </c>
      <c r="Y104" s="195">
        <f t="shared" si="76"/>
        <v>0</v>
      </c>
      <c r="Z104" s="81"/>
      <c r="AB104" s="157"/>
      <c r="AC104" s="157"/>
      <c r="AD104" s="157"/>
      <c r="AE104" s="157"/>
      <c r="AF104" s="157"/>
      <c r="AG104" s="157"/>
      <c r="AH104" s="157"/>
      <c r="AI104" s="157"/>
    </row>
    <row r="105" spans="1:35" ht="14.25" customHeight="1" x14ac:dyDescent="0.2">
      <c r="A105" s="254">
        <f t="shared" si="55"/>
        <v>0</v>
      </c>
      <c r="B105" s="255">
        <f t="shared" si="55"/>
        <v>0</v>
      </c>
      <c r="C105" s="209">
        <f t="shared" si="55"/>
        <v>0</v>
      </c>
      <c r="D105" s="210" t="str">
        <f t="shared" si="55"/>
        <v>C</v>
      </c>
      <c r="E105" s="234">
        <f t="shared" si="56"/>
        <v>0</v>
      </c>
      <c r="F105" s="235">
        <f t="shared" si="57"/>
        <v>0</v>
      </c>
      <c r="G105" s="235">
        <f t="shared" si="58"/>
        <v>0</v>
      </c>
      <c r="H105" s="236">
        <f t="shared" si="59"/>
        <v>0</v>
      </c>
      <c r="I105" s="234">
        <f t="shared" si="60"/>
        <v>0</v>
      </c>
      <c r="J105" s="239">
        <f t="shared" si="61"/>
        <v>0</v>
      </c>
      <c r="K105" s="235">
        <f t="shared" si="62"/>
        <v>0</v>
      </c>
      <c r="L105" s="236">
        <f t="shared" si="63"/>
        <v>0</v>
      </c>
      <c r="M105" s="234">
        <f t="shared" si="64"/>
        <v>0</v>
      </c>
      <c r="N105" s="240">
        <f t="shared" si="65"/>
        <v>0</v>
      </c>
      <c r="O105" s="236">
        <f t="shared" si="66"/>
        <v>0</v>
      </c>
      <c r="P105" s="236">
        <f t="shared" si="67"/>
        <v>0</v>
      </c>
      <c r="Q105" s="241">
        <f t="shared" si="68"/>
        <v>0</v>
      </c>
      <c r="R105" s="242" t="str">
        <f t="shared" si="69"/>
        <v>C</v>
      </c>
      <c r="S105" s="243">
        <f t="shared" si="70"/>
        <v>0</v>
      </c>
      <c r="T105" s="244" t="str">
        <f t="shared" si="71"/>
        <v>C</v>
      </c>
      <c r="U105" s="241">
        <f t="shared" si="72"/>
        <v>0</v>
      </c>
      <c r="V105" s="243">
        <f t="shared" si="73"/>
        <v>0</v>
      </c>
      <c r="W105" s="243">
        <f t="shared" si="74"/>
        <v>0</v>
      </c>
      <c r="X105" s="261">
        <f t="shared" si="75"/>
        <v>0</v>
      </c>
      <c r="Y105" s="246">
        <f t="shared" si="76"/>
        <v>0</v>
      </c>
      <c r="Z105" s="81"/>
      <c r="AB105" s="157"/>
      <c r="AC105" s="157"/>
      <c r="AD105" s="157"/>
      <c r="AE105" s="157"/>
      <c r="AF105" s="157"/>
      <c r="AG105" s="157"/>
      <c r="AH105" s="157"/>
      <c r="AI105" s="157"/>
    </row>
    <row r="106" spans="1:35" ht="14.25" customHeight="1" x14ac:dyDescent="0.2">
      <c r="A106" s="40">
        <f t="shared" si="55"/>
        <v>0</v>
      </c>
      <c r="B106" s="86">
        <f t="shared" si="55"/>
        <v>0</v>
      </c>
      <c r="C106" s="123">
        <f t="shared" si="55"/>
        <v>0</v>
      </c>
      <c r="D106" s="36" t="str">
        <f t="shared" si="55"/>
        <v>C</v>
      </c>
      <c r="E106" s="183">
        <f t="shared" si="56"/>
        <v>0</v>
      </c>
      <c r="F106" s="184">
        <f t="shared" si="57"/>
        <v>0</v>
      </c>
      <c r="G106" s="184">
        <f t="shared" si="58"/>
        <v>0</v>
      </c>
      <c r="H106" s="185">
        <f t="shared" si="59"/>
        <v>0</v>
      </c>
      <c r="I106" s="183">
        <f t="shared" si="60"/>
        <v>0</v>
      </c>
      <c r="J106" s="188">
        <f t="shared" si="61"/>
        <v>0</v>
      </c>
      <c r="K106" s="184">
        <f t="shared" si="62"/>
        <v>0</v>
      </c>
      <c r="L106" s="185">
        <f t="shared" si="63"/>
        <v>0</v>
      </c>
      <c r="M106" s="183">
        <f t="shared" si="64"/>
        <v>0</v>
      </c>
      <c r="N106" s="189">
        <f t="shared" si="65"/>
        <v>0</v>
      </c>
      <c r="O106" s="185">
        <f t="shared" si="66"/>
        <v>0</v>
      </c>
      <c r="P106" s="185">
        <f t="shared" si="67"/>
        <v>0</v>
      </c>
      <c r="Q106" s="190">
        <f t="shared" si="68"/>
        <v>0</v>
      </c>
      <c r="R106" s="191" t="str">
        <f t="shared" si="69"/>
        <v>C</v>
      </c>
      <c r="S106" s="192">
        <f t="shared" si="70"/>
        <v>0</v>
      </c>
      <c r="T106" s="193" t="str">
        <f t="shared" si="71"/>
        <v>C</v>
      </c>
      <c r="U106" s="190">
        <f t="shared" si="72"/>
        <v>0</v>
      </c>
      <c r="V106" s="192">
        <f t="shared" si="73"/>
        <v>0</v>
      </c>
      <c r="W106" s="192">
        <f t="shared" si="74"/>
        <v>0</v>
      </c>
      <c r="X106" s="205">
        <f t="shared" si="75"/>
        <v>0</v>
      </c>
      <c r="Y106" s="195">
        <f t="shared" si="76"/>
        <v>0</v>
      </c>
      <c r="Z106" s="81"/>
      <c r="AB106" s="157"/>
      <c r="AC106" s="157"/>
      <c r="AD106" s="157"/>
      <c r="AE106" s="157"/>
      <c r="AF106" s="157"/>
      <c r="AG106" s="157"/>
      <c r="AH106" s="157"/>
      <c r="AI106" s="157"/>
    </row>
    <row r="107" spans="1:35" ht="14.25" customHeight="1" x14ac:dyDescent="0.2">
      <c r="A107" s="254">
        <f t="shared" si="55"/>
        <v>0</v>
      </c>
      <c r="B107" s="255">
        <f t="shared" si="55"/>
        <v>0</v>
      </c>
      <c r="C107" s="209">
        <f t="shared" si="55"/>
        <v>0</v>
      </c>
      <c r="D107" s="210" t="str">
        <f t="shared" si="55"/>
        <v>C</v>
      </c>
      <c r="E107" s="234">
        <f t="shared" si="56"/>
        <v>0</v>
      </c>
      <c r="F107" s="235">
        <f t="shared" si="57"/>
        <v>0</v>
      </c>
      <c r="G107" s="235">
        <f t="shared" si="58"/>
        <v>0</v>
      </c>
      <c r="H107" s="236">
        <f t="shared" si="59"/>
        <v>0</v>
      </c>
      <c r="I107" s="234">
        <f t="shared" si="60"/>
        <v>0</v>
      </c>
      <c r="J107" s="239">
        <f t="shared" si="61"/>
        <v>0</v>
      </c>
      <c r="K107" s="235">
        <f t="shared" si="62"/>
        <v>0</v>
      </c>
      <c r="L107" s="236">
        <f t="shared" si="63"/>
        <v>0</v>
      </c>
      <c r="M107" s="234">
        <f t="shared" si="64"/>
        <v>0</v>
      </c>
      <c r="N107" s="240">
        <f t="shared" si="65"/>
        <v>0</v>
      </c>
      <c r="O107" s="236">
        <f t="shared" si="66"/>
        <v>0</v>
      </c>
      <c r="P107" s="236">
        <f t="shared" si="67"/>
        <v>0</v>
      </c>
      <c r="Q107" s="241">
        <f t="shared" si="68"/>
        <v>0</v>
      </c>
      <c r="R107" s="242" t="str">
        <f t="shared" si="69"/>
        <v>C</v>
      </c>
      <c r="S107" s="243">
        <f t="shared" si="70"/>
        <v>0</v>
      </c>
      <c r="T107" s="244" t="str">
        <f t="shared" si="71"/>
        <v>C</v>
      </c>
      <c r="U107" s="241">
        <f t="shared" si="72"/>
        <v>0</v>
      </c>
      <c r="V107" s="243">
        <f t="shared" si="73"/>
        <v>0</v>
      </c>
      <c r="W107" s="243">
        <f t="shared" si="74"/>
        <v>0</v>
      </c>
      <c r="X107" s="261">
        <f t="shared" si="75"/>
        <v>0</v>
      </c>
      <c r="Y107" s="246">
        <f t="shared" si="76"/>
        <v>0</v>
      </c>
      <c r="Z107" s="81"/>
      <c r="AB107" s="157"/>
      <c r="AC107" s="157"/>
      <c r="AD107" s="157"/>
      <c r="AE107" s="157"/>
      <c r="AF107" s="157"/>
      <c r="AG107" s="157"/>
      <c r="AH107" s="157"/>
      <c r="AI107" s="157"/>
    </row>
    <row r="108" spans="1:35" ht="14.25" customHeight="1" x14ac:dyDescent="0.2">
      <c r="A108" s="40">
        <f t="shared" si="55"/>
        <v>0</v>
      </c>
      <c r="B108" s="86">
        <f t="shared" si="55"/>
        <v>0</v>
      </c>
      <c r="C108" s="123">
        <f t="shared" si="55"/>
        <v>0</v>
      </c>
      <c r="D108" s="36" t="str">
        <f t="shared" si="55"/>
        <v>C</v>
      </c>
      <c r="E108" s="183">
        <f t="shared" si="56"/>
        <v>0</v>
      </c>
      <c r="F108" s="184">
        <f t="shared" si="57"/>
        <v>0</v>
      </c>
      <c r="G108" s="184">
        <f t="shared" si="58"/>
        <v>0</v>
      </c>
      <c r="H108" s="185">
        <f t="shared" si="59"/>
        <v>0</v>
      </c>
      <c r="I108" s="183">
        <f t="shared" si="60"/>
        <v>0</v>
      </c>
      <c r="J108" s="188">
        <f t="shared" si="61"/>
        <v>0</v>
      </c>
      <c r="K108" s="184">
        <f t="shared" si="62"/>
        <v>0</v>
      </c>
      <c r="L108" s="185">
        <f t="shared" si="63"/>
        <v>0</v>
      </c>
      <c r="M108" s="183">
        <f t="shared" si="64"/>
        <v>0</v>
      </c>
      <c r="N108" s="189">
        <f t="shared" si="65"/>
        <v>0</v>
      </c>
      <c r="O108" s="185">
        <f t="shared" si="66"/>
        <v>0</v>
      </c>
      <c r="P108" s="185">
        <f t="shared" si="67"/>
        <v>0</v>
      </c>
      <c r="Q108" s="190">
        <f t="shared" si="68"/>
        <v>0</v>
      </c>
      <c r="R108" s="191" t="str">
        <f t="shared" si="69"/>
        <v>C</v>
      </c>
      <c r="S108" s="192">
        <f t="shared" si="70"/>
        <v>0</v>
      </c>
      <c r="T108" s="193" t="str">
        <f t="shared" si="71"/>
        <v>C</v>
      </c>
      <c r="U108" s="190">
        <f t="shared" si="72"/>
        <v>0</v>
      </c>
      <c r="V108" s="192">
        <f t="shared" si="73"/>
        <v>0</v>
      </c>
      <c r="W108" s="192">
        <f t="shared" si="74"/>
        <v>0</v>
      </c>
      <c r="X108" s="205">
        <f t="shared" si="75"/>
        <v>0</v>
      </c>
      <c r="Y108" s="195">
        <f t="shared" si="76"/>
        <v>0</v>
      </c>
      <c r="Z108" s="81"/>
      <c r="AB108" s="157"/>
      <c r="AC108" s="157"/>
      <c r="AD108" s="157"/>
      <c r="AE108" s="157"/>
      <c r="AF108" s="157"/>
      <c r="AG108" s="157"/>
      <c r="AH108" s="157"/>
      <c r="AI108" s="157"/>
    </row>
    <row r="109" spans="1:35" ht="14.25" customHeight="1" x14ac:dyDescent="0.2">
      <c r="A109" s="254">
        <f t="shared" si="55"/>
        <v>0</v>
      </c>
      <c r="B109" s="255">
        <f t="shared" si="55"/>
        <v>0</v>
      </c>
      <c r="C109" s="209">
        <f t="shared" si="55"/>
        <v>0</v>
      </c>
      <c r="D109" s="210" t="str">
        <f t="shared" si="55"/>
        <v>C</v>
      </c>
      <c r="E109" s="234">
        <f t="shared" si="56"/>
        <v>0</v>
      </c>
      <c r="F109" s="235">
        <f t="shared" si="57"/>
        <v>0</v>
      </c>
      <c r="G109" s="235">
        <f t="shared" si="58"/>
        <v>0</v>
      </c>
      <c r="H109" s="236">
        <f t="shared" si="59"/>
        <v>0</v>
      </c>
      <c r="I109" s="234">
        <f t="shared" si="60"/>
        <v>0</v>
      </c>
      <c r="J109" s="239">
        <f t="shared" si="61"/>
        <v>0</v>
      </c>
      <c r="K109" s="235">
        <f t="shared" si="62"/>
        <v>0</v>
      </c>
      <c r="L109" s="236">
        <f t="shared" si="63"/>
        <v>0</v>
      </c>
      <c r="M109" s="234">
        <f t="shared" si="64"/>
        <v>0</v>
      </c>
      <c r="N109" s="240">
        <f t="shared" si="65"/>
        <v>0</v>
      </c>
      <c r="O109" s="236">
        <f t="shared" si="66"/>
        <v>0</v>
      </c>
      <c r="P109" s="236">
        <f t="shared" si="67"/>
        <v>0</v>
      </c>
      <c r="Q109" s="241">
        <f t="shared" si="68"/>
        <v>0</v>
      </c>
      <c r="R109" s="242" t="str">
        <f t="shared" si="69"/>
        <v>C</v>
      </c>
      <c r="S109" s="243">
        <f t="shared" si="70"/>
        <v>0</v>
      </c>
      <c r="T109" s="244" t="str">
        <f t="shared" si="71"/>
        <v>C</v>
      </c>
      <c r="U109" s="241">
        <f t="shared" si="72"/>
        <v>0</v>
      </c>
      <c r="V109" s="243">
        <f t="shared" si="73"/>
        <v>0</v>
      </c>
      <c r="W109" s="243">
        <f t="shared" si="74"/>
        <v>0</v>
      </c>
      <c r="X109" s="261">
        <f t="shared" si="75"/>
        <v>0</v>
      </c>
      <c r="Y109" s="246">
        <f t="shared" si="76"/>
        <v>0</v>
      </c>
      <c r="Z109" s="81"/>
      <c r="AB109" s="157"/>
      <c r="AC109" s="157"/>
      <c r="AD109" s="157"/>
      <c r="AE109" s="157"/>
      <c r="AF109" s="157"/>
      <c r="AG109" s="157"/>
      <c r="AH109" s="157"/>
      <c r="AI109" s="157"/>
    </row>
    <row r="110" spans="1:35" ht="14.25" customHeight="1" x14ac:dyDescent="0.2">
      <c r="A110" s="40">
        <f t="shared" si="55"/>
        <v>0</v>
      </c>
      <c r="B110" s="86">
        <f t="shared" si="55"/>
        <v>0</v>
      </c>
      <c r="C110" s="123">
        <f t="shared" si="55"/>
        <v>0</v>
      </c>
      <c r="D110" s="36" t="str">
        <f t="shared" si="55"/>
        <v>C</v>
      </c>
      <c r="E110" s="183">
        <f t="shared" si="56"/>
        <v>0</v>
      </c>
      <c r="F110" s="184">
        <f t="shared" si="57"/>
        <v>0</v>
      </c>
      <c r="G110" s="184">
        <f t="shared" si="58"/>
        <v>0</v>
      </c>
      <c r="H110" s="185">
        <f t="shared" si="59"/>
        <v>0</v>
      </c>
      <c r="I110" s="183">
        <f t="shared" si="60"/>
        <v>0</v>
      </c>
      <c r="J110" s="188">
        <f t="shared" si="61"/>
        <v>0</v>
      </c>
      <c r="K110" s="184">
        <f t="shared" si="62"/>
        <v>0</v>
      </c>
      <c r="L110" s="185">
        <f t="shared" si="63"/>
        <v>0</v>
      </c>
      <c r="M110" s="183">
        <f t="shared" si="64"/>
        <v>0</v>
      </c>
      <c r="N110" s="189">
        <f t="shared" si="65"/>
        <v>0</v>
      </c>
      <c r="O110" s="185">
        <f t="shared" si="66"/>
        <v>0</v>
      </c>
      <c r="P110" s="185">
        <f t="shared" si="67"/>
        <v>0</v>
      </c>
      <c r="Q110" s="190">
        <f t="shared" si="68"/>
        <v>0</v>
      </c>
      <c r="R110" s="191" t="str">
        <f t="shared" si="69"/>
        <v>C</v>
      </c>
      <c r="S110" s="192">
        <f t="shared" si="70"/>
        <v>0</v>
      </c>
      <c r="T110" s="193" t="str">
        <f t="shared" si="71"/>
        <v>C</v>
      </c>
      <c r="U110" s="190">
        <f t="shared" si="72"/>
        <v>0</v>
      </c>
      <c r="V110" s="192">
        <f t="shared" si="73"/>
        <v>0</v>
      </c>
      <c r="W110" s="192">
        <f t="shared" si="74"/>
        <v>0</v>
      </c>
      <c r="X110" s="205">
        <f t="shared" si="75"/>
        <v>0</v>
      </c>
      <c r="Y110" s="195">
        <f t="shared" si="76"/>
        <v>0</v>
      </c>
      <c r="Z110" s="81"/>
      <c r="AB110" s="157"/>
      <c r="AC110" s="157"/>
      <c r="AD110" s="157"/>
      <c r="AE110" s="157"/>
      <c r="AF110" s="157"/>
      <c r="AG110" s="157"/>
      <c r="AH110" s="157"/>
      <c r="AI110" s="157"/>
    </row>
    <row r="111" spans="1:35" ht="14.25" customHeight="1" x14ac:dyDescent="0.2">
      <c r="A111" s="254">
        <f t="shared" si="55"/>
        <v>0</v>
      </c>
      <c r="B111" s="255">
        <f t="shared" si="55"/>
        <v>0</v>
      </c>
      <c r="C111" s="209">
        <f t="shared" si="55"/>
        <v>0</v>
      </c>
      <c r="D111" s="210" t="str">
        <f t="shared" si="55"/>
        <v>C</v>
      </c>
      <c r="E111" s="234">
        <f t="shared" si="56"/>
        <v>0</v>
      </c>
      <c r="F111" s="235">
        <f t="shared" si="57"/>
        <v>0</v>
      </c>
      <c r="G111" s="235">
        <f t="shared" si="58"/>
        <v>0</v>
      </c>
      <c r="H111" s="236">
        <f t="shared" si="59"/>
        <v>0</v>
      </c>
      <c r="I111" s="234">
        <f t="shared" si="60"/>
        <v>0</v>
      </c>
      <c r="J111" s="239">
        <f t="shared" si="61"/>
        <v>0</v>
      </c>
      <c r="K111" s="235">
        <f t="shared" si="62"/>
        <v>0</v>
      </c>
      <c r="L111" s="236">
        <f t="shared" si="63"/>
        <v>0</v>
      </c>
      <c r="M111" s="234">
        <f t="shared" si="64"/>
        <v>0</v>
      </c>
      <c r="N111" s="240">
        <f t="shared" si="65"/>
        <v>0</v>
      </c>
      <c r="O111" s="236">
        <f t="shared" si="66"/>
        <v>0</v>
      </c>
      <c r="P111" s="236">
        <f t="shared" si="67"/>
        <v>0</v>
      </c>
      <c r="Q111" s="241">
        <f t="shared" si="68"/>
        <v>0</v>
      </c>
      <c r="R111" s="242" t="str">
        <f t="shared" si="69"/>
        <v>C</v>
      </c>
      <c r="S111" s="243">
        <f t="shared" si="70"/>
        <v>0</v>
      </c>
      <c r="T111" s="244" t="str">
        <f t="shared" si="71"/>
        <v>C</v>
      </c>
      <c r="U111" s="241">
        <f t="shared" si="72"/>
        <v>0</v>
      </c>
      <c r="V111" s="243">
        <f t="shared" si="73"/>
        <v>0</v>
      </c>
      <c r="W111" s="243">
        <f t="shared" si="74"/>
        <v>0</v>
      </c>
      <c r="X111" s="261">
        <f t="shared" si="75"/>
        <v>0</v>
      </c>
      <c r="Y111" s="246">
        <f t="shared" si="76"/>
        <v>0</v>
      </c>
      <c r="Z111" s="81"/>
      <c r="AB111" s="157"/>
      <c r="AC111" s="157"/>
      <c r="AD111" s="157"/>
      <c r="AE111" s="157"/>
      <c r="AF111" s="157"/>
      <c r="AG111" s="157"/>
      <c r="AH111" s="157"/>
      <c r="AI111" s="157"/>
    </row>
    <row r="112" spans="1:35" ht="14.25" customHeight="1" x14ac:dyDescent="0.2">
      <c r="A112" s="40">
        <f t="shared" si="55"/>
        <v>0</v>
      </c>
      <c r="B112" s="86">
        <f t="shared" si="55"/>
        <v>0</v>
      </c>
      <c r="C112" s="123">
        <f t="shared" si="55"/>
        <v>0</v>
      </c>
      <c r="D112" s="36" t="str">
        <f t="shared" si="55"/>
        <v>C</v>
      </c>
      <c r="E112" s="183">
        <f t="shared" si="56"/>
        <v>0</v>
      </c>
      <c r="F112" s="184">
        <f t="shared" si="57"/>
        <v>0</v>
      </c>
      <c r="G112" s="184">
        <f t="shared" si="58"/>
        <v>0</v>
      </c>
      <c r="H112" s="185">
        <f t="shared" si="59"/>
        <v>0</v>
      </c>
      <c r="I112" s="183">
        <f t="shared" si="60"/>
        <v>0</v>
      </c>
      <c r="J112" s="188">
        <f t="shared" si="61"/>
        <v>0</v>
      </c>
      <c r="K112" s="184">
        <f t="shared" si="62"/>
        <v>0</v>
      </c>
      <c r="L112" s="185">
        <f t="shared" si="63"/>
        <v>0</v>
      </c>
      <c r="M112" s="183">
        <f t="shared" si="64"/>
        <v>0</v>
      </c>
      <c r="N112" s="189">
        <f t="shared" si="65"/>
        <v>0</v>
      </c>
      <c r="O112" s="185">
        <f t="shared" si="66"/>
        <v>0</v>
      </c>
      <c r="P112" s="185">
        <f t="shared" si="67"/>
        <v>0</v>
      </c>
      <c r="Q112" s="190">
        <f t="shared" si="68"/>
        <v>0</v>
      </c>
      <c r="R112" s="191" t="str">
        <f t="shared" si="69"/>
        <v>C</v>
      </c>
      <c r="S112" s="192">
        <f t="shared" si="70"/>
        <v>0</v>
      </c>
      <c r="T112" s="193" t="str">
        <f t="shared" si="71"/>
        <v>C</v>
      </c>
      <c r="U112" s="190">
        <f t="shared" si="72"/>
        <v>0</v>
      </c>
      <c r="V112" s="192">
        <f t="shared" si="73"/>
        <v>0</v>
      </c>
      <c r="W112" s="192">
        <f t="shared" si="74"/>
        <v>0</v>
      </c>
      <c r="X112" s="205">
        <f t="shared" si="75"/>
        <v>0</v>
      </c>
      <c r="Y112" s="195">
        <f t="shared" si="76"/>
        <v>0</v>
      </c>
      <c r="Z112" s="81"/>
      <c r="AB112" s="157"/>
      <c r="AC112" s="157"/>
      <c r="AD112" s="157"/>
      <c r="AE112" s="157"/>
      <c r="AF112" s="157"/>
      <c r="AG112" s="157"/>
      <c r="AH112" s="157"/>
      <c r="AI112" s="157"/>
    </row>
    <row r="113" spans="1:35" ht="14.25" customHeight="1" x14ac:dyDescent="0.2">
      <c r="A113" s="254">
        <f t="shared" si="55"/>
        <v>0</v>
      </c>
      <c r="B113" s="255">
        <f t="shared" si="55"/>
        <v>0</v>
      </c>
      <c r="C113" s="209">
        <f t="shared" si="55"/>
        <v>0</v>
      </c>
      <c r="D113" s="210" t="str">
        <f t="shared" si="55"/>
        <v>C</v>
      </c>
      <c r="E113" s="234">
        <f t="shared" si="56"/>
        <v>0</v>
      </c>
      <c r="F113" s="235">
        <f t="shared" si="57"/>
        <v>0</v>
      </c>
      <c r="G113" s="235">
        <f t="shared" si="58"/>
        <v>0</v>
      </c>
      <c r="H113" s="236">
        <f t="shared" si="59"/>
        <v>0</v>
      </c>
      <c r="I113" s="234">
        <f t="shared" si="60"/>
        <v>0</v>
      </c>
      <c r="J113" s="239">
        <f t="shared" si="61"/>
        <v>0</v>
      </c>
      <c r="K113" s="235">
        <f t="shared" si="62"/>
        <v>0</v>
      </c>
      <c r="L113" s="236">
        <f t="shared" si="63"/>
        <v>0</v>
      </c>
      <c r="M113" s="234">
        <f t="shared" si="64"/>
        <v>0</v>
      </c>
      <c r="N113" s="240">
        <f t="shared" si="65"/>
        <v>0</v>
      </c>
      <c r="O113" s="236">
        <f t="shared" si="66"/>
        <v>0</v>
      </c>
      <c r="P113" s="236">
        <f t="shared" si="67"/>
        <v>0</v>
      </c>
      <c r="Q113" s="241">
        <f t="shared" si="68"/>
        <v>0</v>
      </c>
      <c r="R113" s="242" t="str">
        <f t="shared" si="69"/>
        <v>C</v>
      </c>
      <c r="S113" s="243">
        <f t="shared" si="70"/>
        <v>0</v>
      </c>
      <c r="T113" s="244" t="str">
        <f t="shared" si="71"/>
        <v>C</v>
      </c>
      <c r="U113" s="241">
        <f t="shared" si="72"/>
        <v>0</v>
      </c>
      <c r="V113" s="243">
        <f t="shared" si="73"/>
        <v>0</v>
      </c>
      <c r="W113" s="243">
        <f t="shared" si="74"/>
        <v>0</v>
      </c>
      <c r="X113" s="261">
        <f t="shared" si="75"/>
        <v>0</v>
      </c>
      <c r="Y113" s="246">
        <f t="shared" si="76"/>
        <v>0</v>
      </c>
      <c r="Z113" s="81"/>
      <c r="AB113" s="157"/>
      <c r="AC113" s="157"/>
      <c r="AD113" s="157"/>
      <c r="AE113" s="157"/>
      <c r="AF113" s="157"/>
      <c r="AG113" s="157"/>
      <c r="AH113" s="157"/>
      <c r="AI113" s="157"/>
    </row>
    <row r="114" spans="1:35" ht="14.25" customHeight="1" x14ac:dyDescent="0.2">
      <c r="A114" s="40">
        <f t="shared" si="55"/>
        <v>0</v>
      </c>
      <c r="B114" s="86">
        <f t="shared" si="55"/>
        <v>0</v>
      </c>
      <c r="C114" s="123">
        <f t="shared" si="55"/>
        <v>0</v>
      </c>
      <c r="D114" s="36" t="str">
        <f t="shared" si="55"/>
        <v>C</v>
      </c>
      <c r="E114" s="183">
        <f t="shared" si="56"/>
        <v>0</v>
      </c>
      <c r="F114" s="184">
        <f t="shared" si="57"/>
        <v>0</v>
      </c>
      <c r="G114" s="184">
        <f t="shared" si="58"/>
        <v>0</v>
      </c>
      <c r="H114" s="185">
        <f t="shared" si="59"/>
        <v>0</v>
      </c>
      <c r="I114" s="183">
        <f t="shared" si="60"/>
        <v>0</v>
      </c>
      <c r="J114" s="188">
        <f t="shared" si="61"/>
        <v>0</v>
      </c>
      <c r="K114" s="184">
        <f t="shared" si="62"/>
        <v>0</v>
      </c>
      <c r="L114" s="185">
        <f t="shared" si="63"/>
        <v>0</v>
      </c>
      <c r="M114" s="183">
        <f t="shared" si="64"/>
        <v>0</v>
      </c>
      <c r="N114" s="189">
        <f t="shared" si="65"/>
        <v>0</v>
      </c>
      <c r="O114" s="185">
        <f t="shared" si="66"/>
        <v>0</v>
      </c>
      <c r="P114" s="185">
        <f t="shared" si="67"/>
        <v>0</v>
      </c>
      <c r="Q114" s="190">
        <f t="shared" si="68"/>
        <v>0</v>
      </c>
      <c r="R114" s="191" t="str">
        <f t="shared" si="69"/>
        <v>C</v>
      </c>
      <c r="S114" s="192">
        <f t="shared" si="70"/>
        <v>0</v>
      </c>
      <c r="T114" s="193" t="str">
        <f t="shared" si="71"/>
        <v>C</v>
      </c>
      <c r="U114" s="190">
        <f t="shared" si="72"/>
        <v>0</v>
      </c>
      <c r="V114" s="192">
        <f t="shared" si="73"/>
        <v>0</v>
      </c>
      <c r="W114" s="192">
        <f t="shared" si="74"/>
        <v>0</v>
      </c>
      <c r="X114" s="205">
        <f t="shared" si="75"/>
        <v>0</v>
      </c>
      <c r="Y114" s="195">
        <f t="shared" si="76"/>
        <v>0</v>
      </c>
      <c r="Z114" s="81"/>
      <c r="AB114" s="157"/>
      <c r="AC114" s="157"/>
      <c r="AD114" s="157"/>
      <c r="AE114" s="157"/>
      <c r="AF114" s="157"/>
      <c r="AG114" s="157"/>
      <c r="AH114" s="157"/>
      <c r="AI114" s="157"/>
    </row>
    <row r="115" spans="1:35" ht="14.25" customHeight="1" x14ac:dyDescent="0.2">
      <c r="A115" s="254">
        <f t="shared" si="55"/>
        <v>0</v>
      </c>
      <c r="B115" s="255">
        <f t="shared" si="55"/>
        <v>0</v>
      </c>
      <c r="C115" s="209">
        <f t="shared" si="55"/>
        <v>0</v>
      </c>
      <c r="D115" s="210" t="str">
        <f t="shared" si="55"/>
        <v>C</v>
      </c>
      <c r="E115" s="234">
        <f t="shared" si="56"/>
        <v>0</v>
      </c>
      <c r="F115" s="235">
        <f t="shared" si="57"/>
        <v>0</v>
      </c>
      <c r="G115" s="235">
        <f t="shared" si="58"/>
        <v>0</v>
      </c>
      <c r="H115" s="236">
        <f t="shared" si="59"/>
        <v>0</v>
      </c>
      <c r="I115" s="234">
        <f t="shared" si="60"/>
        <v>0</v>
      </c>
      <c r="J115" s="239">
        <f t="shared" si="61"/>
        <v>0</v>
      </c>
      <c r="K115" s="235">
        <f t="shared" si="62"/>
        <v>0</v>
      </c>
      <c r="L115" s="236">
        <f t="shared" si="63"/>
        <v>0</v>
      </c>
      <c r="M115" s="234">
        <f t="shared" si="64"/>
        <v>0</v>
      </c>
      <c r="N115" s="240">
        <f t="shared" si="65"/>
        <v>0</v>
      </c>
      <c r="O115" s="236">
        <f t="shared" si="66"/>
        <v>0</v>
      </c>
      <c r="P115" s="236">
        <f t="shared" si="67"/>
        <v>0</v>
      </c>
      <c r="Q115" s="241">
        <f t="shared" si="68"/>
        <v>0</v>
      </c>
      <c r="R115" s="242" t="str">
        <f t="shared" si="69"/>
        <v>C</v>
      </c>
      <c r="S115" s="243">
        <f t="shared" si="70"/>
        <v>0</v>
      </c>
      <c r="T115" s="244" t="str">
        <f t="shared" si="71"/>
        <v>C</v>
      </c>
      <c r="U115" s="241">
        <f t="shared" si="72"/>
        <v>0</v>
      </c>
      <c r="V115" s="243">
        <f t="shared" si="73"/>
        <v>0</v>
      </c>
      <c r="W115" s="243">
        <f t="shared" si="74"/>
        <v>0</v>
      </c>
      <c r="X115" s="261">
        <f t="shared" si="75"/>
        <v>0</v>
      </c>
      <c r="Y115" s="246">
        <f t="shared" si="76"/>
        <v>0</v>
      </c>
      <c r="Z115" s="81"/>
      <c r="AB115" s="157"/>
      <c r="AC115" s="157"/>
      <c r="AD115" s="157"/>
      <c r="AE115" s="157"/>
      <c r="AF115" s="157"/>
      <c r="AG115" s="157"/>
      <c r="AH115" s="157"/>
      <c r="AI115" s="157"/>
    </row>
    <row r="116" spans="1:35" ht="14.25" customHeight="1" x14ac:dyDescent="0.2">
      <c r="A116" s="40">
        <f t="shared" si="55"/>
        <v>0</v>
      </c>
      <c r="B116" s="86">
        <f t="shared" si="55"/>
        <v>0</v>
      </c>
      <c r="C116" s="123">
        <f t="shared" si="55"/>
        <v>0</v>
      </c>
      <c r="D116" s="36" t="str">
        <f t="shared" si="55"/>
        <v>C</v>
      </c>
      <c r="E116" s="183">
        <f t="shared" si="56"/>
        <v>0</v>
      </c>
      <c r="F116" s="184">
        <f t="shared" si="57"/>
        <v>0</v>
      </c>
      <c r="G116" s="184">
        <f t="shared" si="58"/>
        <v>0</v>
      </c>
      <c r="H116" s="185">
        <f t="shared" si="59"/>
        <v>0</v>
      </c>
      <c r="I116" s="183">
        <f t="shared" si="60"/>
        <v>0</v>
      </c>
      <c r="J116" s="188">
        <f t="shared" si="61"/>
        <v>0</v>
      </c>
      <c r="K116" s="184">
        <f t="shared" si="62"/>
        <v>0</v>
      </c>
      <c r="L116" s="185">
        <f t="shared" si="63"/>
        <v>0</v>
      </c>
      <c r="M116" s="183">
        <f t="shared" si="64"/>
        <v>0</v>
      </c>
      <c r="N116" s="189">
        <f t="shared" si="65"/>
        <v>0</v>
      </c>
      <c r="O116" s="185">
        <f t="shared" si="66"/>
        <v>0</v>
      </c>
      <c r="P116" s="185">
        <f t="shared" si="67"/>
        <v>0</v>
      </c>
      <c r="Q116" s="190">
        <f t="shared" si="68"/>
        <v>0</v>
      </c>
      <c r="R116" s="191" t="str">
        <f t="shared" si="69"/>
        <v>C</v>
      </c>
      <c r="S116" s="192">
        <f t="shared" si="70"/>
        <v>0</v>
      </c>
      <c r="T116" s="193" t="str">
        <f t="shared" si="71"/>
        <v>C</v>
      </c>
      <c r="U116" s="190">
        <f t="shared" si="72"/>
        <v>0</v>
      </c>
      <c r="V116" s="192">
        <f t="shared" si="73"/>
        <v>0</v>
      </c>
      <c r="W116" s="192">
        <f t="shared" si="74"/>
        <v>0</v>
      </c>
      <c r="X116" s="205">
        <f t="shared" si="75"/>
        <v>0</v>
      </c>
      <c r="Y116" s="195">
        <f t="shared" si="76"/>
        <v>0</v>
      </c>
      <c r="Z116" s="81"/>
      <c r="AB116" s="157"/>
      <c r="AC116" s="157"/>
      <c r="AD116" s="157"/>
      <c r="AE116" s="157"/>
      <c r="AF116" s="157"/>
      <c r="AG116" s="157"/>
      <c r="AH116" s="157"/>
      <c r="AI116" s="157"/>
    </row>
    <row r="117" spans="1:35" ht="14.25" customHeight="1" x14ac:dyDescent="0.2">
      <c r="A117" s="254">
        <f t="shared" si="55"/>
        <v>0</v>
      </c>
      <c r="B117" s="255">
        <f t="shared" si="55"/>
        <v>0</v>
      </c>
      <c r="C117" s="209">
        <f t="shared" si="55"/>
        <v>0</v>
      </c>
      <c r="D117" s="210" t="str">
        <f t="shared" si="55"/>
        <v>C</v>
      </c>
      <c r="E117" s="234">
        <f t="shared" si="56"/>
        <v>0</v>
      </c>
      <c r="F117" s="235">
        <f t="shared" si="57"/>
        <v>0</v>
      </c>
      <c r="G117" s="235">
        <f t="shared" si="58"/>
        <v>0</v>
      </c>
      <c r="H117" s="236">
        <f t="shared" si="59"/>
        <v>0</v>
      </c>
      <c r="I117" s="234">
        <f t="shared" si="60"/>
        <v>0</v>
      </c>
      <c r="J117" s="239">
        <f t="shared" si="61"/>
        <v>0</v>
      </c>
      <c r="K117" s="235">
        <f t="shared" si="62"/>
        <v>0</v>
      </c>
      <c r="L117" s="236">
        <f t="shared" si="63"/>
        <v>0</v>
      </c>
      <c r="M117" s="234">
        <f t="shared" si="64"/>
        <v>0</v>
      </c>
      <c r="N117" s="240">
        <f t="shared" si="65"/>
        <v>0</v>
      </c>
      <c r="O117" s="236">
        <f t="shared" si="66"/>
        <v>0</v>
      </c>
      <c r="P117" s="236">
        <f t="shared" si="67"/>
        <v>0</v>
      </c>
      <c r="Q117" s="241">
        <f t="shared" si="68"/>
        <v>0</v>
      </c>
      <c r="R117" s="242" t="str">
        <f t="shared" si="69"/>
        <v>C</v>
      </c>
      <c r="S117" s="243">
        <f t="shared" si="70"/>
        <v>0</v>
      </c>
      <c r="T117" s="244" t="str">
        <f t="shared" si="71"/>
        <v>C</v>
      </c>
      <c r="U117" s="241">
        <f t="shared" si="72"/>
        <v>0</v>
      </c>
      <c r="V117" s="243">
        <f t="shared" si="73"/>
        <v>0</v>
      </c>
      <c r="W117" s="243">
        <f t="shared" si="74"/>
        <v>0</v>
      </c>
      <c r="X117" s="261">
        <f t="shared" si="75"/>
        <v>0</v>
      </c>
      <c r="Y117" s="246">
        <f t="shared" si="76"/>
        <v>0</v>
      </c>
      <c r="Z117" s="81"/>
      <c r="AB117" s="157"/>
      <c r="AC117" s="157"/>
      <c r="AD117" s="157"/>
      <c r="AE117" s="157"/>
      <c r="AF117" s="157"/>
      <c r="AG117" s="157"/>
      <c r="AH117" s="157"/>
      <c r="AI117" s="157"/>
    </row>
    <row r="118" spans="1:35" ht="14.25" customHeight="1" x14ac:dyDescent="0.2">
      <c r="A118" s="40">
        <f t="shared" si="55"/>
        <v>0</v>
      </c>
      <c r="B118" s="86">
        <f t="shared" si="55"/>
        <v>0</v>
      </c>
      <c r="C118" s="123">
        <f t="shared" si="55"/>
        <v>0</v>
      </c>
      <c r="D118" s="36" t="str">
        <f t="shared" si="55"/>
        <v>C</v>
      </c>
      <c r="E118" s="183">
        <f t="shared" si="56"/>
        <v>0</v>
      </c>
      <c r="F118" s="184">
        <f t="shared" si="57"/>
        <v>0</v>
      </c>
      <c r="G118" s="184">
        <f t="shared" si="58"/>
        <v>0</v>
      </c>
      <c r="H118" s="185">
        <f t="shared" si="59"/>
        <v>0</v>
      </c>
      <c r="I118" s="183">
        <f t="shared" si="60"/>
        <v>0</v>
      </c>
      <c r="J118" s="188">
        <f t="shared" si="61"/>
        <v>0</v>
      </c>
      <c r="K118" s="184">
        <f t="shared" si="62"/>
        <v>0</v>
      </c>
      <c r="L118" s="185">
        <f t="shared" si="63"/>
        <v>0</v>
      </c>
      <c r="M118" s="183">
        <f t="shared" si="64"/>
        <v>0</v>
      </c>
      <c r="N118" s="189">
        <f t="shared" si="65"/>
        <v>0</v>
      </c>
      <c r="O118" s="185">
        <f t="shared" si="66"/>
        <v>0</v>
      </c>
      <c r="P118" s="185">
        <f t="shared" si="67"/>
        <v>0</v>
      </c>
      <c r="Q118" s="190">
        <f t="shared" si="68"/>
        <v>0</v>
      </c>
      <c r="R118" s="191" t="str">
        <f t="shared" si="69"/>
        <v>C</v>
      </c>
      <c r="S118" s="192">
        <f t="shared" si="70"/>
        <v>0</v>
      </c>
      <c r="T118" s="193" t="str">
        <f t="shared" si="71"/>
        <v>C</v>
      </c>
      <c r="U118" s="190">
        <f t="shared" si="72"/>
        <v>0</v>
      </c>
      <c r="V118" s="192">
        <f t="shared" si="73"/>
        <v>0</v>
      </c>
      <c r="W118" s="192">
        <f t="shared" si="74"/>
        <v>0</v>
      </c>
      <c r="X118" s="205">
        <f t="shared" si="75"/>
        <v>0</v>
      </c>
      <c r="Y118" s="195">
        <f t="shared" si="76"/>
        <v>0</v>
      </c>
      <c r="Z118" s="81"/>
      <c r="AB118" s="157"/>
      <c r="AC118" s="157"/>
      <c r="AD118" s="157"/>
      <c r="AE118" s="157"/>
      <c r="AF118" s="157"/>
      <c r="AG118" s="157"/>
      <c r="AH118" s="157"/>
      <c r="AI118" s="157"/>
    </row>
    <row r="119" spans="1:35" ht="14.25" customHeight="1" x14ac:dyDescent="0.2">
      <c r="A119" s="254">
        <f t="shared" si="55"/>
        <v>0</v>
      </c>
      <c r="B119" s="255">
        <f t="shared" si="55"/>
        <v>0</v>
      </c>
      <c r="C119" s="209">
        <f t="shared" si="55"/>
        <v>0</v>
      </c>
      <c r="D119" s="210" t="str">
        <f t="shared" si="55"/>
        <v>C</v>
      </c>
      <c r="E119" s="234">
        <f t="shared" si="56"/>
        <v>0</v>
      </c>
      <c r="F119" s="235">
        <f t="shared" si="57"/>
        <v>0</v>
      </c>
      <c r="G119" s="235">
        <f t="shared" si="58"/>
        <v>0</v>
      </c>
      <c r="H119" s="236">
        <f t="shared" si="59"/>
        <v>0</v>
      </c>
      <c r="I119" s="234">
        <f t="shared" si="60"/>
        <v>0</v>
      </c>
      <c r="J119" s="239">
        <f t="shared" si="61"/>
        <v>0</v>
      </c>
      <c r="K119" s="235">
        <f t="shared" si="62"/>
        <v>0</v>
      </c>
      <c r="L119" s="236">
        <f t="shared" si="63"/>
        <v>0</v>
      </c>
      <c r="M119" s="234">
        <f t="shared" si="64"/>
        <v>0</v>
      </c>
      <c r="N119" s="240">
        <f t="shared" si="65"/>
        <v>0</v>
      </c>
      <c r="O119" s="236">
        <f t="shared" si="66"/>
        <v>0</v>
      </c>
      <c r="P119" s="236">
        <f t="shared" si="67"/>
        <v>0</v>
      </c>
      <c r="Q119" s="241">
        <f t="shared" si="68"/>
        <v>0</v>
      </c>
      <c r="R119" s="242" t="str">
        <f t="shared" si="69"/>
        <v>C</v>
      </c>
      <c r="S119" s="243">
        <f t="shared" si="70"/>
        <v>0</v>
      </c>
      <c r="T119" s="244" t="str">
        <f t="shared" si="71"/>
        <v>C</v>
      </c>
      <c r="U119" s="241">
        <f t="shared" si="72"/>
        <v>0</v>
      </c>
      <c r="V119" s="243">
        <f t="shared" si="73"/>
        <v>0</v>
      </c>
      <c r="W119" s="243">
        <f t="shared" si="74"/>
        <v>0</v>
      </c>
      <c r="X119" s="261">
        <f t="shared" si="75"/>
        <v>0</v>
      </c>
      <c r="Y119" s="246">
        <f t="shared" si="76"/>
        <v>0</v>
      </c>
      <c r="Z119" s="81"/>
      <c r="AB119" s="157"/>
      <c r="AC119" s="157"/>
      <c r="AD119" s="157"/>
      <c r="AE119" s="157"/>
      <c r="AF119" s="157"/>
      <c r="AG119" s="157"/>
      <c r="AH119" s="157"/>
      <c r="AI119" s="157"/>
    </row>
    <row r="120" spans="1:35" ht="14.25" customHeight="1" x14ac:dyDescent="0.2">
      <c r="A120" s="40">
        <f t="shared" si="55"/>
        <v>0</v>
      </c>
      <c r="B120" s="86">
        <f t="shared" si="55"/>
        <v>0</v>
      </c>
      <c r="C120" s="123">
        <f t="shared" si="55"/>
        <v>0</v>
      </c>
      <c r="D120" s="36" t="str">
        <f t="shared" si="55"/>
        <v>C</v>
      </c>
      <c r="E120" s="183">
        <f t="shared" si="56"/>
        <v>0</v>
      </c>
      <c r="F120" s="184">
        <f t="shared" si="57"/>
        <v>0</v>
      </c>
      <c r="G120" s="184">
        <f t="shared" si="58"/>
        <v>0</v>
      </c>
      <c r="H120" s="185">
        <f t="shared" si="59"/>
        <v>0</v>
      </c>
      <c r="I120" s="183">
        <f t="shared" si="60"/>
        <v>0</v>
      </c>
      <c r="J120" s="188">
        <f t="shared" si="61"/>
        <v>0</v>
      </c>
      <c r="K120" s="184">
        <f t="shared" si="62"/>
        <v>0</v>
      </c>
      <c r="L120" s="185">
        <f t="shared" si="63"/>
        <v>0</v>
      </c>
      <c r="M120" s="183">
        <f t="shared" si="64"/>
        <v>0</v>
      </c>
      <c r="N120" s="189">
        <f t="shared" si="65"/>
        <v>0</v>
      </c>
      <c r="O120" s="185">
        <f t="shared" si="66"/>
        <v>0</v>
      </c>
      <c r="P120" s="185">
        <f t="shared" si="67"/>
        <v>0</v>
      </c>
      <c r="Q120" s="190">
        <f t="shared" si="68"/>
        <v>0</v>
      </c>
      <c r="R120" s="191" t="str">
        <f t="shared" si="69"/>
        <v>C</v>
      </c>
      <c r="S120" s="192">
        <f t="shared" si="70"/>
        <v>0</v>
      </c>
      <c r="T120" s="193" t="str">
        <f t="shared" si="71"/>
        <v>C</v>
      </c>
      <c r="U120" s="190">
        <f t="shared" si="72"/>
        <v>0</v>
      </c>
      <c r="V120" s="192">
        <f t="shared" si="73"/>
        <v>0</v>
      </c>
      <c r="W120" s="192">
        <f t="shared" si="74"/>
        <v>0</v>
      </c>
      <c r="X120" s="205">
        <f t="shared" si="75"/>
        <v>0</v>
      </c>
      <c r="Y120" s="195">
        <f t="shared" si="76"/>
        <v>0</v>
      </c>
      <c r="Z120" s="81"/>
      <c r="AB120" s="157"/>
      <c r="AC120" s="157"/>
      <c r="AD120" s="157"/>
      <c r="AE120" s="157"/>
      <c r="AF120" s="157"/>
      <c r="AG120" s="157"/>
      <c r="AH120" s="157"/>
      <c r="AI120" s="157"/>
    </row>
    <row r="121" spans="1:35" ht="14.25" customHeight="1" x14ac:dyDescent="0.2">
      <c r="A121" s="254">
        <f t="shared" si="55"/>
        <v>0</v>
      </c>
      <c r="B121" s="255">
        <f t="shared" si="55"/>
        <v>0</v>
      </c>
      <c r="C121" s="209">
        <f t="shared" si="55"/>
        <v>0</v>
      </c>
      <c r="D121" s="210" t="str">
        <f t="shared" si="55"/>
        <v>C</v>
      </c>
      <c r="E121" s="234">
        <f t="shared" si="56"/>
        <v>0</v>
      </c>
      <c r="F121" s="235">
        <f t="shared" si="57"/>
        <v>0</v>
      </c>
      <c r="G121" s="235">
        <f t="shared" si="58"/>
        <v>0</v>
      </c>
      <c r="H121" s="236">
        <f t="shared" si="59"/>
        <v>0</v>
      </c>
      <c r="I121" s="234">
        <f t="shared" si="60"/>
        <v>0</v>
      </c>
      <c r="J121" s="239">
        <f t="shared" si="61"/>
        <v>0</v>
      </c>
      <c r="K121" s="235">
        <f t="shared" si="62"/>
        <v>0</v>
      </c>
      <c r="L121" s="236">
        <f t="shared" si="63"/>
        <v>0</v>
      </c>
      <c r="M121" s="234">
        <f t="shared" si="64"/>
        <v>0</v>
      </c>
      <c r="N121" s="240">
        <f t="shared" si="65"/>
        <v>0</v>
      </c>
      <c r="O121" s="236">
        <f t="shared" si="66"/>
        <v>0</v>
      </c>
      <c r="P121" s="236">
        <f t="shared" si="67"/>
        <v>0</v>
      </c>
      <c r="Q121" s="241">
        <f t="shared" si="68"/>
        <v>0</v>
      </c>
      <c r="R121" s="242" t="str">
        <f t="shared" si="69"/>
        <v>C</v>
      </c>
      <c r="S121" s="243">
        <f t="shared" si="70"/>
        <v>0</v>
      </c>
      <c r="T121" s="244" t="str">
        <f t="shared" si="71"/>
        <v>C</v>
      </c>
      <c r="U121" s="241">
        <f t="shared" si="72"/>
        <v>0</v>
      </c>
      <c r="V121" s="243">
        <f t="shared" si="73"/>
        <v>0</v>
      </c>
      <c r="W121" s="243">
        <f t="shared" si="74"/>
        <v>0</v>
      </c>
      <c r="X121" s="261">
        <f t="shared" si="75"/>
        <v>0</v>
      </c>
      <c r="Y121" s="246">
        <f t="shared" si="76"/>
        <v>0</v>
      </c>
      <c r="Z121" s="81"/>
      <c r="AB121" s="157"/>
      <c r="AC121" s="157"/>
      <c r="AD121" s="157"/>
      <c r="AE121" s="157"/>
      <c r="AF121" s="157"/>
      <c r="AG121" s="157"/>
      <c r="AH121" s="157"/>
      <c r="AI121" s="157"/>
    </row>
    <row r="122" spans="1:35" ht="14.25" customHeight="1" x14ac:dyDescent="0.2">
      <c r="A122" s="40">
        <f t="shared" si="55"/>
        <v>0</v>
      </c>
      <c r="B122" s="86">
        <f t="shared" si="55"/>
        <v>0</v>
      </c>
      <c r="C122" s="123">
        <f t="shared" si="55"/>
        <v>0</v>
      </c>
      <c r="D122" s="36" t="str">
        <f t="shared" si="55"/>
        <v>C</v>
      </c>
      <c r="E122" s="183">
        <f t="shared" si="56"/>
        <v>0</v>
      </c>
      <c r="F122" s="184">
        <f t="shared" si="57"/>
        <v>0</v>
      </c>
      <c r="G122" s="184">
        <f t="shared" si="58"/>
        <v>0</v>
      </c>
      <c r="H122" s="185">
        <f t="shared" si="59"/>
        <v>0</v>
      </c>
      <c r="I122" s="183">
        <f t="shared" si="60"/>
        <v>0</v>
      </c>
      <c r="J122" s="188">
        <f t="shared" si="61"/>
        <v>0</v>
      </c>
      <c r="K122" s="184">
        <f t="shared" si="62"/>
        <v>0</v>
      </c>
      <c r="L122" s="185">
        <f t="shared" si="63"/>
        <v>0</v>
      </c>
      <c r="M122" s="183">
        <f t="shared" si="64"/>
        <v>0</v>
      </c>
      <c r="N122" s="189">
        <f t="shared" si="65"/>
        <v>0</v>
      </c>
      <c r="O122" s="185">
        <f t="shared" si="66"/>
        <v>0</v>
      </c>
      <c r="P122" s="185">
        <f t="shared" si="67"/>
        <v>0</v>
      </c>
      <c r="Q122" s="190">
        <f t="shared" si="68"/>
        <v>0</v>
      </c>
      <c r="R122" s="191" t="str">
        <f t="shared" si="69"/>
        <v>C</v>
      </c>
      <c r="S122" s="192">
        <f t="shared" si="70"/>
        <v>0</v>
      </c>
      <c r="T122" s="193" t="str">
        <f t="shared" si="71"/>
        <v>C</v>
      </c>
      <c r="U122" s="190">
        <f t="shared" si="72"/>
        <v>0</v>
      </c>
      <c r="V122" s="192">
        <f t="shared" si="73"/>
        <v>0</v>
      </c>
      <c r="W122" s="192">
        <f t="shared" si="74"/>
        <v>0</v>
      </c>
      <c r="X122" s="205">
        <f t="shared" si="75"/>
        <v>0</v>
      </c>
      <c r="Y122" s="195">
        <f t="shared" si="76"/>
        <v>0</v>
      </c>
      <c r="Z122" s="81"/>
    </row>
    <row r="123" spans="1:35" ht="14.25" customHeight="1" x14ac:dyDescent="0.2">
      <c r="A123" s="254">
        <f t="shared" si="55"/>
        <v>0</v>
      </c>
      <c r="B123" s="255">
        <f t="shared" si="55"/>
        <v>0</v>
      </c>
      <c r="C123" s="209">
        <f t="shared" si="55"/>
        <v>0</v>
      </c>
      <c r="D123" s="210" t="str">
        <f t="shared" si="55"/>
        <v>C</v>
      </c>
      <c r="E123" s="234">
        <f t="shared" si="56"/>
        <v>0</v>
      </c>
      <c r="F123" s="235">
        <f t="shared" si="57"/>
        <v>0</v>
      </c>
      <c r="G123" s="235">
        <f t="shared" si="58"/>
        <v>0</v>
      </c>
      <c r="H123" s="236">
        <f t="shared" si="59"/>
        <v>0</v>
      </c>
      <c r="I123" s="234">
        <f t="shared" si="60"/>
        <v>0</v>
      </c>
      <c r="J123" s="239">
        <f t="shared" si="61"/>
        <v>0</v>
      </c>
      <c r="K123" s="235">
        <f t="shared" si="62"/>
        <v>0</v>
      </c>
      <c r="L123" s="236">
        <f t="shared" si="63"/>
        <v>0</v>
      </c>
      <c r="M123" s="234">
        <f t="shared" si="64"/>
        <v>0</v>
      </c>
      <c r="N123" s="240">
        <f t="shared" si="65"/>
        <v>0</v>
      </c>
      <c r="O123" s="236">
        <f t="shared" si="66"/>
        <v>0</v>
      </c>
      <c r="P123" s="236">
        <f t="shared" si="67"/>
        <v>0</v>
      </c>
      <c r="Q123" s="241">
        <f t="shared" si="68"/>
        <v>0</v>
      </c>
      <c r="R123" s="242" t="str">
        <f t="shared" si="69"/>
        <v>C</v>
      </c>
      <c r="S123" s="243">
        <f t="shared" si="70"/>
        <v>0</v>
      </c>
      <c r="T123" s="244" t="str">
        <f t="shared" si="71"/>
        <v>C</v>
      </c>
      <c r="U123" s="241">
        <f t="shared" si="72"/>
        <v>0</v>
      </c>
      <c r="V123" s="243">
        <f t="shared" si="73"/>
        <v>0</v>
      </c>
      <c r="W123" s="243">
        <f t="shared" si="74"/>
        <v>0</v>
      </c>
      <c r="X123" s="261">
        <f t="shared" si="75"/>
        <v>0</v>
      </c>
      <c r="Y123" s="246">
        <f t="shared" si="76"/>
        <v>0</v>
      </c>
      <c r="Z123" s="81"/>
    </row>
    <row r="124" spans="1:35" ht="14.25" customHeight="1" x14ac:dyDescent="0.2">
      <c r="A124" s="40">
        <f t="shared" si="55"/>
        <v>0</v>
      </c>
      <c r="B124" s="86">
        <f t="shared" si="55"/>
        <v>0</v>
      </c>
      <c r="C124" s="123">
        <f t="shared" si="55"/>
        <v>0</v>
      </c>
      <c r="D124" s="36" t="str">
        <f t="shared" si="55"/>
        <v>C</v>
      </c>
      <c r="E124" s="183">
        <f t="shared" si="56"/>
        <v>0</v>
      </c>
      <c r="F124" s="184">
        <f t="shared" si="57"/>
        <v>0</v>
      </c>
      <c r="G124" s="184">
        <f t="shared" si="58"/>
        <v>0</v>
      </c>
      <c r="H124" s="185">
        <f t="shared" si="59"/>
        <v>0</v>
      </c>
      <c r="I124" s="183">
        <f t="shared" si="60"/>
        <v>0</v>
      </c>
      <c r="J124" s="188">
        <f t="shared" si="61"/>
        <v>0</v>
      </c>
      <c r="K124" s="184">
        <f t="shared" si="62"/>
        <v>0</v>
      </c>
      <c r="L124" s="185">
        <f t="shared" si="63"/>
        <v>0</v>
      </c>
      <c r="M124" s="183">
        <f t="shared" si="64"/>
        <v>0</v>
      </c>
      <c r="N124" s="189">
        <f t="shared" si="65"/>
        <v>0</v>
      </c>
      <c r="O124" s="185">
        <f t="shared" si="66"/>
        <v>0</v>
      </c>
      <c r="P124" s="185">
        <f t="shared" si="67"/>
        <v>0</v>
      </c>
      <c r="Q124" s="190">
        <f t="shared" si="68"/>
        <v>0</v>
      </c>
      <c r="R124" s="191" t="str">
        <f t="shared" si="69"/>
        <v>C</v>
      </c>
      <c r="S124" s="192">
        <f t="shared" si="70"/>
        <v>0</v>
      </c>
      <c r="T124" s="193" t="str">
        <f t="shared" si="71"/>
        <v>C</v>
      </c>
      <c r="U124" s="190">
        <f t="shared" si="72"/>
        <v>0</v>
      </c>
      <c r="V124" s="192">
        <f t="shared" si="73"/>
        <v>0</v>
      </c>
      <c r="W124" s="192">
        <f t="shared" si="74"/>
        <v>0</v>
      </c>
      <c r="X124" s="205">
        <f t="shared" si="75"/>
        <v>0</v>
      </c>
      <c r="Y124" s="195">
        <f t="shared" si="76"/>
        <v>0</v>
      </c>
      <c r="Z124" s="81"/>
    </row>
    <row r="125" spans="1:35" ht="14.25" customHeight="1" x14ac:dyDescent="0.2">
      <c r="A125" s="254">
        <f t="shared" si="55"/>
        <v>0</v>
      </c>
      <c r="B125" s="255">
        <f t="shared" si="55"/>
        <v>0</v>
      </c>
      <c r="C125" s="209">
        <f t="shared" si="55"/>
        <v>0</v>
      </c>
      <c r="D125" s="210" t="str">
        <f t="shared" si="55"/>
        <v>C</v>
      </c>
      <c r="E125" s="234">
        <f t="shared" si="56"/>
        <v>0</v>
      </c>
      <c r="F125" s="235">
        <f t="shared" si="57"/>
        <v>0</v>
      </c>
      <c r="G125" s="235">
        <f t="shared" si="58"/>
        <v>0</v>
      </c>
      <c r="H125" s="236">
        <f t="shared" si="59"/>
        <v>0</v>
      </c>
      <c r="I125" s="234">
        <f t="shared" si="60"/>
        <v>0</v>
      </c>
      <c r="J125" s="239">
        <f t="shared" si="61"/>
        <v>0</v>
      </c>
      <c r="K125" s="235">
        <f t="shared" si="62"/>
        <v>0</v>
      </c>
      <c r="L125" s="236">
        <f t="shared" si="63"/>
        <v>0</v>
      </c>
      <c r="M125" s="234">
        <f t="shared" si="64"/>
        <v>0</v>
      </c>
      <c r="N125" s="240">
        <f t="shared" si="65"/>
        <v>0</v>
      </c>
      <c r="O125" s="236">
        <f t="shared" si="66"/>
        <v>0</v>
      </c>
      <c r="P125" s="236">
        <f t="shared" si="67"/>
        <v>0</v>
      </c>
      <c r="Q125" s="241">
        <f t="shared" si="68"/>
        <v>0</v>
      </c>
      <c r="R125" s="242" t="str">
        <f t="shared" si="69"/>
        <v>C</v>
      </c>
      <c r="S125" s="243">
        <f t="shared" si="70"/>
        <v>0</v>
      </c>
      <c r="T125" s="244" t="str">
        <f t="shared" si="71"/>
        <v>C</v>
      </c>
      <c r="U125" s="241">
        <f t="shared" si="72"/>
        <v>0</v>
      </c>
      <c r="V125" s="243">
        <f t="shared" si="73"/>
        <v>0</v>
      </c>
      <c r="W125" s="243">
        <f t="shared" si="74"/>
        <v>0</v>
      </c>
      <c r="X125" s="261">
        <f t="shared" si="75"/>
        <v>0</v>
      </c>
      <c r="Y125" s="246">
        <f t="shared" si="76"/>
        <v>0</v>
      </c>
      <c r="Z125" s="81"/>
    </row>
    <row r="126" spans="1:35" ht="14.25" customHeight="1" x14ac:dyDescent="0.2">
      <c r="A126" s="40">
        <f t="shared" si="55"/>
        <v>0</v>
      </c>
      <c r="B126" s="86">
        <f t="shared" si="55"/>
        <v>0</v>
      </c>
      <c r="C126" s="123">
        <f t="shared" si="55"/>
        <v>0</v>
      </c>
      <c r="D126" s="36" t="str">
        <f t="shared" si="55"/>
        <v>C</v>
      </c>
      <c r="E126" s="183">
        <f t="shared" si="56"/>
        <v>0</v>
      </c>
      <c r="F126" s="184">
        <f t="shared" si="57"/>
        <v>0</v>
      </c>
      <c r="G126" s="184">
        <f t="shared" si="58"/>
        <v>0</v>
      </c>
      <c r="H126" s="185">
        <f t="shared" si="59"/>
        <v>0</v>
      </c>
      <c r="I126" s="183">
        <f t="shared" si="60"/>
        <v>0</v>
      </c>
      <c r="J126" s="188">
        <f t="shared" si="61"/>
        <v>0</v>
      </c>
      <c r="K126" s="184">
        <f t="shared" si="62"/>
        <v>0</v>
      </c>
      <c r="L126" s="185">
        <f t="shared" si="63"/>
        <v>0</v>
      </c>
      <c r="M126" s="183">
        <f t="shared" si="64"/>
        <v>0</v>
      </c>
      <c r="N126" s="189">
        <f t="shared" si="65"/>
        <v>0</v>
      </c>
      <c r="O126" s="185">
        <f t="shared" si="66"/>
        <v>0</v>
      </c>
      <c r="P126" s="185">
        <f t="shared" si="67"/>
        <v>0</v>
      </c>
      <c r="Q126" s="190">
        <f t="shared" si="68"/>
        <v>0</v>
      </c>
      <c r="R126" s="191" t="str">
        <f t="shared" si="69"/>
        <v>C</v>
      </c>
      <c r="S126" s="192">
        <f t="shared" si="70"/>
        <v>0</v>
      </c>
      <c r="T126" s="193" t="str">
        <f t="shared" si="71"/>
        <v>C</v>
      </c>
      <c r="U126" s="190">
        <f t="shared" si="72"/>
        <v>0</v>
      </c>
      <c r="V126" s="192">
        <f t="shared" si="73"/>
        <v>0</v>
      </c>
      <c r="W126" s="192">
        <f t="shared" si="74"/>
        <v>0</v>
      </c>
      <c r="X126" s="205">
        <f t="shared" si="75"/>
        <v>0</v>
      </c>
      <c r="Y126" s="195">
        <f t="shared" si="76"/>
        <v>0</v>
      </c>
      <c r="Z126" s="81"/>
    </row>
    <row r="127" spans="1:35" ht="14.25" customHeight="1" x14ac:dyDescent="0.2">
      <c r="A127" s="254">
        <f t="shared" si="55"/>
        <v>0</v>
      </c>
      <c r="B127" s="255">
        <f t="shared" si="55"/>
        <v>0</v>
      </c>
      <c r="C127" s="209">
        <f t="shared" si="55"/>
        <v>0</v>
      </c>
      <c r="D127" s="210" t="str">
        <f t="shared" si="55"/>
        <v>C</v>
      </c>
      <c r="E127" s="234">
        <f t="shared" si="56"/>
        <v>0</v>
      </c>
      <c r="F127" s="235">
        <f t="shared" si="57"/>
        <v>0</v>
      </c>
      <c r="G127" s="235">
        <f t="shared" si="58"/>
        <v>0</v>
      </c>
      <c r="H127" s="236">
        <f t="shared" si="59"/>
        <v>0</v>
      </c>
      <c r="I127" s="234">
        <f t="shared" si="60"/>
        <v>0</v>
      </c>
      <c r="J127" s="239">
        <f t="shared" si="61"/>
        <v>0</v>
      </c>
      <c r="K127" s="235">
        <f t="shared" si="62"/>
        <v>0</v>
      </c>
      <c r="L127" s="236">
        <f t="shared" si="63"/>
        <v>0</v>
      </c>
      <c r="M127" s="234">
        <f t="shared" si="64"/>
        <v>0</v>
      </c>
      <c r="N127" s="240">
        <f t="shared" si="65"/>
        <v>0</v>
      </c>
      <c r="O127" s="236">
        <f t="shared" si="66"/>
        <v>0</v>
      </c>
      <c r="P127" s="236">
        <f t="shared" si="67"/>
        <v>0</v>
      </c>
      <c r="Q127" s="241">
        <f t="shared" si="68"/>
        <v>0</v>
      </c>
      <c r="R127" s="242" t="str">
        <f t="shared" si="69"/>
        <v>C</v>
      </c>
      <c r="S127" s="243">
        <f t="shared" si="70"/>
        <v>0</v>
      </c>
      <c r="T127" s="244" t="str">
        <f t="shared" si="71"/>
        <v>C</v>
      </c>
      <c r="U127" s="241">
        <f t="shared" si="72"/>
        <v>0</v>
      </c>
      <c r="V127" s="243">
        <f t="shared" si="73"/>
        <v>0</v>
      </c>
      <c r="W127" s="243">
        <f t="shared" si="74"/>
        <v>0</v>
      </c>
      <c r="X127" s="261">
        <f t="shared" si="75"/>
        <v>0</v>
      </c>
      <c r="Y127" s="246">
        <f t="shared" si="76"/>
        <v>0</v>
      </c>
      <c r="Z127" s="81"/>
    </row>
    <row r="128" spans="1:35" ht="14.25" customHeight="1" x14ac:dyDescent="0.2">
      <c r="A128" s="40">
        <f t="shared" si="55"/>
        <v>0</v>
      </c>
      <c r="B128" s="86">
        <f t="shared" si="55"/>
        <v>0</v>
      </c>
      <c r="C128" s="123">
        <f t="shared" si="55"/>
        <v>0</v>
      </c>
      <c r="D128" s="36" t="str">
        <f t="shared" si="55"/>
        <v>C</v>
      </c>
      <c r="E128" s="183">
        <f t="shared" si="56"/>
        <v>0</v>
      </c>
      <c r="F128" s="184">
        <f t="shared" si="57"/>
        <v>0</v>
      </c>
      <c r="G128" s="184">
        <f t="shared" si="58"/>
        <v>0</v>
      </c>
      <c r="H128" s="185">
        <f t="shared" si="59"/>
        <v>0</v>
      </c>
      <c r="I128" s="183">
        <f t="shared" si="60"/>
        <v>0</v>
      </c>
      <c r="J128" s="188">
        <f t="shared" si="61"/>
        <v>0</v>
      </c>
      <c r="K128" s="184">
        <f t="shared" si="62"/>
        <v>0</v>
      </c>
      <c r="L128" s="185">
        <f t="shared" si="63"/>
        <v>0</v>
      </c>
      <c r="M128" s="183">
        <f t="shared" si="64"/>
        <v>0</v>
      </c>
      <c r="N128" s="189">
        <f t="shared" si="65"/>
        <v>0</v>
      </c>
      <c r="O128" s="185">
        <f t="shared" si="66"/>
        <v>0</v>
      </c>
      <c r="P128" s="185">
        <f t="shared" si="67"/>
        <v>0</v>
      </c>
      <c r="Q128" s="190">
        <f t="shared" si="68"/>
        <v>0</v>
      </c>
      <c r="R128" s="191" t="str">
        <f t="shared" si="69"/>
        <v>C</v>
      </c>
      <c r="S128" s="192">
        <f t="shared" si="70"/>
        <v>0</v>
      </c>
      <c r="T128" s="193" t="str">
        <f t="shared" si="71"/>
        <v>C</v>
      </c>
      <c r="U128" s="190">
        <f t="shared" si="72"/>
        <v>0</v>
      </c>
      <c r="V128" s="192">
        <f t="shared" si="73"/>
        <v>0</v>
      </c>
      <c r="W128" s="192">
        <f t="shared" si="74"/>
        <v>0</v>
      </c>
      <c r="X128" s="205">
        <f t="shared" si="75"/>
        <v>0</v>
      </c>
      <c r="Y128" s="195">
        <f t="shared" si="76"/>
        <v>0</v>
      </c>
      <c r="Z128" s="81"/>
    </row>
    <row r="129" spans="1:26" ht="14.25" customHeight="1" x14ac:dyDescent="0.2">
      <c r="A129" s="254">
        <f t="shared" si="55"/>
        <v>0</v>
      </c>
      <c r="B129" s="255">
        <f t="shared" si="55"/>
        <v>0</v>
      </c>
      <c r="C129" s="209">
        <f t="shared" si="55"/>
        <v>0</v>
      </c>
      <c r="D129" s="210" t="str">
        <f t="shared" si="55"/>
        <v>C</v>
      </c>
      <c r="E129" s="234">
        <f t="shared" si="56"/>
        <v>0</v>
      </c>
      <c r="F129" s="235">
        <f t="shared" si="57"/>
        <v>0</v>
      </c>
      <c r="G129" s="235">
        <f t="shared" si="58"/>
        <v>0</v>
      </c>
      <c r="H129" s="236">
        <f t="shared" si="59"/>
        <v>0</v>
      </c>
      <c r="I129" s="234">
        <f t="shared" si="60"/>
        <v>0</v>
      </c>
      <c r="J129" s="239">
        <f t="shared" si="61"/>
        <v>0</v>
      </c>
      <c r="K129" s="235">
        <f t="shared" si="62"/>
        <v>0</v>
      </c>
      <c r="L129" s="236">
        <f t="shared" si="63"/>
        <v>0</v>
      </c>
      <c r="M129" s="234">
        <f t="shared" si="64"/>
        <v>0</v>
      </c>
      <c r="N129" s="240">
        <f t="shared" si="65"/>
        <v>0</v>
      </c>
      <c r="O129" s="236">
        <f t="shared" si="66"/>
        <v>0</v>
      </c>
      <c r="P129" s="236">
        <f t="shared" si="67"/>
        <v>0</v>
      </c>
      <c r="Q129" s="241">
        <f t="shared" si="68"/>
        <v>0</v>
      </c>
      <c r="R129" s="242" t="str">
        <f t="shared" si="69"/>
        <v>C</v>
      </c>
      <c r="S129" s="243">
        <f t="shared" si="70"/>
        <v>0</v>
      </c>
      <c r="T129" s="244" t="str">
        <f t="shared" si="71"/>
        <v>C</v>
      </c>
      <c r="U129" s="241">
        <f t="shared" si="72"/>
        <v>0</v>
      </c>
      <c r="V129" s="243">
        <f t="shared" si="73"/>
        <v>0</v>
      </c>
      <c r="W129" s="243">
        <f t="shared" si="74"/>
        <v>0</v>
      </c>
      <c r="X129" s="261">
        <f t="shared" si="75"/>
        <v>0</v>
      </c>
      <c r="Y129" s="246">
        <f t="shared" si="76"/>
        <v>0</v>
      </c>
      <c r="Z129" s="81"/>
    </row>
    <row r="130" spans="1:26" ht="14.25" customHeight="1" x14ac:dyDescent="0.2">
      <c r="A130" s="40">
        <f t="shared" si="55"/>
        <v>0</v>
      </c>
      <c r="B130" s="86">
        <f t="shared" si="55"/>
        <v>0</v>
      </c>
      <c r="C130" s="123">
        <f t="shared" si="55"/>
        <v>0</v>
      </c>
      <c r="D130" s="36" t="str">
        <f t="shared" si="55"/>
        <v>C</v>
      </c>
      <c r="E130" s="183">
        <f t="shared" si="56"/>
        <v>0</v>
      </c>
      <c r="F130" s="184">
        <f t="shared" si="57"/>
        <v>0</v>
      </c>
      <c r="G130" s="184">
        <f t="shared" si="58"/>
        <v>0</v>
      </c>
      <c r="H130" s="185">
        <f t="shared" si="59"/>
        <v>0</v>
      </c>
      <c r="I130" s="183">
        <f t="shared" si="60"/>
        <v>0</v>
      </c>
      <c r="J130" s="188">
        <f t="shared" si="61"/>
        <v>0</v>
      </c>
      <c r="K130" s="184">
        <f t="shared" si="62"/>
        <v>0</v>
      </c>
      <c r="L130" s="185">
        <f t="shared" si="63"/>
        <v>0</v>
      </c>
      <c r="M130" s="183">
        <f t="shared" si="64"/>
        <v>0</v>
      </c>
      <c r="N130" s="189">
        <f t="shared" si="65"/>
        <v>0</v>
      </c>
      <c r="O130" s="185">
        <f t="shared" si="66"/>
        <v>0</v>
      </c>
      <c r="P130" s="185">
        <f t="shared" si="67"/>
        <v>0</v>
      </c>
      <c r="Q130" s="190">
        <f t="shared" si="68"/>
        <v>0</v>
      </c>
      <c r="R130" s="191" t="str">
        <f t="shared" si="69"/>
        <v>C</v>
      </c>
      <c r="S130" s="192">
        <f t="shared" si="70"/>
        <v>0</v>
      </c>
      <c r="T130" s="193" t="str">
        <f t="shared" si="71"/>
        <v>C</v>
      </c>
      <c r="U130" s="190">
        <f t="shared" si="72"/>
        <v>0</v>
      </c>
      <c r="V130" s="192">
        <f t="shared" si="73"/>
        <v>0</v>
      </c>
      <c r="W130" s="192">
        <f t="shared" si="74"/>
        <v>0</v>
      </c>
      <c r="X130" s="205">
        <f t="shared" si="75"/>
        <v>0</v>
      </c>
      <c r="Y130" s="195">
        <f t="shared" si="76"/>
        <v>0</v>
      </c>
      <c r="Z130" s="81"/>
    </row>
    <row r="131" spans="1:26" ht="14.25" customHeight="1" thickBot="1" x14ac:dyDescent="0.25">
      <c r="A131" s="257">
        <f t="shared" si="55"/>
        <v>0</v>
      </c>
      <c r="B131" s="258">
        <f t="shared" si="55"/>
        <v>0</v>
      </c>
      <c r="C131" s="262">
        <f t="shared" si="55"/>
        <v>0</v>
      </c>
      <c r="D131" s="263" t="str">
        <f t="shared" si="55"/>
        <v>C</v>
      </c>
      <c r="E131" s="234">
        <f t="shared" si="56"/>
        <v>0</v>
      </c>
      <c r="F131" s="235">
        <f t="shared" si="57"/>
        <v>0</v>
      </c>
      <c r="G131" s="235">
        <f t="shared" si="58"/>
        <v>0</v>
      </c>
      <c r="H131" s="236">
        <f t="shared" si="59"/>
        <v>0</v>
      </c>
      <c r="I131" s="234">
        <f t="shared" si="60"/>
        <v>0</v>
      </c>
      <c r="J131" s="239">
        <f t="shared" si="61"/>
        <v>0</v>
      </c>
      <c r="K131" s="235">
        <f t="shared" si="62"/>
        <v>0</v>
      </c>
      <c r="L131" s="236">
        <f t="shared" si="63"/>
        <v>0</v>
      </c>
      <c r="M131" s="234">
        <f t="shared" si="64"/>
        <v>0</v>
      </c>
      <c r="N131" s="240">
        <f t="shared" si="65"/>
        <v>0</v>
      </c>
      <c r="O131" s="236">
        <f t="shared" si="66"/>
        <v>0</v>
      </c>
      <c r="P131" s="236">
        <f t="shared" si="67"/>
        <v>0</v>
      </c>
      <c r="Q131" s="241">
        <f t="shared" si="68"/>
        <v>0</v>
      </c>
      <c r="R131" s="242" t="str">
        <f t="shared" si="69"/>
        <v>C</v>
      </c>
      <c r="S131" s="243">
        <f t="shared" si="70"/>
        <v>0</v>
      </c>
      <c r="T131" s="244" t="str">
        <f t="shared" si="71"/>
        <v>C</v>
      </c>
      <c r="U131" s="241">
        <f t="shared" si="72"/>
        <v>0</v>
      </c>
      <c r="V131" s="243">
        <f t="shared" si="73"/>
        <v>0</v>
      </c>
      <c r="W131" s="243">
        <f t="shared" si="74"/>
        <v>0</v>
      </c>
      <c r="X131" s="261">
        <f t="shared" si="75"/>
        <v>0</v>
      </c>
      <c r="Y131" s="246">
        <f t="shared" si="76"/>
        <v>0</v>
      </c>
      <c r="Z131" s="81"/>
    </row>
    <row r="132" spans="1:26" ht="14.25" customHeight="1" thickBot="1" x14ac:dyDescent="0.25">
      <c r="A132" s="293" t="s">
        <v>131</v>
      </c>
      <c r="B132" s="385"/>
      <c r="C132" s="41"/>
      <c r="D132" s="42"/>
      <c r="E132" s="150" t="e">
        <f>E66</f>
        <v>#DIV/0!</v>
      </c>
      <c r="F132" s="151" t="e">
        <f t="shared" ref="F132:Y132" si="77">F66</f>
        <v>#DIV/0!</v>
      </c>
      <c r="G132" s="151" t="e">
        <f t="shared" si="77"/>
        <v>#DIV/0!</v>
      </c>
      <c r="H132" s="152" t="e">
        <f t="shared" si="77"/>
        <v>#DIV/0!</v>
      </c>
      <c r="I132" s="150" t="e">
        <f t="shared" si="77"/>
        <v>#DIV/0!</v>
      </c>
      <c r="J132" s="151" t="e">
        <f t="shared" si="77"/>
        <v>#DIV/0!</v>
      </c>
      <c r="K132" s="151" t="e">
        <f t="shared" si="77"/>
        <v>#DIV/0!</v>
      </c>
      <c r="L132" s="152" t="e">
        <f t="shared" si="77"/>
        <v>#DIV/0!</v>
      </c>
      <c r="M132" s="150" t="e">
        <f t="shared" si="77"/>
        <v>#DIV/0!</v>
      </c>
      <c r="N132" s="151" t="e">
        <f t="shared" si="77"/>
        <v>#DIV/0!</v>
      </c>
      <c r="O132" s="151" t="e">
        <f t="shared" si="77"/>
        <v>#DIV/0!</v>
      </c>
      <c r="P132" s="152" t="e">
        <f t="shared" si="77"/>
        <v>#DIV/0!</v>
      </c>
      <c r="Q132" s="153" t="e">
        <f t="shared" si="77"/>
        <v>#DIV/0!</v>
      </c>
      <c r="R132" s="154"/>
      <c r="S132" s="154" t="e">
        <f t="shared" si="77"/>
        <v>#DIV/0!</v>
      </c>
      <c r="T132" s="155"/>
      <c r="U132" s="153" t="e">
        <f t="shared" si="77"/>
        <v>#DIV/0!</v>
      </c>
      <c r="V132" s="154" t="e">
        <f t="shared" si="77"/>
        <v>#DIV/0!</v>
      </c>
      <c r="W132" s="154" t="e">
        <f t="shared" si="77"/>
        <v>#DIV/0!</v>
      </c>
      <c r="X132" s="155" t="e">
        <f t="shared" si="77"/>
        <v>#DIV/0!</v>
      </c>
      <c r="Y132" s="156" t="e">
        <f t="shared" si="77"/>
        <v>#DIV/0!</v>
      </c>
      <c r="Z132" s="81"/>
    </row>
    <row r="133" spans="1:26" ht="13.8" thickBot="1" x14ac:dyDescent="0.25">
      <c r="A133" s="293" t="s">
        <v>157</v>
      </c>
      <c r="B133" s="294"/>
      <c r="C133" s="85"/>
      <c r="D133" s="42"/>
      <c r="E133" s="146">
        <f>E67</f>
        <v>69.900000000000006</v>
      </c>
      <c r="F133" s="146">
        <f t="shared" ref="F133:Q133" si="78">F67</f>
        <v>79.900000000000006</v>
      </c>
      <c r="G133" s="146">
        <f t="shared" si="78"/>
        <v>65.2</v>
      </c>
      <c r="H133" s="169">
        <f t="shared" si="78"/>
        <v>86.4</v>
      </c>
      <c r="I133" s="148">
        <f t="shared" si="78"/>
        <v>74.5</v>
      </c>
      <c r="J133" s="147">
        <f t="shared" si="78"/>
        <v>66.2</v>
      </c>
      <c r="K133" s="147">
        <f t="shared" si="78"/>
        <v>70.5</v>
      </c>
      <c r="L133" s="170">
        <f t="shared" si="78"/>
        <v>63</v>
      </c>
      <c r="M133" s="146">
        <f t="shared" si="78"/>
        <v>47.2</v>
      </c>
      <c r="N133" s="146">
        <f t="shared" si="78"/>
        <v>38</v>
      </c>
      <c r="O133" s="146">
        <f t="shared" si="78"/>
        <v>52</v>
      </c>
      <c r="P133" s="169">
        <f t="shared" si="78"/>
        <v>32.9</v>
      </c>
      <c r="Q133" s="148">
        <f t="shared" si="78"/>
        <v>72</v>
      </c>
      <c r="R133" s="147"/>
      <c r="S133" s="147">
        <f>S67</f>
        <v>44.1</v>
      </c>
      <c r="T133" s="170"/>
      <c r="U133" s="146">
        <f>U67</f>
        <v>64.5</v>
      </c>
      <c r="V133" s="146">
        <f>V67</f>
        <v>62.3</v>
      </c>
      <c r="W133" s="146">
        <f>W67</f>
        <v>62.8</v>
      </c>
      <c r="X133" s="169">
        <f>X67</f>
        <v>66.3</v>
      </c>
      <c r="Y133" s="149">
        <f>Y67</f>
        <v>63.7</v>
      </c>
      <c r="Z133" s="64"/>
    </row>
    <row r="134" spans="1:26" ht="13.8" thickBot="1" x14ac:dyDescent="0.25">
      <c r="A134" s="293" t="s">
        <v>177</v>
      </c>
      <c r="B134" s="294"/>
      <c r="C134" s="85"/>
      <c r="D134" s="42"/>
      <c r="E134" s="279" t="e">
        <f>E66-E67</f>
        <v>#DIV/0!</v>
      </c>
      <c r="F134" s="282" t="e">
        <f t="shared" ref="F134:Y134" si="79">F66-F67</f>
        <v>#DIV/0!</v>
      </c>
      <c r="G134" s="282" t="e">
        <f t="shared" si="79"/>
        <v>#DIV/0!</v>
      </c>
      <c r="H134" s="288" t="e">
        <f t="shared" si="79"/>
        <v>#DIV/0!</v>
      </c>
      <c r="I134" s="279" t="e">
        <f t="shared" si="79"/>
        <v>#DIV/0!</v>
      </c>
      <c r="J134" s="282" t="e">
        <f t="shared" si="79"/>
        <v>#DIV/0!</v>
      </c>
      <c r="K134" s="282" t="e">
        <f t="shared" si="79"/>
        <v>#DIV/0!</v>
      </c>
      <c r="L134" s="288" t="e">
        <f t="shared" si="79"/>
        <v>#DIV/0!</v>
      </c>
      <c r="M134" s="279" t="e">
        <f t="shared" si="79"/>
        <v>#DIV/0!</v>
      </c>
      <c r="N134" s="282" t="e">
        <f t="shared" si="79"/>
        <v>#DIV/0!</v>
      </c>
      <c r="O134" s="282" t="e">
        <f t="shared" si="79"/>
        <v>#DIV/0!</v>
      </c>
      <c r="P134" s="288" t="e">
        <f t="shared" si="79"/>
        <v>#DIV/0!</v>
      </c>
      <c r="Q134" s="279" t="e">
        <f t="shared" si="79"/>
        <v>#DIV/0!</v>
      </c>
      <c r="R134" s="282"/>
      <c r="S134" s="282" t="e">
        <f t="shared" si="79"/>
        <v>#DIV/0!</v>
      </c>
      <c r="T134" s="288"/>
      <c r="U134" s="279" t="e">
        <f t="shared" si="79"/>
        <v>#DIV/0!</v>
      </c>
      <c r="V134" s="282" t="e">
        <f t="shared" si="79"/>
        <v>#DIV/0!</v>
      </c>
      <c r="W134" s="282" t="e">
        <f t="shared" si="79"/>
        <v>#DIV/0!</v>
      </c>
      <c r="X134" s="288" t="e">
        <f t="shared" si="79"/>
        <v>#DIV/0!</v>
      </c>
      <c r="Y134" s="281" t="e">
        <f t="shared" si="79"/>
        <v>#DIV/0!</v>
      </c>
      <c r="Z134" s="64"/>
    </row>
    <row r="135" spans="1:26" x14ac:dyDescent="0.2">
      <c r="A135" s="84"/>
      <c r="B135" s="84"/>
      <c r="C135" s="295" t="s">
        <v>178</v>
      </c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</row>
  </sheetData>
  <mergeCells count="77">
    <mergeCell ref="A81:A91"/>
    <mergeCell ref="B81:B91"/>
    <mergeCell ref="D81:D90"/>
    <mergeCell ref="E81:L82"/>
    <mergeCell ref="A67:B67"/>
    <mergeCell ref="A132:B132"/>
    <mergeCell ref="C76:Q78"/>
    <mergeCell ref="X81:X90"/>
    <mergeCell ref="Y81:Y90"/>
    <mergeCell ref="C82:C90"/>
    <mergeCell ref="Q82:Q90"/>
    <mergeCell ref="S82:S90"/>
    <mergeCell ref="E83:E90"/>
    <mergeCell ref="F83:F90"/>
    <mergeCell ref="G83:G90"/>
    <mergeCell ref="H83:H90"/>
    <mergeCell ref="I83:I90"/>
    <mergeCell ref="J83:J90"/>
    <mergeCell ref="K83:K90"/>
    <mergeCell ref="L83:L90"/>
    <mergeCell ref="R81:R90"/>
    <mergeCell ref="T81:T90"/>
    <mergeCell ref="C70:Q72"/>
    <mergeCell ref="S74:Y75"/>
    <mergeCell ref="S76:Y77"/>
    <mergeCell ref="S78:Y79"/>
    <mergeCell ref="U81:U90"/>
    <mergeCell ref="V81:V90"/>
    <mergeCell ref="W81:W90"/>
    <mergeCell ref="M81:P82"/>
    <mergeCell ref="P83:P90"/>
    <mergeCell ref="M83:M90"/>
    <mergeCell ref="N83:N90"/>
    <mergeCell ref="O83:O90"/>
    <mergeCell ref="G15:G22"/>
    <mergeCell ref="H15:H22"/>
    <mergeCell ref="I15:I22"/>
    <mergeCell ref="J15:J22"/>
    <mergeCell ref="Y13:Y22"/>
    <mergeCell ref="Q14:Q22"/>
    <mergeCell ref="S14:S22"/>
    <mergeCell ref="R13:R22"/>
    <mergeCell ref="T13:T22"/>
    <mergeCell ref="U13:U22"/>
    <mergeCell ref="V13:V22"/>
    <mergeCell ref="W13:W22"/>
    <mergeCell ref="Z13:Z22"/>
    <mergeCell ref="AL3:AQ13"/>
    <mergeCell ref="Z64:Z67"/>
    <mergeCell ref="A64:B64"/>
    <mergeCell ref="A65:B65"/>
    <mergeCell ref="A66:B66"/>
    <mergeCell ref="K15:K22"/>
    <mergeCell ref="L15:L22"/>
    <mergeCell ref="A13:A23"/>
    <mergeCell ref="B13:B23"/>
    <mergeCell ref="D13:D22"/>
    <mergeCell ref="E13:L14"/>
    <mergeCell ref="C14:C22"/>
    <mergeCell ref="E15:E22"/>
    <mergeCell ref="F15:F22"/>
    <mergeCell ref="A133:B133"/>
    <mergeCell ref="A134:B134"/>
    <mergeCell ref="C135:Z135"/>
    <mergeCell ref="AL24:AO25"/>
    <mergeCell ref="C2:Q4"/>
    <mergeCell ref="E8:Q10"/>
    <mergeCell ref="X13:X22"/>
    <mergeCell ref="S6:Y7"/>
    <mergeCell ref="S8:Y9"/>
    <mergeCell ref="S10:Y11"/>
    <mergeCell ref="M15:M22"/>
    <mergeCell ref="N15:N22"/>
    <mergeCell ref="O15:O22"/>
    <mergeCell ref="P15:P22"/>
    <mergeCell ref="M13:P14"/>
    <mergeCell ref="AC17:AH22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138"/>
  <sheetViews>
    <sheetView view="pageLayout" topLeftCell="A119" zoomScaleNormal="115" workbookViewId="0">
      <selection activeCell="AC134" sqref="AC134"/>
    </sheetView>
  </sheetViews>
  <sheetFormatPr defaultRowHeight="13.2" x14ac:dyDescent="0.2"/>
  <cols>
    <col min="1" max="1" width="3.109375" customWidth="1"/>
    <col min="2" max="2" width="12.44140625" customWidth="1"/>
    <col min="3" max="3" width="4.33203125" customWidth="1"/>
    <col min="4" max="4" width="2.21875" customWidth="1"/>
    <col min="5" max="20" width="2.6640625" customWidth="1"/>
    <col min="21" max="21" width="4.109375" customWidth="1"/>
    <col min="22" max="22" width="2.21875" customWidth="1"/>
    <col min="23" max="23" width="4.109375" customWidth="1"/>
    <col min="24" max="24" width="2.21875" customWidth="1"/>
    <col min="25" max="28" width="3.77734375" customWidth="1"/>
    <col min="29" max="30" width="4.33203125" style="69" customWidth="1"/>
    <col min="31" max="31" width="5.109375" customWidth="1"/>
    <col min="32" max="32" width="10.44140625" customWidth="1"/>
    <col min="33" max="33" width="10" customWidth="1"/>
    <col min="34" max="34" width="14.44140625" customWidth="1"/>
    <col min="35" max="35" width="10.109375" customWidth="1"/>
    <col min="36" max="36" width="12.109375" customWidth="1"/>
    <col min="41" max="41" width="6.44140625" customWidth="1"/>
    <col min="42" max="42" width="5.33203125" customWidth="1"/>
    <col min="43" max="43" width="12.21875" customWidth="1"/>
    <col min="44" max="44" width="6.77734375" style="69" customWidth="1"/>
    <col min="45" max="45" width="8.21875" style="69" customWidth="1"/>
    <col min="46" max="46" width="3.33203125" style="69" customWidth="1"/>
  </cols>
  <sheetData>
    <row r="1" spans="1:47" ht="7.5" customHeight="1" x14ac:dyDescent="0.2">
      <c r="AP1" s="157" t="s">
        <v>168</v>
      </c>
      <c r="AQ1" s="157"/>
      <c r="AR1" s="157"/>
      <c r="AS1" s="157"/>
      <c r="AT1" s="157"/>
    </row>
    <row r="2" spans="1:47" ht="7.5" customHeight="1" x14ac:dyDescent="0.2">
      <c r="B2" s="27" t="s">
        <v>53</v>
      </c>
      <c r="C2" s="296" t="s">
        <v>59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7"/>
      <c r="AP2" s="157"/>
      <c r="AQ2" s="157"/>
      <c r="AR2" s="157"/>
      <c r="AS2" s="157"/>
      <c r="AT2" s="157"/>
    </row>
    <row r="3" spans="1:47" ht="7.5" customHeight="1" x14ac:dyDescent="0.2">
      <c r="B3" s="27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7"/>
      <c r="AP3" s="336" t="s">
        <v>170</v>
      </c>
      <c r="AQ3" s="336"/>
      <c r="AR3" s="336"/>
      <c r="AS3" s="336"/>
      <c r="AT3" s="336"/>
      <c r="AU3" s="336"/>
    </row>
    <row r="4" spans="1:47" ht="7.5" customHeight="1" x14ac:dyDescent="0.2">
      <c r="B4" s="27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7"/>
      <c r="AP4" s="336"/>
      <c r="AQ4" s="336"/>
      <c r="AR4" s="336"/>
      <c r="AS4" s="336"/>
      <c r="AT4" s="336"/>
      <c r="AU4" s="336"/>
    </row>
    <row r="5" spans="1:47" ht="7.5" customHeight="1" x14ac:dyDescent="0.2">
      <c r="AP5" s="336"/>
      <c r="AQ5" s="336"/>
      <c r="AR5" s="336"/>
      <c r="AS5" s="336"/>
      <c r="AT5" s="336"/>
      <c r="AU5" s="336"/>
    </row>
    <row r="6" spans="1:47" ht="7.5" customHeight="1" x14ac:dyDescent="0.2">
      <c r="V6" s="439" t="s">
        <v>60</v>
      </c>
      <c r="W6" s="439"/>
      <c r="X6" s="439"/>
      <c r="Y6" s="439"/>
      <c r="Z6" s="439"/>
      <c r="AA6" s="439"/>
      <c r="AB6" s="439"/>
      <c r="AC6" s="439"/>
      <c r="AD6" s="82"/>
      <c r="AP6" s="336"/>
      <c r="AQ6" s="336"/>
      <c r="AR6" s="336"/>
      <c r="AS6" s="336"/>
      <c r="AT6" s="336"/>
      <c r="AU6" s="336"/>
    </row>
    <row r="7" spans="1:47" ht="7.5" customHeight="1" x14ac:dyDescent="0.2">
      <c r="V7" s="439"/>
      <c r="W7" s="439"/>
      <c r="X7" s="439"/>
      <c r="Y7" s="439"/>
      <c r="Z7" s="439"/>
      <c r="AA7" s="439"/>
      <c r="AB7" s="439"/>
      <c r="AC7" s="439"/>
      <c r="AD7" s="82"/>
      <c r="AP7" s="336"/>
      <c r="AQ7" s="336"/>
      <c r="AR7" s="336"/>
      <c r="AS7" s="336"/>
      <c r="AT7" s="336"/>
      <c r="AU7" s="336"/>
    </row>
    <row r="8" spans="1:47" ht="8.25" customHeight="1" x14ac:dyDescent="0.2">
      <c r="E8" s="297" t="s">
        <v>4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11"/>
      <c r="V8" s="335" t="s">
        <v>126</v>
      </c>
      <c r="W8" s="335"/>
      <c r="X8" s="335"/>
      <c r="Y8" s="335"/>
      <c r="Z8" s="335"/>
      <c r="AA8" s="335"/>
      <c r="AB8" s="335"/>
      <c r="AC8" s="335"/>
      <c r="AD8" s="77"/>
      <c r="AP8" s="336"/>
      <c r="AQ8" s="336"/>
      <c r="AR8" s="336"/>
      <c r="AS8" s="336"/>
      <c r="AT8" s="336"/>
      <c r="AU8" s="336"/>
    </row>
    <row r="9" spans="1:47" ht="8.25" customHeight="1" x14ac:dyDescent="0.2"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11"/>
      <c r="V9" s="335"/>
      <c r="W9" s="335"/>
      <c r="X9" s="335"/>
      <c r="Y9" s="335"/>
      <c r="Z9" s="335"/>
      <c r="AA9" s="335"/>
      <c r="AB9" s="335"/>
      <c r="AC9" s="335"/>
      <c r="AD9" s="77"/>
      <c r="AP9" s="336"/>
      <c r="AQ9" s="336"/>
      <c r="AR9" s="336"/>
      <c r="AS9" s="336"/>
      <c r="AT9" s="336"/>
      <c r="AU9" s="336"/>
    </row>
    <row r="10" spans="1:47" ht="8.25" customHeight="1" x14ac:dyDescent="0.2"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11"/>
      <c r="V10" s="335" t="s">
        <v>61</v>
      </c>
      <c r="W10" s="335"/>
      <c r="X10" s="335"/>
      <c r="Y10" s="335"/>
      <c r="Z10" s="335"/>
      <c r="AA10" s="335"/>
      <c r="AB10" s="335"/>
      <c r="AC10" s="335"/>
      <c r="AD10" s="77"/>
      <c r="AP10" s="336"/>
      <c r="AQ10" s="336"/>
      <c r="AR10" s="336"/>
      <c r="AS10" s="336"/>
      <c r="AT10" s="336"/>
      <c r="AU10" s="336"/>
    </row>
    <row r="11" spans="1:47" ht="8.25" customHeight="1" x14ac:dyDescent="0.2">
      <c r="U11" s="11"/>
      <c r="V11" s="335"/>
      <c r="W11" s="335"/>
      <c r="X11" s="335"/>
      <c r="Y11" s="335"/>
      <c r="Z11" s="335"/>
      <c r="AA11" s="335"/>
      <c r="AB11" s="335"/>
      <c r="AC11" s="335"/>
      <c r="AD11" s="77"/>
      <c r="AP11" s="336"/>
      <c r="AQ11" s="336"/>
      <c r="AR11" s="336"/>
      <c r="AS11" s="336"/>
      <c r="AT11" s="336"/>
      <c r="AU11" s="336"/>
    </row>
    <row r="12" spans="1:47" ht="8.25" customHeight="1" thickBot="1" x14ac:dyDescent="0.25">
      <c r="B12" s="1"/>
      <c r="AP12" s="336"/>
      <c r="AQ12" s="336"/>
      <c r="AR12" s="336"/>
      <c r="AS12" s="336"/>
      <c r="AT12" s="336"/>
      <c r="AU12" s="336"/>
    </row>
    <row r="13" spans="1:47" ht="10.5" customHeight="1" x14ac:dyDescent="0.2">
      <c r="A13" s="342" t="s">
        <v>3</v>
      </c>
      <c r="B13" s="339" t="s">
        <v>110</v>
      </c>
      <c r="C13" s="14">
        <v>1</v>
      </c>
      <c r="D13" s="337" t="s">
        <v>112</v>
      </c>
      <c r="E13" s="408" t="s">
        <v>7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43" t="s">
        <v>117</v>
      </c>
      <c r="R13" s="409"/>
      <c r="S13" s="409"/>
      <c r="T13" s="409"/>
      <c r="U13" s="13">
        <v>2</v>
      </c>
      <c r="V13" s="376" t="s">
        <v>114</v>
      </c>
      <c r="W13" s="12">
        <v>3</v>
      </c>
      <c r="X13" s="365" t="s">
        <v>114</v>
      </c>
      <c r="Y13" s="440" t="s">
        <v>118</v>
      </c>
      <c r="Z13" s="405" t="s">
        <v>39</v>
      </c>
      <c r="AA13" s="405" t="s">
        <v>40</v>
      </c>
      <c r="AB13" s="417" t="s">
        <v>41</v>
      </c>
      <c r="AC13" s="329" t="s">
        <v>56</v>
      </c>
      <c r="AD13" s="329" t="s">
        <v>149</v>
      </c>
      <c r="AP13" s="336"/>
      <c r="AQ13" s="336"/>
      <c r="AR13" s="336"/>
      <c r="AS13" s="336"/>
      <c r="AT13" s="336"/>
      <c r="AU13" s="336"/>
    </row>
    <row r="14" spans="1:47" ht="10.5" customHeight="1" x14ac:dyDescent="0.2">
      <c r="A14" s="343"/>
      <c r="B14" s="340"/>
      <c r="C14" s="313" t="s">
        <v>111</v>
      </c>
      <c r="D14" s="338"/>
      <c r="E14" s="410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0"/>
      <c r="R14" s="411"/>
      <c r="S14" s="411"/>
      <c r="T14" s="411"/>
      <c r="U14" s="374" t="s">
        <v>113</v>
      </c>
      <c r="V14" s="377"/>
      <c r="W14" s="379" t="s">
        <v>115</v>
      </c>
      <c r="X14" s="366"/>
      <c r="Y14" s="441"/>
      <c r="Z14" s="406"/>
      <c r="AA14" s="406"/>
      <c r="AB14" s="418"/>
      <c r="AC14" s="330"/>
      <c r="AD14" s="332"/>
      <c r="AP14" s="157"/>
      <c r="AQ14" s="157"/>
      <c r="AR14" s="157"/>
      <c r="AS14" s="157"/>
      <c r="AT14" s="157"/>
    </row>
    <row r="15" spans="1:47" ht="10.5" customHeight="1" x14ac:dyDescent="0.2">
      <c r="A15" s="343"/>
      <c r="B15" s="340"/>
      <c r="C15" s="314"/>
      <c r="D15" s="338"/>
      <c r="E15" s="420" t="s">
        <v>27</v>
      </c>
      <c r="F15" s="430" t="s">
        <v>28</v>
      </c>
      <c r="G15" s="430" t="s">
        <v>29</v>
      </c>
      <c r="H15" s="431" t="s">
        <v>30</v>
      </c>
      <c r="I15" s="430" t="s">
        <v>31</v>
      </c>
      <c r="J15" s="430" t="s">
        <v>32</v>
      </c>
      <c r="K15" s="430" t="s">
        <v>22</v>
      </c>
      <c r="L15" s="430" t="s">
        <v>33</v>
      </c>
      <c r="M15" s="436" t="s">
        <v>34</v>
      </c>
      <c r="N15" s="423" t="s">
        <v>24</v>
      </c>
      <c r="O15" s="423" t="s">
        <v>25</v>
      </c>
      <c r="P15" s="431" t="s">
        <v>26</v>
      </c>
      <c r="Q15" s="420" t="s">
        <v>35</v>
      </c>
      <c r="R15" s="430" t="s">
        <v>36</v>
      </c>
      <c r="S15" s="430" t="s">
        <v>37</v>
      </c>
      <c r="T15" s="430" t="s">
        <v>38</v>
      </c>
      <c r="U15" s="375"/>
      <c r="V15" s="377"/>
      <c r="W15" s="380"/>
      <c r="X15" s="366"/>
      <c r="Y15" s="441"/>
      <c r="Z15" s="406"/>
      <c r="AA15" s="406"/>
      <c r="AB15" s="418"/>
      <c r="AC15" s="330"/>
      <c r="AD15" s="332"/>
      <c r="AE15" s="17"/>
      <c r="AP15" s="157"/>
      <c r="AQ15" s="157"/>
      <c r="AR15" s="157"/>
      <c r="AS15" s="157"/>
      <c r="AT15" s="157"/>
    </row>
    <row r="16" spans="1:47" ht="10.5" customHeight="1" x14ac:dyDescent="0.2">
      <c r="A16" s="343"/>
      <c r="B16" s="340"/>
      <c r="C16" s="314"/>
      <c r="D16" s="338"/>
      <c r="E16" s="421"/>
      <c r="F16" s="424"/>
      <c r="G16" s="424"/>
      <c r="H16" s="432"/>
      <c r="I16" s="424"/>
      <c r="J16" s="424"/>
      <c r="K16" s="424"/>
      <c r="L16" s="424"/>
      <c r="M16" s="437"/>
      <c r="N16" s="424"/>
      <c r="O16" s="424"/>
      <c r="P16" s="444"/>
      <c r="Q16" s="446"/>
      <c r="R16" s="423"/>
      <c r="S16" s="423"/>
      <c r="T16" s="423"/>
      <c r="U16" s="375"/>
      <c r="V16" s="377"/>
      <c r="W16" s="380"/>
      <c r="X16" s="366"/>
      <c r="Y16" s="441"/>
      <c r="Z16" s="406"/>
      <c r="AA16" s="406"/>
      <c r="AB16" s="418"/>
      <c r="AC16" s="330"/>
      <c r="AD16" s="332"/>
      <c r="AP16" s="157"/>
      <c r="AQ16" s="157"/>
      <c r="AR16" s="157"/>
      <c r="AS16" s="157"/>
      <c r="AT16" s="157"/>
    </row>
    <row r="17" spans="1:46" ht="10.5" customHeight="1" x14ac:dyDescent="0.2">
      <c r="A17" s="343"/>
      <c r="B17" s="340"/>
      <c r="C17" s="314"/>
      <c r="D17" s="338"/>
      <c r="E17" s="421"/>
      <c r="F17" s="424"/>
      <c r="G17" s="424"/>
      <c r="H17" s="432"/>
      <c r="I17" s="424"/>
      <c r="J17" s="424"/>
      <c r="K17" s="424"/>
      <c r="L17" s="424"/>
      <c r="M17" s="437"/>
      <c r="N17" s="424"/>
      <c r="O17" s="424"/>
      <c r="P17" s="444"/>
      <c r="Q17" s="446"/>
      <c r="R17" s="423"/>
      <c r="S17" s="423"/>
      <c r="T17" s="423"/>
      <c r="U17" s="375"/>
      <c r="V17" s="377"/>
      <c r="W17" s="380"/>
      <c r="X17" s="366"/>
      <c r="Y17" s="441"/>
      <c r="Z17" s="406"/>
      <c r="AA17" s="406"/>
      <c r="AB17" s="418"/>
      <c r="AC17" s="330"/>
      <c r="AD17" s="332"/>
      <c r="AG17" s="321" t="s">
        <v>102</v>
      </c>
      <c r="AH17" s="390"/>
      <c r="AI17" s="390"/>
      <c r="AJ17" s="390"/>
      <c r="AK17" s="390"/>
      <c r="AL17" s="390"/>
      <c r="AP17" s="157"/>
      <c r="AQ17" s="157"/>
      <c r="AR17" s="157"/>
      <c r="AS17" s="157"/>
      <c r="AT17" s="157"/>
    </row>
    <row r="18" spans="1:46" ht="10.5" customHeight="1" x14ac:dyDescent="0.2">
      <c r="A18" s="343"/>
      <c r="B18" s="340"/>
      <c r="C18" s="314"/>
      <c r="D18" s="338"/>
      <c r="E18" s="421"/>
      <c r="F18" s="424"/>
      <c r="G18" s="424"/>
      <c r="H18" s="432"/>
      <c r="I18" s="424"/>
      <c r="J18" s="424"/>
      <c r="K18" s="424"/>
      <c r="L18" s="424"/>
      <c r="M18" s="437"/>
      <c r="N18" s="424"/>
      <c r="O18" s="424"/>
      <c r="P18" s="444"/>
      <c r="Q18" s="446"/>
      <c r="R18" s="423"/>
      <c r="S18" s="423"/>
      <c r="T18" s="423"/>
      <c r="U18" s="375"/>
      <c r="V18" s="377"/>
      <c r="W18" s="380"/>
      <c r="X18" s="366"/>
      <c r="Y18" s="441"/>
      <c r="Z18" s="406"/>
      <c r="AA18" s="406"/>
      <c r="AB18" s="418"/>
      <c r="AC18" s="330"/>
      <c r="AD18" s="332"/>
      <c r="AG18" s="390"/>
      <c r="AH18" s="390"/>
      <c r="AI18" s="390"/>
      <c r="AJ18" s="390"/>
      <c r="AK18" s="390"/>
      <c r="AL18" s="390"/>
      <c r="AP18" s="157"/>
      <c r="AQ18" s="157"/>
      <c r="AR18" s="157"/>
      <c r="AS18" s="157"/>
      <c r="AT18" s="157"/>
    </row>
    <row r="19" spans="1:46" ht="10.5" customHeight="1" x14ac:dyDescent="0.2">
      <c r="A19" s="343"/>
      <c r="B19" s="340"/>
      <c r="C19" s="314"/>
      <c r="D19" s="338"/>
      <c r="E19" s="421"/>
      <c r="F19" s="424"/>
      <c r="G19" s="424"/>
      <c r="H19" s="432"/>
      <c r="I19" s="424"/>
      <c r="J19" s="424"/>
      <c r="K19" s="424"/>
      <c r="L19" s="424"/>
      <c r="M19" s="437"/>
      <c r="N19" s="424"/>
      <c r="O19" s="424"/>
      <c r="P19" s="444"/>
      <c r="Q19" s="446"/>
      <c r="R19" s="423"/>
      <c r="S19" s="423"/>
      <c r="T19" s="423"/>
      <c r="U19" s="375"/>
      <c r="V19" s="377"/>
      <c r="W19" s="380"/>
      <c r="X19" s="366"/>
      <c r="Y19" s="441"/>
      <c r="Z19" s="406"/>
      <c r="AA19" s="406"/>
      <c r="AB19" s="418"/>
      <c r="AC19" s="330"/>
      <c r="AD19" s="332"/>
      <c r="AG19" s="390"/>
      <c r="AH19" s="390"/>
      <c r="AI19" s="390"/>
      <c r="AJ19" s="390"/>
      <c r="AK19" s="390"/>
      <c r="AL19" s="390"/>
      <c r="AP19" s="157"/>
      <c r="AQ19" s="157"/>
      <c r="AR19" s="157"/>
      <c r="AS19" s="157"/>
      <c r="AT19" s="157"/>
    </row>
    <row r="20" spans="1:46" ht="10.5" customHeight="1" x14ac:dyDescent="0.2">
      <c r="A20" s="343"/>
      <c r="B20" s="340"/>
      <c r="C20" s="314"/>
      <c r="D20" s="338"/>
      <c r="E20" s="421"/>
      <c r="F20" s="424"/>
      <c r="G20" s="424"/>
      <c r="H20" s="432"/>
      <c r="I20" s="424"/>
      <c r="J20" s="424"/>
      <c r="K20" s="424"/>
      <c r="L20" s="424"/>
      <c r="M20" s="437"/>
      <c r="N20" s="424"/>
      <c r="O20" s="424"/>
      <c r="P20" s="444"/>
      <c r="Q20" s="446"/>
      <c r="R20" s="423"/>
      <c r="S20" s="423"/>
      <c r="T20" s="423"/>
      <c r="U20" s="375"/>
      <c r="V20" s="377"/>
      <c r="W20" s="380"/>
      <c r="X20" s="366"/>
      <c r="Y20" s="441"/>
      <c r="Z20" s="406"/>
      <c r="AA20" s="406"/>
      <c r="AB20" s="418"/>
      <c r="AC20" s="330"/>
      <c r="AD20" s="332"/>
      <c r="AG20" s="390"/>
      <c r="AH20" s="390"/>
      <c r="AI20" s="390"/>
      <c r="AJ20" s="390"/>
      <c r="AK20" s="390"/>
      <c r="AL20" s="390"/>
      <c r="AP20" s="157"/>
      <c r="AQ20" s="157"/>
      <c r="AR20" s="157"/>
      <c r="AS20" s="157"/>
      <c r="AT20" s="157"/>
    </row>
    <row r="21" spans="1:46" ht="10.5" customHeight="1" x14ac:dyDescent="0.2">
      <c r="A21" s="343"/>
      <c r="B21" s="340"/>
      <c r="C21" s="314"/>
      <c r="D21" s="338"/>
      <c r="E21" s="421"/>
      <c r="F21" s="424"/>
      <c r="G21" s="424"/>
      <c r="H21" s="432"/>
      <c r="I21" s="424"/>
      <c r="J21" s="424"/>
      <c r="K21" s="424"/>
      <c r="L21" s="424"/>
      <c r="M21" s="437"/>
      <c r="N21" s="424"/>
      <c r="O21" s="424"/>
      <c r="P21" s="444"/>
      <c r="Q21" s="446"/>
      <c r="R21" s="423"/>
      <c r="S21" s="423"/>
      <c r="T21" s="423"/>
      <c r="U21" s="375"/>
      <c r="V21" s="377"/>
      <c r="W21" s="380"/>
      <c r="X21" s="366"/>
      <c r="Y21" s="441"/>
      <c r="Z21" s="406"/>
      <c r="AA21" s="406"/>
      <c r="AB21" s="418"/>
      <c r="AC21" s="330"/>
      <c r="AD21" s="332"/>
      <c r="AG21" s="390"/>
      <c r="AH21" s="390"/>
      <c r="AI21" s="390"/>
      <c r="AJ21" s="390"/>
      <c r="AK21" s="390"/>
      <c r="AL21" s="390"/>
    </row>
    <row r="22" spans="1:46" ht="10.5" customHeight="1" x14ac:dyDescent="0.2">
      <c r="A22" s="343"/>
      <c r="B22" s="340"/>
      <c r="C22" s="315"/>
      <c r="D22" s="338"/>
      <c r="E22" s="422"/>
      <c r="F22" s="425"/>
      <c r="G22" s="425"/>
      <c r="H22" s="433"/>
      <c r="I22" s="425"/>
      <c r="J22" s="425"/>
      <c r="K22" s="425"/>
      <c r="L22" s="425"/>
      <c r="M22" s="438"/>
      <c r="N22" s="425"/>
      <c r="O22" s="425"/>
      <c r="P22" s="445"/>
      <c r="Q22" s="447"/>
      <c r="R22" s="435"/>
      <c r="S22" s="435"/>
      <c r="T22" s="435"/>
      <c r="U22" s="375"/>
      <c r="V22" s="378"/>
      <c r="W22" s="381"/>
      <c r="X22" s="367"/>
      <c r="Y22" s="442"/>
      <c r="Z22" s="407"/>
      <c r="AA22" s="407"/>
      <c r="AB22" s="419"/>
      <c r="AC22" s="331"/>
      <c r="AD22" s="333"/>
      <c r="AG22" s="390"/>
      <c r="AH22" s="390"/>
      <c r="AI22" s="390"/>
      <c r="AJ22" s="390"/>
      <c r="AK22" s="390"/>
      <c r="AL22" s="390"/>
    </row>
    <row r="23" spans="1:46" ht="10.5" customHeight="1" x14ac:dyDescent="0.2">
      <c r="A23" s="343"/>
      <c r="B23" s="341"/>
      <c r="C23" s="15">
        <v>10</v>
      </c>
      <c r="D23" s="3"/>
      <c r="E23" s="4">
        <v>6</v>
      </c>
      <c r="F23" s="2">
        <v>6</v>
      </c>
      <c r="G23" s="2">
        <v>6</v>
      </c>
      <c r="H23" s="7">
        <v>6</v>
      </c>
      <c r="I23" s="2">
        <v>4</v>
      </c>
      <c r="J23" s="9">
        <v>6</v>
      </c>
      <c r="K23" s="2">
        <v>6</v>
      </c>
      <c r="L23" s="2">
        <v>6</v>
      </c>
      <c r="M23" s="9">
        <v>6</v>
      </c>
      <c r="N23" s="2">
        <v>6</v>
      </c>
      <c r="O23" s="2">
        <v>6</v>
      </c>
      <c r="P23" s="7">
        <v>6</v>
      </c>
      <c r="Q23" s="123">
        <v>10</v>
      </c>
      <c r="R23" s="7">
        <v>4</v>
      </c>
      <c r="S23" s="7">
        <v>8</v>
      </c>
      <c r="T23" s="7">
        <v>8</v>
      </c>
      <c r="U23" s="4">
        <v>70</v>
      </c>
      <c r="V23" s="2"/>
      <c r="W23" s="5">
        <v>30</v>
      </c>
      <c r="X23" s="3"/>
      <c r="Y23" s="4">
        <v>22</v>
      </c>
      <c r="Z23" s="2">
        <v>24</v>
      </c>
      <c r="AA23" s="2">
        <v>30</v>
      </c>
      <c r="AB23" s="7">
        <v>24</v>
      </c>
      <c r="AC23" s="8">
        <v>100</v>
      </c>
      <c r="AD23" s="8"/>
    </row>
    <row r="24" spans="1:46" ht="14.25" customHeight="1" x14ac:dyDescent="0.2">
      <c r="A24" s="124"/>
      <c r="B24" s="83"/>
      <c r="C24" s="123"/>
      <c r="D24" s="36" t="str">
        <f>IF(C24&gt;=10,"A",IF(C24&gt;=4,"B","C"))</f>
        <v>C</v>
      </c>
      <c r="E24" s="129"/>
      <c r="F24" s="130"/>
      <c r="G24" s="130"/>
      <c r="H24" s="131"/>
      <c r="I24" s="130"/>
      <c r="J24" s="134"/>
      <c r="K24" s="130"/>
      <c r="L24" s="130"/>
      <c r="M24" s="134"/>
      <c r="N24" s="131"/>
      <c r="O24" s="131"/>
      <c r="P24" s="131"/>
      <c r="Q24" s="129"/>
      <c r="R24" s="131"/>
      <c r="S24" s="131"/>
      <c r="T24" s="131"/>
      <c r="U24" s="129">
        <f>SUM(E24:P24)</f>
        <v>0</v>
      </c>
      <c r="V24" s="136" t="str">
        <f>IF(U24&gt;=64,"A",IF(U24&gt;=42,"B","C"))</f>
        <v>C</v>
      </c>
      <c r="W24" s="130">
        <f>SUM(Q24:T24)</f>
        <v>0</v>
      </c>
      <c r="X24" s="137" t="str">
        <f>IF(W24&gt;=28,"A",IF(W24&gt;=14,"B","C"))</f>
        <v>C</v>
      </c>
      <c r="Y24" s="129">
        <f>K24+O24+Q24</f>
        <v>0</v>
      </c>
      <c r="Z24" s="130">
        <f>I24+M24+P24+T24</f>
        <v>0</v>
      </c>
      <c r="AA24" s="130">
        <f>E24+G24+H24+L24+N24</f>
        <v>0</v>
      </c>
      <c r="AB24" s="131">
        <f>F24+J24+R24+S24</f>
        <v>0</v>
      </c>
      <c r="AC24" s="138">
        <f>U24+W24</f>
        <v>0</v>
      </c>
      <c r="AD24" s="79">
        <f>(AC24-79.3)/15.7*10+50</f>
        <v>-0.50955414012739197</v>
      </c>
      <c r="AF24" s="34"/>
      <c r="AG24" s="32" t="s">
        <v>74</v>
      </c>
      <c r="AH24" s="32" t="s">
        <v>68</v>
      </c>
      <c r="AI24" s="32" t="s">
        <v>79</v>
      </c>
      <c r="AJ24" s="32" t="s">
        <v>80</v>
      </c>
      <c r="AK24" s="32" t="s">
        <v>81</v>
      </c>
      <c r="AL24" s="32" t="s">
        <v>82</v>
      </c>
      <c r="AP24" s="316" t="s">
        <v>175</v>
      </c>
      <c r="AQ24" s="316"/>
      <c r="AR24" s="316"/>
      <c r="AS24" s="316"/>
      <c r="AT24" s="118"/>
    </row>
    <row r="25" spans="1:46" ht="14.25" customHeight="1" thickBot="1" x14ac:dyDescent="0.25">
      <c r="A25" s="207"/>
      <c r="B25" s="208"/>
      <c r="C25" s="209"/>
      <c r="D25" s="210" t="str">
        <f t="shared" ref="D25:D63" si="0">IF(C25&gt;=10,"A",IF(C25&gt;=4,"B","C"))</f>
        <v>C</v>
      </c>
      <c r="E25" s="211"/>
      <c r="F25" s="212"/>
      <c r="G25" s="212"/>
      <c r="H25" s="213"/>
      <c r="I25" s="212"/>
      <c r="J25" s="216"/>
      <c r="K25" s="212"/>
      <c r="L25" s="212"/>
      <c r="M25" s="216"/>
      <c r="N25" s="213"/>
      <c r="O25" s="213"/>
      <c r="P25" s="213"/>
      <c r="Q25" s="211"/>
      <c r="R25" s="213"/>
      <c r="S25" s="213"/>
      <c r="T25" s="213"/>
      <c r="U25" s="211">
        <f t="shared" ref="U25:U63" si="1">SUM(E25:P25)</f>
        <v>0</v>
      </c>
      <c r="V25" s="218" t="str">
        <f t="shared" ref="V25:V63" si="2">IF(U25&gt;=64,"A",IF(U25&gt;=42,"B","C"))</f>
        <v>C</v>
      </c>
      <c r="W25" s="212">
        <f t="shared" ref="W25:W63" si="3">SUM(Q25:T25)</f>
        <v>0</v>
      </c>
      <c r="X25" s="219" t="str">
        <f t="shared" ref="X25:X63" si="4">IF(W25&gt;=28,"A",IF(W25&gt;=14,"B","C"))</f>
        <v>C</v>
      </c>
      <c r="Y25" s="211">
        <f t="shared" ref="Y25:Y63" si="5">K25+O25+Q25</f>
        <v>0</v>
      </c>
      <c r="Z25" s="212">
        <f t="shared" ref="Z25:Z63" si="6">I25+M25+P25+T25</f>
        <v>0</v>
      </c>
      <c r="AA25" s="212">
        <f t="shared" ref="AA25:AA62" si="7">E25+G25+H25+L25+N25</f>
        <v>0</v>
      </c>
      <c r="AB25" s="213">
        <f t="shared" ref="AB25:AB63" si="8">F25+J25+R25+S25</f>
        <v>0</v>
      </c>
      <c r="AC25" s="220">
        <f t="shared" ref="AC25:AC63" si="9">U25+W25</f>
        <v>0</v>
      </c>
      <c r="AD25" s="221">
        <f t="shared" ref="AD25:AD63" si="10">(AC25-79.3)/15.7*10+50</f>
        <v>-0.50955414012739197</v>
      </c>
      <c r="AF25" s="31" t="s">
        <v>65</v>
      </c>
      <c r="AG25" s="31">
        <f>U67</f>
        <v>80.599999999999994</v>
      </c>
      <c r="AH25" s="31">
        <f>W67</f>
        <v>76.3</v>
      </c>
      <c r="AI25" s="31">
        <f>Y67</f>
        <v>79.3</v>
      </c>
      <c r="AJ25" s="31">
        <f>Z67</f>
        <v>75.400000000000006</v>
      </c>
      <c r="AK25" s="31">
        <f>AA67</f>
        <v>81</v>
      </c>
      <c r="AL25" s="31">
        <f>AB67</f>
        <v>81.2</v>
      </c>
      <c r="AP25" s="317"/>
      <c r="AQ25" s="317"/>
      <c r="AR25" s="317"/>
      <c r="AS25" s="317"/>
      <c r="AT25" s="118"/>
    </row>
    <row r="26" spans="1:46" ht="14.25" customHeight="1" thickBot="1" x14ac:dyDescent="0.25">
      <c r="A26" s="124"/>
      <c r="B26" s="83"/>
      <c r="C26" s="123"/>
      <c r="D26" s="36" t="str">
        <f t="shared" si="0"/>
        <v>C</v>
      </c>
      <c r="E26" s="129"/>
      <c r="F26" s="130"/>
      <c r="G26" s="130"/>
      <c r="H26" s="131"/>
      <c r="I26" s="130"/>
      <c r="J26" s="134"/>
      <c r="K26" s="130"/>
      <c r="L26" s="130"/>
      <c r="M26" s="134"/>
      <c r="N26" s="131"/>
      <c r="O26" s="131"/>
      <c r="P26" s="131"/>
      <c r="Q26" s="129"/>
      <c r="R26" s="131"/>
      <c r="S26" s="131"/>
      <c r="T26" s="131"/>
      <c r="U26" s="129">
        <f t="shared" si="1"/>
        <v>0</v>
      </c>
      <c r="V26" s="136" t="str">
        <f t="shared" si="2"/>
        <v>C</v>
      </c>
      <c r="W26" s="130">
        <f t="shared" si="3"/>
        <v>0</v>
      </c>
      <c r="X26" s="137" t="str">
        <f t="shared" si="4"/>
        <v>C</v>
      </c>
      <c r="Y26" s="129">
        <f t="shared" si="5"/>
        <v>0</v>
      </c>
      <c r="Z26" s="130">
        <f t="shared" si="6"/>
        <v>0</v>
      </c>
      <c r="AA26" s="130">
        <f t="shared" si="7"/>
        <v>0</v>
      </c>
      <c r="AB26" s="131">
        <f t="shared" si="8"/>
        <v>0</v>
      </c>
      <c r="AC26" s="138">
        <f t="shared" si="9"/>
        <v>0</v>
      </c>
      <c r="AD26" s="79">
        <f t="shared" si="10"/>
        <v>-0.50955414012739197</v>
      </c>
      <c r="AF26" s="31" t="s">
        <v>66</v>
      </c>
      <c r="AG26" s="33" t="e">
        <f>U66</f>
        <v>#DIV/0!</v>
      </c>
      <c r="AH26" s="33" t="e">
        <f>W66</f>
        <v>#DIV/0!</v>
      </c>
      <c r="AI26" s="33" t="e">
        <f>Y66</f>
        <v>#DIV/0!</v>
      </c>
      <c r="AJ26" s="33" t="e">
        <f>Z66</f>
        <v>#DIV/0!</v>
      </c>
      <c r="AK26" s="33" t="e">
        <f>AA66</f>
        <v>#DIV/0!</v>
      </c>
      <c r="AL26" s="33" t="e">
        <f>AB66</f>
        <v>#DIV/0!</v>
      </c>
      <c r="AP26" s="70" t="s">
        <v>156</v>
      </c>
      <c r="AQ26" s="70" t="s">
        <v>153</v>
      </c>
      <c r="AR26" s="71" t="s">
        <v>154</v>
      </c>
      <c r="AS26" s="72" t="s">
        <v>155</v>
      </c>
    </row>
    <row r="27" spans="1:46" ht="14.25" customHeight="1" x14ac:dyDescent="0.2">
      <c r="A27" s="207"/>
      <c r="B27" s="208"/>
      <c r="C27" s="209"/>
      <c r="D27" s="210" t="str">
        <f t="shared" si="0"/>
        <v>C</v>
      </c>
      <c r="E27" s="211"/>
      <c r="F27" s="212"/>
      <c r="G27" s="212"/>
      <c r="H27" s="213"/>
      <c r="I27" s="212"/>
      <c r="J27" s="216"/>
      <c r="K27" s="212"/>
      <c r="L27" s="212"/>
      <c r="M27" s="216"/>
      <c r="N27" s="213"/>
      <c r="O27" s="213"/>
      <c r="P27" s="213"/>
      <c r="Q27" s="211"/>
      <c r="R27" s="213"/>
      <c r="S27" s="213"/>
      <c r="T27" s="213"/>
      <c r="U27" s="211">
        <f t="shared" si="1"/>
        <v>0</v>
      </c>
      <c r="V27" s="218" t="str">
        <f t="shared" si="2"/>
        <v>C</v>
      </c>
      <c r="W27" s="212">
        <f t="shared" si="3"/>
        <v>0</v>
      </c>
      <c r="X27" s="219" t="str">
        <f t="shared" si="4"/>
        <v>C</v>
      </c>
      <c r="Y27" s="211">
        <f t="shared" si="5"/>
        <v>0</v>
      </c>
      <c r="Z27" s="212">
        <f t="shared" si="6"/>
        <v>0</v>
      </c>
      <c r="AA27" s="212">
        <f t="shared" si="7"/>
        <v>0</v>
      </c>
      <c r="AB27" s="213">
        <f t="shared" si="8"/>
        <v>0</v>
      </c>
      <c r="AC27" s="220">
        <f t="shared" si="9"/>
        <v>0</v>
      </c>
      <c r="AD27" s="221">
        <f t="shared" si="10"/>
        <v>-0.50955414012739197</v>
      </c>
      <c r="AP27" s="110">
        <v>1</v>
      </c>
      <c r="AQ27" s="125">
        <f>B24</f>
        <v>0</v>
      </c>
      <c r="AR27" s="111">
        <f>AC24</f>
        <v>0</v>
      </c>
      <c r="AS27" s="112">
        <f>AD24</f>
        <v>-0.50955414012739197</v>
      </c>
      <c r="AT27" s="128"/>
    </row>
    <row r="28" spans="1:46" ht="14.25" customHeight="1" x14ac:dyDescent="0.2">
      <c r="A28" s="124"/>
      <c r="B28" s="83"/>
      <c r="C28" s="123"/>
      <c r="D28" s="36" t="str">
        <f t="shared" si="0"/>
        <v>C</v>
      </c>
      <c r="E28" s="129"/>
      <c r="F28" s="130"/>
      <c r="G28" s="130"/>
      <c r="H28" s="131"/>
      <c r="I28" s="130"/>
      <c r="J28" s="134"/>
      <c r="K28" s="130"/>
      <c r="L28" s="130"/>
      <c r="M28" s="134"/>
      <c r="N28" s="131"/>
      <c r="O28" s="131"/>
      <c r="P28" s="131"/>
      <c r="Q28" s="129"/>
      <c r="R28" s="131"/>
      <c r="S28" s="131"/>
      <c r="T28" s="131"/>
      <c r="U28" s="129">
        <f t="shared" si="1"/>
        <v>0</v>
      </c>
      <c r="V28" s="136" t="str">
        <f t="shared" si="2"/>
        <v>C</v>
      </c>
      <c r="W28" s="130">
        <f t="shared" si="3"/>
        <v>0</v>
      </c>
      <c r="X28" s="137" t="str">
        <f t="shared" si="4"/>
        <v>C</v>
      </c>
      <c r="Y28" s="129">
        <f t="shared" si="5"/>
        <v>0</v>
      </c>
      <c r="Z28" s="130">
        <f t="shared" si="6"/>
        <v>0</v>
      </c>
      <c r="AA28" s="130">
        <f t="shared" si="7"/>
        <v>0</v>
      </c>
      <c r="AB28" s="131">
        <f t="shared" si="8"/>
        <v>0</v>
      </c>
      <c r="AC28" s="138">
        <f t="shared" si="9"/>
        <v>0</v>
      </c>
      <c r="AD28" s="79">
        <f t="shared" si="10"/>
        <v>-0.50955414012739197</v>
      </c>
      <c r="AP28" s="113">
        <v>2</v>
      </c>
      <c r="AQ28" s="126">
        <f t="shared" ref="AQ28" si="11">B25</f>
        <v>0</v>
      </c>
      <c r="AR28" s="4">
        <f t="shared" ref="AR28:AS28" si="12">AC25</f>
        <v>0</v>
      </c>
      <c r="AS28" s="114">
        <f t="shared" si="12"/>
        <v>-0.50955414012739197</v>
      </c>
      <c r="AT28" s="128"/>
    </row>
    <row r="29" spans="1:46" ht="14.25" customHeight="1" x14ac:dyDescent="0.2">
      <c r="A29" s="207"/>
      <c r="B29" s="208"/>
      <c r="C29" s="209"/>
      <c r="D29" s="210" t="str">
        <f t="shared" si="0"/>
        <v>C</v>
      </c>
      <c r="E29" s="211"/>
      <c r="F29" s="212"/>
      <c r="G29" s="212"/>
      <c r="H29" s="213"/>
      <c r="I29" s="212"/>
      <c r="J29" s="216"/>
      <c r="K29" s="212"/>
      <c r="L29" s="212"/>
      <c r="M29" s="216"/>
      <c r="N29" s="213"/>
      <c r="O29" s="213"/>
      <c r="P29" s="213"/>
      <c r="Q29" s="211"/>
      <c r="R29" s="213"/>
      <c r="S29" s="213"/>
      <c r="T29" s="213"/>
      <c r="U29" s="211">
        <f t="shared" si="1"/>
        <v>0</v>
      </c>
      <c r="V29" s="218" t="str">
        <f t="shared" si="2"/>
        <v>C</v>
      </c>
      <c r="W29" s="212">
        <f t="shared" si="3"/>
        <v>0</v>
      </c>
      <c r="X29" s="219" t="str">
        <f t="shared" si="4"/>
        <v>C</v>
      </c>
      <c r="Y29" s="211">
        <f t="shared" si="5"/>
        <v>0</v>
      </c>
      <c r="Z29" s="212">
        <f t="shared" si="6"/>
        <v>0</v>
      </c>
      <c r="AA29" s="212">
        <f t="shared" si="7"/>
        <v>0</v>
      </c>
      <c r="AB29" s="213">
        <f t="shared" si="8"/>
        <v>0</v>
      </c>
      <c r="AC29" s="220">
        <f t="shared" si="9"/>
        <v>0</v>
      </c>
      <c r="AD29" s="221">
        <f t="shared" si="10"/>
        <v>-0.50955414012739197</v>
      </c>
      <c r="AP29" s="113">
        <v>3</v>
      </c>
      <c r="AQ29" s="126">
        <f t="shared" ref="AQ29" si="13">B26</f>
        <v>0</v>
      </c>
      <c r="AR29" s="4">
        <f t="shared" ref="AR29:AS29" si="14">AC26</f>
        <v>0</v>
      </c>
      <c r="AS29" s="114">
        <f t="shared" si="14"/>
        <v>-0.50955414012739197</v>
      </c>
      <c r="AT29" s="128"/>
    </row>
    <row r="30" spans="1:46" ht="14.25" customHeight="1" x14ac:dyDescent="0.2">
      <c r="A30" s="124"/>
      <c r="B30" s="83"/>
      <c r="C30" s="123"/>
      <c r="D30" s="36" t="str">
        <f t="shared" si="0"/>
        <v>C</v>
      </c>
      <c r="E30" s="129"/>
      <c r="F30" s="130"/>
      <c r="G30" s="130"/>
      <c r="H30" s="131"/>
      <c r="I30" s="130"/>
      <c r="J30" s="134"/>
      <c r="K30" s="130"/>
      <c r="L30" s="130"/>
      <c r="M30" s="134"/>
      <c r="N30" s="131"/>
      <c r="O30" s="131"/>
      <c r="P30" s="131"/>
      <c r="Q30" s="129"/>
      <c r="R30" s="131"/>
      <c r="S30" s="131"/>
      <c r="T30" s="131"/>
      <c r="U30" s="129">
        <f t="shared" si="1"/>
        <v>0</v>
      </c>
      <c r="V30" s="136" t="str">
        <f t="shared" si="2"/>
        <v>C</v>
      </c>
      <c r="W30" s="130">
        <f t="shared" si="3"/>
        <v>0</v>
      </c>
      <c r="X30" s="137" t="str">
        <f t="shared" si="4"/>
        <v>C</v>
      </c>
      <c r="Y30" s="129">
        <f t="shared" si="5"/>
        <v>0</v>
      </c>
      <c r="Z30" s="130">
        <f t="shared" si="6"/>
        <v>0</v>
      </c>
      <c r="AA30" s="130">
        <f t="shared" si="7"/>
        <v>0</v>
      </c>
      <c r="AB30" s="131">
        <f t="shared" si="8"/>
        <v>0</v>
      </c>
      <c r="AC30" s="138">
        <f t="shared" si="9"/>
        <v>0</v>
      </c>
      <c r="AD30" s="79">
        <f t="shared" si="10"/>
        <v>-0.50955414012739197</v>
      </c>
      <c r="AP30" s="113">
        <v>4</v>
      </c>
      <c r="AQ30" s="126">
        <f t="shared" ref="AQ30" si="15">B27</f>
        <v>0</v>
      </c>
      <c r="AR30" s="4">
        <f t="shared" ref="AR30:AS30" si="16">AC27</f>
        <v>0</v>
      </c>
      <c r="AS30" s="114">
        <f t="shared" si="16"/>
        <v>-0.50955414012739197</v>
      </c>
      <c r="AT30" s="128"/>
    </row>
    <row r="31" spans="1:46" ht="14.25" customHeight="1" x14ac:dyDescent="0.2">
      <c r="A31" s="207"/>
      <c r="B31" s="208"/>
      <c r="C31" s="209"/>
      <c r="D31" s="210" t="str">
        <f t="shared" si="0"/>
        <v>C</v>
      </c>
      <c r="E31" s="211"/>
      <c r="F31" s="212"/>
      <c r="G31" s="212"/>
      <c r="H31" s="213"/>
      <c r="I31" s="212"/>
      <c r="J31" s="216"/>
      <c r="K31" s="212"/>
      <c r="L31" s="212"/>
      <c r="M31" s="216"/>
      <c r="N31" s="213"/>
      <c r="O31" s="213"/>
      <c r="P31" s="213"/>
      <c r="Q31" s="211"/>
      <c r="R31" s="213"/>
      <c r="S31" s="213"/>
      <c r="T31" s="213"/>
      <c r="U31" s="211">
        <f t="shared" si="1"/>
        <v>0</v>
      </c>
      <c r="V31" s="218" t="str">
        <f t="shared" si="2"/>
        <v>C</v>
      </c>
      <c r="W31" s="212">
        <f t="shared" si="3"/>
        <v>0</v>
      </c>
      <c r="X31" s="219" t="str">
        <f t="shared" si="4"/>
        <v>C</v>
      </c>
      <c r="Y31" s="211">
        <f t="shared" si="5"/>
        <v>0</v>
      </c>
      <c r="Z31" s="212">
        <f t="shared" si="6"/>
        <v>0</v>
      </c>
      <c r="AA31" s="212">
        <f t="shared" si="7"/>
        <v>0</v>
      </c>
      <c r="AB31" s="213">
        <f t="shared" si="8"/>
        <v>0</v>
      </c>
      <c r="AC31" s="220">
        <f t="shared" si="9"/>
        <v>0</v>
      </c>
      <c r="AD31" s="221">
        <f t="shared" si="10"/>
        <v>-0.50955414012739197</v>
      </c>
      <c r="AP31" s="113">
        <v>5</v>
      </c>
      <c r="AQ31" s="126">
        <f t="shared" ref="AQ31" si="17">B28</f>
        <v>0</v>
      </c>
      <c r="AR31" s="4">
        <f t="shared" ref="AR31:AS31" si="18">AC28</f>
        <v>0</v>
      </c>
      <c r="AS31" s="114">
        <f t="shared" si="18"/>
        <v>-0.50955414012739197</v>
      </c>
      <c r="AT31" s="128"/>
    </row>
    <row r="32" spans="1:46" ht="14.25" customHeight="1" x14ac:dyDescent="0.2">
      <c r="A32" s="124"/>
      <c r="B32" s="83"/>
      <c r="C32" s="123"/>
      <c r="D32" s="36" t="str">
        <f t="shared" si="0"/>
        <v>C</v>
      </c>
      <c r="E32" s="129"/>
      <c r="F32" s="130"/>
      <c r="G32" s="130"/>
      <c r="H32" s="131"/>
      <c r="I32" s="130"/>
      <c r="J32" s="134"/>
      <c r="K32" s="130"/>
      <c r="L32" s="130"/>
      <c r="M32" s="134"/>
      <c r="N32" s="131"/>
      <c r="O32" s="131"/>
      <c r="P32" s="131"/>
      <c r="Q32" s="129"/>
      <c r="R32" s="131"/>
      <c r="S32" s="131"/>
      <c r="T32" s="131"/>
      <c r="U32" s="129">
        <f t="shared" si="1"/>
        <v>0</v>
      </c>
      <c r="V32" s="136" t="str">
        <f t="shared" si="2"/>
        <v>C</v>
      </c>
      <c r="W32" s="130">
        <f t="shared" si="3"/>
        <v>0</v>
      </c>
      <c r="X32" s="137" t="str">
        <f t="shared" si="4"/>
        <v>C</v>
      </c>
      <c r="Y32" s="129">
        <f t="shared" si="5"/>
        <v>0</v>
      </c>
      <c r="Z32" s="130">
        <f t="shared" si="6"/>
        <v>0</v>
      </c>
      <c r="AA32" s="130">
        <f t="shared" si="7"/>
        <v>0</v>
      </c>
      <c r="AB32" s="131">
        <f t="shared" si="8"/>
        <v>0</v>
      </c>
      <c r="AC32" s="138">
        <f t="shared" si="9"/>
        <v>0</v>
      </c>
      <c r="AD32" s="79">
        <f t="shared" si="10"/>
        <v>-0.50955414012739197</v>
      </c>
      <c r="AP32" s="113">
        <v>6</v>
      </c>
      <c r="AQ32" s="126">
        <f t="shared" ref="AQ32" si="19">B29</f>
        <v>0</v>
      </c>
      <c r="AR32" s="4">
        <f t="shared" ref="AR32:AS32" si="20">AC29</f>
        <v>0</v>
      </c>
      <c r="AS32" s="114">
        <f t="shared" si="20"/>
        <v>-0.50955414012739197</v>
      </c>
      <c r="AT32" s="128"/>
    </row>
    <row r="33" spans="1:46" ht="14.25" customHeight="1" x14ac:dyDescent="0.2">
      <c r="A33" s="207"/>
      <c r="B33" s="208"/>
      <c r="C33" s="209"/>
      <c r="D33" s="210" t="str">
        <f t="shared" si="0"/>
        <v>C</v>
      </c>
      <c r="E33" s="211"/>
      <c r="F33" s="212"/>
      <c r="G33" s="212"/>
      <c r="H33" s="213"/>
      <c r="I33" s="212"/>
      <c r="J33" s="216"/>
      <c r="K33" s="212"/>
      <c r="L33" s="212"/>
      <c r="M33" s="216"/>
      <c r="N33" s="213"/>
      <c r="O33" s="213"/>
      <c r="P33" s="213"/>
      <c r="Q33" s="211"/>
      <c r="R33" s="213"/>
      <c r="S33" s="213"/>
      <c r="T33" s="213"/>
      <c r="U33" s="211">
        <f t="shared" si="1"/>
        <v>0</v>
      </c>
      <c r="V33" s="218" t="str">
        <f t="shared" si="2"/>
        <v>C</v>
      </c>
      <c r="W33" s="212">
        <f t="shared" si="3"/>
        <v>0</v>
      </c>
      <c r="X33" s="219" t="str">
        <f t="shared" si="4"/>
        <v>C</v>
      </c>
      <c r="Y33" s="211">
        <f t="shared" si="5"/>
        <v>0</v>
      </c>
      <c r="Z33" s="212">
        <f t="shared" si="6"/>
        <v>0</v>
      </c>
      <c r="AA33" s="212">
        <f t="shared" si="7"/>
        <v>0</v>
      </c>
      <c r="AB33" s="213">
        <f t="shared" si="8"/>
        <v>0</v>
      </c>
      <c r="AC33" s="220">
        <f t="shared" si="9"/>
        <v>0</v>
      </c>
      <c r="AD33" s="221">
        <f t="shared" si="10"/>
        <v>-0.50955414012739197</v>
      </c>
      <c r="AP33" s="113">
        <v>7</v>
      </c>
      <c r="AQ33" s="126">
        <f t="shared" ref="AQ33" si="21">B30</f>
        <v>0</v>
      </c>
      <c r="AR33" s="4">
        <f t="shared" ref="AR33:AS33" si="22">AC30</f>
        <v>0</v>
      </c>
      <c r="AS33" s="114">
        <f t="shared" si="22"/>
        <v>-0.50955414012739197</v>
      </c>
      <c r="AT33" s="128"/>
    </row>
    <row r="34" spans="1:46" ht="14.25" customHeight="1" x14ac:dyDescent="0.2">
      <c r="A34" s="124"/>
      <c r="B34" s="83"/>
      <c r="C34" s="123"/>
      <c r="D34" s="36" t="str">
        <f t="shared" si="0"/>
        <v>C</v>
      </c>
      <c r="E34" s="129"/>
      <c r="F34" s="130"/>
      <c r="G34" s="130"/>
      <c r="H34" s="131"/>
      <c r="I34" s="130"/>
      <c r="J34" s="134"/>
      <c r="K34" s="130"/>
      <c r="L34" s="130"/>
      <c r="M34" s="134"/>
      <c r="N34" s="131"/>
      <c r="O34" s="131"/>
      <c r="P34" s="131"/>
      <c r="Q34" s="129"/>
      <c r="R34" s="131"/>
      <c r="S34" s="131"/>
      <c r="T34" s="131"/>
      <c r="U34" s="129">
        <f t="shared" si="1"/>
        <v>0</v>
      </c>
      <c r="V34" s="136" t="str">
        <f t="shared" si="2"/>
        <v>C</v>
      </c>
      <c r="W34" s="130">
        <f t="shared" si="3"/>
        <v>0</v>
      </c>
      <c r="X34" s="137" t="str">
        <f t="shared" si="4"/>
        <v>C</v>
      </c>
      <c r="Y34" s="129">
        <f t="shared" si="5"/>
        <v>0</v>
      </c>
      <c r="Z34" s="130">
        <f t="shared" si="6"/>
        <v>0</v>
      </c>
      <c r="AA34" s="130">
        <f t="shared" si="7"/>
        <v>0</v>
      </c>
      <c r="AB34" s="131">
        <f t="shared" si="8"/>
        <v>0</v>
      </c>
      <c r="AC34" s="138">
        <f t="shared" si="9"/>
        <v>0</v>
      </c>
      <c r="AD34" s="79">
        <f t="shared" si="10"/>
        <v>-0.50955414012739197</v>
      </c>
      <c r="AP34" s="113">
        <v>8</v>
      </c>
      <c r="AQ34" s="126">
        <f t="shared" ref="AQ34" si="23">B31</f>
        <v>0</v>
      </c>
      <c r="AR34" s="4">
        <f t="shared" ref="AR34:AS34" si="24">AC31</f>
        <v>0</v>
      </c>
      <c r="AS34" s="114">
        <f t="shared" si="24"/>
        <v>-0.50955414012739197</v>
      </c>
      <c r="AT34" s="128"/>
    </row>
    <row r="35" spans="1:46" ht="14.25" customHeight="1" x14ac:dyDescent="0.2">
      <c r="A35" s="207"/>
      <c r="B35" s="208"/>
      <c r="C35" s="209"/>
      <c r="D35" s="210" t="str">
        <f t="shared" si="0"/>
        <v>C</v>
      </c>
      <c r="E35" s="211"/>
      <c r="F35" s="212"/>
      <c r="G35" s="212"/>
      <c r="H35" s="213"/>
      <c r="I35" s="212"/>
      <c r="J35" s="216"/>
      <c r="K35" s="212"/>
      <c r="L35" s="212"/>
      <c r="M35" s="216"/>
      <c r="N35" s="213"/>
      <c r="O35" s="213"/>
      <c r="P35" s="213"/>
      <c r="Q35" s="211"/>
      <c r="R35" s="213"/>
      <c r="S35" s="213"/>
      <c r="T35" s="213"/>
      <c r="U35" s="211">
        <f t="shared" si="1"/>
        <v>0</v>
      </c>
      <c r="V35" s="218" t="str">
        <f t="shared" si="2"/>
        <v>C</v>
      </c>
      <c r="W35" s="212">
        <f t="shared" si="3"/>
        <v>0</v>
      </c>
      <c r="X35" s="219" t="str">
        <f t="shared" si="4"/>
        <v>C</v>
      </c>
      <c r="Y35" s="211">
        <f t="shared" si="5"/>
        <v>0</v>
      </c>
      <c r="Z35" s="212">
        <f t="shared" si="6"/>
        <v>0</v>
      </c>
      <c r="AA35" s="212">
        <f t="shared" si="7"/>
        <v>0</v>
      </c>
      <c r="AB35" s="213">
        <f t="shared" si="8"/>
        <v>0</v>
      </c>
      <c r="AC35" s="220">
        <f t="shared" si="9"/>
        <v>0</v>
      </c>
      <c r="AD35" s="221">
        <f t="shared" si="10"/>
        <v>-0.50955414012739197</v>
      </c>
      <c r="AP35" s="113">
        <v>9</v>
      </c>
      <c r="AQ35" s="126">
        <f t="shared" ref="AQ35" si="25">B32</f>
        <v>0</v>
      </c>
      <c r="AR35" s="4">
        <f t="shared" ref="AR35:AS35" si="26">AC32</f>
        <v>0</v>
      </c>
      <c r="AS35" s="114">
        <f t="shared" si="26"/>
        <v>-0.50955414012739197</v>
      </c>
      <c r="AT35" s="128"/>
    </row>
    <row r="36" spans="1:46" ht="14.25" customHeight="1" x14ac:dyDescent="0.2">
      <c r="A36" s="124"/>
      <c r="B36" s="83"/>
      <c r="C36" s="123"/>
      <c r="D36" s="36" t="str">
        <f t="shared" si="0"/>
        <v>C</v>
      </c>
      <c r="E36" s="129"/>
      <c r="F36" s="130"/>
      <c r="G36" s="130"/>
      <c r="H36" s="131"/>
      <c r="I36" s="130"/>
      <c r="J36" s="134"/>
      <c r="K36" s="130"/>
      <c r="L36" s="130"/>
      <c r="M36" s="134"/>
      <c r="N36" s="131"/>
      <c r="O36" s="131"/>
      <c r="P36" s="131"/>
      <c r="Q36" s="129"/>
      <c r="R36" s="131"/>
      <c r="S36" s="131"/>
      <c r="T36" s="131"/>
      <c r="U36" s="129">
        <f t="shared" si="1"/>
        <v>0</v>
      </c>
      <c r="V36" s="136" t="str">
        <f t="shared" si="2"/>
        <v>C</v>
      </c>
      <c r="W36" s="130">
        <f t="shared" si="3"/>
        <v>0</v>
      </c>
      <c r="X36" s="137" t="str">
        <f t="shared" si="4"/>
        <v>C</v>
      </c>
      <c r="Y36" s="129">
        <f t="shared" si="5"/>
        <v>0</v>
      </c>
      <c r="Z36" s="130">
        <f t="shared" si="6"/>
        <v>0</v>
      </c>
      <c r="AA36" s="130">
        <f t="shared" si="7"/>
        <v>0</v>
      </c>
      <c r="AB36" s="131">
        <f t="shared" si="8"/>
        <v>0</v>
      </c>
      <c r="AC36" s="138">
        <f t="shared" si="9"/>
        <v>0</v>
      </c>
      <c r="AD36" s="79">
        <f t="shared" si="10"/>
        <v>-0.50955414012739197</v>
      </c>
      <c r="AP36" s="113">
        <v>10</v>
      </c>
      <c r="AQ36" s="126">
        <f t="shared" ref="AQ36" si="27">B33</f>
        <v>0</v>
      </c>
      <c r="AR36" s="4">
        <f t="shared" ref="AR36:AS36" si="28">AC33</f>
        <v>0</v>
      </c>
      <c r="AS36" s="114">
        <f t="shared" si="28"/>
        <v>-0.50955414012739197</v>
      </c>
      <c r="AT36" s="128"/>
    </row>
    <row r="37" spans="1:46" ht="14.25" customHeight="1" x14ac:dyDescent="0.2">
      <c r="A37" s="207"/>
      <c r="B37" s="208"/>
      <c r="C37" s="209"/>
      <c r="D37" s="210" t="str">
        <f t="shared" si="0"/>
        <v>C</v>
      </c>
      <c r="E37" s="211"/>
      <c r="F37" s="212"/>
      <c r="G37" s="212"/>
      <c r="H37" s="213"/>
      <c r="I37" s="212"/>
      <c r="J37" s="216"/>
      <c r="K37" s="212"/>
      <c r="L37" s="212"/>
      <c r="M37" s="216"/>
      <c r="N37" s="213"/>
      <c r="O37" s="213"/>
      <c r="P37" s="213"/>
      <c r="Q37" s="211"/>
      <c r="R37" s="213"/>
      <c r="S37" s="213"/>
      <c r="T37" s="213"/>
      <c r="U37" s="211">
        <f t="shared" si="1"/>
        <v>0</v>
      </c>
      <c r="V37" s="218" t="str">
        <f t="shared" si="2"/>
        <v>C</v>
      </c>
      <c r="W37" s="212">
        <f t="shared" si="3"/>
        <v>0</v>
      </c>
      <c r="X37" s="219" t="str">
        <f t="shared" si="4"/>
        <v>C</v>
      </c>
      <c r="Y37" s="211">
        <f t="shared" si="5"/>
        <v>0</v>
      </c>
      <c r="Z37" s="212">
        <f t="shared" si="6"/>
        <v>0</v>
      </c>
      <c r="AA37" s="212">
        <f t="shared" si="7"/>
        <v>0</v>
      </c>
      <c r="AB37" s="213">
        <f t="shared" si="8"/>
        <v>0</v>
      </c>
      <c r="AC37" s="220">
        <f t="shared" si="9"/>
        <v>0</v>
      </c>
      <c r="AD37" s="221">
        <f t="shared" si="10"/>
        <v>-0.50955414012739197</v>
      </c>
      <c r="AP37" s="113">
        <v>11</v>
      </c>
      <c r="AQ37" s="126">
        <f t="shared" ref="AQ37" si="29">B34</f>
        <v>0</v>
      </c>
      <c r="AR37" s="4">
        <f t="shared" ref="AR37:AS37" si="30">AC34</f>
        <v>0</v>
      </c>
      <c r="AS37" s="114">
        <f t="shared" si="30"/>
        <v>-0.50955414012739197</v>
      </c>
      <c r="AT37" s="128"/>
    </row>
    <row r="38" spans="1:46" ht="14.25" customHeight="1" x14ac:dyDescent="0.2">
      <c r="A38" s="124"/>
      <c r="B38" s="83"/>
      <c r="C38" s="123"/>
      <c r="D38" s="36" t="str">
        <f t="shared" si="0"/>
        <v>C</v>
      </c>
      <c r="E38" s="129"/>
      <c r="F38" s="130"/>
      <c r="G38" s="130"/>
      <c r="H38" s="131"/>
      <c r="I38" s="130"/>
      <c r="J38" s="134"/>
      <c r="K38" s="130"/>
      <c r="L38" s="130"/>
      <c r="M38" s="134"/>
      <c r="N38" s="131"/>
      <c r="O38" s="131"/>
      <c r="P38" s="131"/>
      <c r="Q38" s="129"/>
      <c r="R38" s="131"/>
      <c r="S38" s="131"/>
      <c r="T38" s="131"/>
      <c r="U38" s="129">
        <f t="shared" si="1"/>
        <v>0</v>
      </c>
      <c r="V38" s="136" t="str">
        <f t="shared" si="2"/>
        <v>C</v>
      </c>
      <c r="W38" s="130">
        <f t="shared" si="3"/>
        <v>0</v>
      </c>
      <c r="X38" s="137" t="str">
        <f t="shared" si="4"/>
        <v>C</v>
      </c>
      <c r="Y38" s="129">
        <f t="shared" si="5"/>
        <v>0</v>
      </c>
      <c r="Z38" s="130">
        <f t="shared" si="6"/>
        <v>0</v>
      </c>
      <c r="AA38" s="130">
        <f t="shared" si="7"/>
        <v>0</v>
      </c>
      <c r="AB38" s="131">
        <f t="shared" si="8"/>
        <v>0</v>
      </c>
      <c r="AC38" s="138">
        <f t="shared" si="9"/>
        <v>0</v>
      </c>
      <c r="AD38" s="79">
        <f t="shared" si="10"/>
        <v>-0.50955414012739197</v>
      </c>
      <c r="AP38" s="113">
        <v>12</v>
      </c>
      <c r="AQ38" s="126">
        <f t="shared" ref="AQ38" si="31">B35</f>
        <v>0</v>
      </c>
      <c r="AR38" s="4">
        <f t="shared" ref="AR38:AS38" si="32">AC35</f>
        <v>0</v>
      </c>
      <c r="AS38" s="114">
        <f t="shared" si="32"/>
        <v>-0.50955414012739197</v>
      </c>
      <c r="AT38" s="128"/>
    </row>
    <row r="39" spans="1:46" ht="14.25" customHeight="1" x14ac:dyDescent="0.2">
      <c r="A39" s="207"/>
      <c r="B39" s="208"/>
      <c r="C39" s="209"/>
      <c r="D39" s="210" t="str">
        <f t="shared" si="0"/>
        <v>C</v>
      </c>
      <c r="E39" s="211"/>
      <c r="F39" s="212"/>
      <c r="G39" s="212"/>
      <c r="H39" s="213"/>
      <c r="I39" s="212"/>
      <c r="J39" s="216"/>
      <c r="K39" s="212"/>
      <c r="L39" s="212"/>
      <c r="M39" s="216"/>
      <c r="N39" s="213"/>
      <c r="O39" s="213"/>
      <c r="P39" s="213"/>
      <c r="Q39" s="211"/>
      <c r="R39" s="213"/>
      <c r="S39" s="213"/>
      <c r="T39" s="213"/>
      <c r="U39" s="211">
        <f t="shared" si="1"/>
        <v>0</v>
      </c>
      <c r="V39" s="218" t="str">
        <f t="shared" si="2"/>
        <v>C</v>
      </c>
      <c r="W39" s="212">
        <f t="shared" si="3"/>
        <v>0</v>
      </c>
      <c r="X39" s="219" t="str">
        <f t="shared" si="4"/>
        <v>C</v>
      </c>
      <c r="Y39" s="211">
        <f t="shared" si="5"/>
        <v>0</v>
      </c>
      <c r="Z39" s="212">
        <f t="shared" si="6"/>
        <v>0</v>
      </c>
      <c r="AA39" s="212">
        <f t="shared" si="7"/>
        <v>0</v>
      </c>
      <c r="AB39" s="213">
        <f t="shared" si="8"/>
        <v>0</v>
      </c>
      <c r="AC39" s="220">
        <f t="shared" si="9"/>
        <v>0</v>
      </c>
      <c r="AD39" s="221">
        <f t="shared" si="10"/>
        <v>-0.50955414012739197</v>
      </c>
      <c r="AP39" s="113">
        <v>13</v>
      </c>
      <c r="AQ39" s="126">
        <f t="shared" ref="AQ39" si="33">B36</f>
        <v>0</v>
      </c>
      <c r="AR39" s="4">
        <f t="shared" ref="AR39:AS39" si="34">AC36</f>
        <v>0</v>
      </c>
      <c r="AS39" s="114">
        <f t="shared" si="34"/>
        <v>-0.50955414012739197</v>
      </c>
      <c r="AT39" s="128"/>
    </row>
    <row r="40" spans="1:46" ht="14.25" customHeight="1" x14ac:dyDescent="0.2">
      <c r="A40" s="124"/>
      <c r="B40" s="83"/>
      <c r="C40" s="123"/>
      <c r="D40" s="36" t="str">
        <f t="shared" si="0"/>
        <v>C</v>
      </c>
      <c r="E40" s="129"/>
      <c r="F40" s="130"/>
      <c r="G40" s="130"/>
      <c r="H40" s="131"/>
      <c r="I40" s="130"/>
      <c r="J40" s="134"/>
      <c r="K40" s="130"/>
      <c r="L40" s="130"/>
      <c r="M40" s="134"/>
      <c r="N40" s="131"/>
      <c r="O40" s="131"/>
      <c r="P40" s="131"/>
      <c r="Q40" s="129"/>
      <c r="R40" s="131"/>
      <c r="S40" s="131"/>
      <c r="T40" s="131"/>
      <c r="U40" s="129">
        <f t="shared" si="1"/>
        <v>0</v>
      </c>
      <c r="V40" s="136" t="str">
        <f t="shared" si="2"/>
        <v>C</v>
      </c>
      <c r="W40" s="130">
        <f t="shared" si="3"/>
        <v>0</v>
      </c>
      <c r="X40" s="137" t="str">
        <f t="shared" si="4"/>
        <v>C</v>
      </c>
      <c r="Y40" s="129">
        <f t="shared" si="5"/>
        <v>0</v>
      </c>
      <c r="Z40" s="130">
        <f t="shared" si="6"/>
        <v>0</v>
      </c>
      <c r="AA40" s="130">
        <f t="shared" si="7"/>
        <v>0</v>
      </c>
      <c r="AB40" s="131">
        <f t="shared" si="8"/>
        <v>0</v>
      </c>
      <c r="AC40" s="138">
        <f t="shared" si="9"/>
        <v>0</v>
      </c>
      <c r="AD40" s="79">
        <f t="shared" si="10"/>
        <v>-0.50955414012739197</v>
      </c>
      <c r="AP40" s="113">
        <v>14</v>
      </c>
      <c r="AQ40" s="126">
        <f t="shared" ref="AQ40" si="35">B37</f>
        <v>0</v>
      </c>
      <c r="AR40" s="4">
        <f t="shared" ref="AR40:AS40" si="36">AC37</f>
        <v>0</v>
      </c>
      <c r="AS40" s="114">
        <f t="shared" si="36"/>
        <v>-0.50955414012739197</v>
      </c>
      <c r="AT40" s="128"/>
    </row>
    <row r="41" spans="1:46" ht="14.25" customHeight="1" x14ac:dyDescent="0.2">
      <c r="A41" s="207"/>
      <c r="B41" s="208"/>
      <c r="C41" s="209"/>
      <c r="D41" s="210" t="str">
        <f t="shared" si="0"/>
        <v>C</v>
      </c>
      <c r="E41" s="211"/>
      <c r="F41" s="212"/>
      <c r="G41" s="212"/>
      <c r="H41" s="213"/>
      <c r="I41" s="212"/>
      <c r="J41" s="216"/>
      <c r="K41" s="212"/>
      <c r="L41" s="212"/>
      <c r="M41" s="216"/>
      <c r="N41" s="213"/>
      <c r="O41" s="213"/>
      <c r="P41" s="213"/>
      <c r="Q41" s="211"/>
      <c r="R41" s="213"/>
      <c r="S41" s="213"/>
      <c r="T41" s="213"/>
      <c r="U41" s="211">
        <f t="shared" si="1"/>
        <v>0</v>
      </c>
      <c r="V41" s="218" t="str">
        <f t="shared" si="2"/>
        <v>C</v>
      </c>
      <c r="W41" s="212">
        <f t="shared" si="3"/>
        <v>0</v>
      </c>
      <c r="X41" s="219" t="str">
        <f t="shared" si="4"/>
        <v>C</v>
      </c>
      <c r="Y41" s="211">
        <f t="shared" si="5"/>
        <v>0</v>
      </c>
      <c r="Z41" s="212">
        <f t="shared" si="6"/>
        <v>0</v>
      </c>
      <c r="AA41" s="212">
        <f t="shared" si="7"/>
        <v>0</v>
      </c>
      <c r="AB41" s="213">
        <f t="shared" si="8"/>
        <v>0</v>
      </c>
      <c r="AC41" s="220">
        <f t="shared" si="9"/>
        <v>0</v>
      </c>
      <c r="AD41" s="221">
        <f t="shared" si="10"/>
        <v>-0.50955414012739197</v>
      </c>
      <c r="AP41" s="113">
        <v>15</v>
      </c>
      <c r="AQ41" s="126">
        <f t="shared" ref="AQ41" si="37">B38</f>
        <v>0</v>
      </c>
      <c r="AR41" s="4">
        <f t="shared" ref="AR41:AS41" si="38">AC38</f>
        <v>0</v>
      </c>
      <c r="AS41" s="114">
        <f t="shared" si="38"/>
        <v>-0.50955414012739197</v>
      </c>
      <c r="AT41" s="128"/>
    </row>
    <row r="42" spans="1:46" ht="14.25" customHeight="1" x14ac:dyDescent="0.2">
      <c r="A42" s="124"/>
      <c r="B42" s="83"/>
      <c r="C42" s="123"/>
      <c r="D42" s="36" t="str">
        <f t="shared" si="0"/>
        <v>C</v>
      </c>
      <c r="E42" s="129"/>
      <c r="F42" s="130"/>
      <c r="G42" s="130"/>
      <c r="H42" s="131"/>
      <c r="I42" s="130"/>
      <c r="J42" s="134"/>
      <c r="K42" s="130"/>
      <c r="L42" s="130"/>
      <c r="M42" s="134"/>
      <c r="N42" s="131"/>
      <c r="O42" s="131"/>
      <c r="P42" s="131"/>
      <c r="Q42" s="129"/>
      <c r="R42" s="131"/>
      <c r="S42" s="131"/>
      <c r="T42" s="131"/>
      <c r="U42" s="129">
        <f t="shared" si="1"/>
        <v>0</v>
      </c>
      <c r="V42" s="136" t="str">
        <f t="shared" si="2"/>
        <v>C</v>
      </c>
      <c r="W42" s="130">
        <f t="shared" si="3"/>
        <v>0</v>
      </c>
      <c r="X42" s="137" t="str">
        <f t="shared" si="4"/>
        <v>C</v>
      </c>
      <c r="Y42" s="129">
        <f t="shared" si="5"/>
        <v>0</v>
      </c>
      <c r="Z42" s="130">
        <f t="shared" si="6"/>
        <v>0</v>
      </c>
      <c r="AA42" s="130">
        <f t="shared" si="7"/>
        <v>0</v>
      </c>
      <c r="AB42" s="131">
        <f t="shared" si="8"/>
        <v>0</v>
      </c>
      <c r="AC42" s="138">
        <f t="shared" si="9"/>
        <v>0</v>
      </c>
      <c r="AD42" s="79">
        <f t="shared" si="10"/>
        <v>-0.50955414012739197</v>
      </c>
      <c r="AP42" s="113">
        <v>16</v>
      </c>
      <c r="AQ42" s="126">
        <f t="shared" ref="AQ42" si="39">B39</f>
        <v>0</v>
      </c>
      <c r="AR42" s="4">
        <f t="shared" ref="AR42:AS42" si="40">AC39</f>
        <v>0</v>
      </c>
      <c r="AS42" s="114">
        <f t="shared" si="40"/>
        <v>-0.50955414012739197</v>
      </c>
      <c r="AT42" s="128"/>
    </row>
    <row r="43" spans="1:46" ht="14.25" customHeight="1" x14ac:dyDescent="0.2">
      <c r="A43" s="207"/>
      <c r="B43" s="208"/>
      <c r="C43" s="209"/>
      <c r="D43" s="210" t="str">
        <f t="shared" si="0"/>
        <v>C</v>
      </c>
      <c r="E43" s="211"/>
      <c r="F43" s="212"/>
      <c r="G43" s="212"/>
      <c r="H43" s="213"/>
      <c r="I43" s="212"/>
      <c r="J43" s="216"/>
      <c r="K43" s="212"/>
      <c r="L43" s="212"/>
      <c r="M43" s="216"/>
      <c r="N43" s="213"/>
      <c r="O43" s="213"/>
      <c r="P43" s="213"/>
      <c r="Q43" s="211"/>
      <c r="R43" s="213"/>
      <c r="S43" s="213"/>
      <c r="T43" s="213"/>
      <c r="U43" s="211">
        <f t="shared" si="1"/>
        <v>0</v>
      </c>
      <c r="V43" s="218" t="str">
        <f t="shared" si="2"/>
        <v>C</v>
      </c>
      <c r="W43" s="212">
        <f t="shared" si="3"/>
        <v>0</v>
      </c>
      <c r="X43" s="219" t="str">
        <f t="shared" si="4"/>
        <v>C</v>
      </c>
      <c r="Y43" s="211">
        <f t="shared" si="5"/>
        <v>0</v>
      </c>
      <c r="Z43" s="212">
        <f t="shared" si="6"/>
        <v>0</v>
      </c>
      <c r="AA43" s="212">
        <f t="shared" si="7"/>
        <v>0</v>
      </c>
      <c r="AB43" s="213">
        <f t="shared" si="8"/>
        <v>0</v>
      </c>
      <c r="AC43" s="220">
        <f t="shared" si="9"/>
        <v>0</v>
      </c>
      <c r="AD43" s="221">
        <f t="shared" si="10"/>
        <v>-0.50955414012739197</v>
      </c>
      <c r="AP43" s="113">
        <v>17</v>
      </c>
      <c r="AQ43" s="126">
        <f t="shared" ref="AQ43" si="41">B40</f>
        <v>0</v>
      </c>
      <c r="AR43" s="4">
        <f t="shared" ref="AR43:AS43" si="42">AC40</f>
        <v>0</v>
      </c>
      <c r="AS43" s="114">
        <f t="shared" si="42"/>
        <v>-0.50955414012739197</v>
      </c>
      <c r="AT43" s="128"/>
    </row>
    <row r="44" spans="1:46" ht="14.25" customHeight="1" x14ac:dyDescent="0.2">
      <c r="A44" s="124"/>
      <c r="B44" s="83"/>
      <c r="C44" s="123"/>
      <c r="D44" s="36" t="str">
        <f t="shared" si="0"/>
        <v>C</v>
      </c>
      <c r="E44" s="129"/>
      <c r="F44" s="130"/>
      <c r="G44" s="130"/>
      <c r="H44" s="131"/>
      <c r="I44" s="130"/>
      <c r="J44" s="134"/>
      <c r="K44" s="130"/>
      <c r="L44" s="130"/>
      <c r="M44" s="134"/>
      <c r="N44" s="131"/>
      <c r="O44" s="131"/>
      <c r="P44" s="131"/>
      <c r="Q44" s="129"/>
      <c r="R44" s="131"/>
      <c r="S44" s="131"/>
      <c r="T44" s="131"/>
      <c r="U44" s="129">
        <f t="shared" si="1"/>
        <v>0</v>
      </c>
      <c r="V44" s="136" t="str">
        <f t="shared" si="2"/>
        <v>C</v>
      </c>
      <c r="W44" s="130">
        <f t="shared" si="3"/>
        <v>0</v>
      </c>
      <c r="X44" s="137" t="str">
        <f t="shared" si="4"/>
        <v>C</v>
      </c>
      <c r="Y44" s="129">
        <f t="shared" si="5"/>
        <v>0</v>
      </c>
      <c r="Z44" s="130">
        <f t="shared" si="6"/>
        <v>0</v>
      </c>
      <c r="AA44" s="130">
        <f t="shared" si="7"/>
        <v>0</v>
      </c>
      <c r="AB44" s="131">
        <f t="shared" si="8"/>
        <v>0</v>
      </c>
      <c r="AC44" s="138">
        <f t="shared" si="9"/>
        <v>0</v>
      </c>
      <c r="AD44" s="79">
        <f t="shared" si="10"/>
        <v>-0.50955414012739197</v>
      </c>
      <c r="AP44" s="113">
        <v>18</v>
      </c>
      <c r="AQ44" s="126">
        <f t="shared" ref="AQ44" si="43">B41</f>
        <v>0</v>
      </c>
      <c r="AR44" s="4">
        <f t="shared" ref="AR44:AS44" si="44">AC41</f>
        <v>0</v>
      </c>
      <c r="AS44" s="114">
        <f t="shared" si="44"/>
        <v>-0.50955414012739197</v>
      </c>
      <c r="AT44" s="128"/>
    </row>
    <row r="45" spans="1:46" ht="14.25" customHeight="1" x14ac:dyDescent="0.2">
      <c r="A45" s="207"/>
      <c r="B45" s="208"/>
      <c r="C45" s="209"/>
      <c r="D45" s="210" t="str">
        <f t="shared" si="0"/>
        <v>C</v>
      </c>
      <c r="E45" s="211"/>
      <c r="F45" s="212"/>
      <c r="G45" s="212"/>
      <c r="H45" s="213"/>
      <c r="I45" s="212"/>
      <c r="J45" s="216"/>
      <c r="K45" s="212"/>
      <c r="L45" s="212"/>
      <c r="M45" s="216"/>
      <c r="N45" s="213"/>
      <c r="O45" s="213"/>
      <c r="P45" s="213"/>
      <c r="Q45" s="211"/>
      <c r="R45" s="213"/>
      <c r="S45" s="213"/>
      <c r="T45" s="213"/>
      <c r="U45" s="211">
        <f t="shared" si="1"/>
        <v>0</v>
      </c>
      <c r="V45" s="218" t="str">
        <f t="shared" si="2"/>
        <v>C</v>
      </c>
      <c r="W45" s="212">
        <f t="shared" si="3"/>
        <v>0</v>
      </c>
      <c r="X45" s="219" t="str">
        <f t="shared" si="4"/>
        <v>C</v>
      </c>
      <c r="Y45" s="211">
        <f t="shared" si="5"/>
        <v>0</v>
      </c>
      <c r="Z45" s="212">
        <f t="shared" si="6"/>
        <v>0</v>
      </c>
      <c r="AA45" s="212">
        <f t="shared" si="7"/>
        <v>0</v>
      </c>
      <c r="AB45" s="213">
        <f t="shared" si="8"/>
        <v>0</v>
      </c>
      <c r="AC45" s="220">
        <f t="shared" si="9"/>
        <v>0</v>
      </c>
      <c r="AD45" s="221">
        <f t="shared" si="10"/>
        <v>-0.50955414012739197</v>
      </c>
      <c r="AP45" s="113">
        <v>19</v>
      </c>
      <c r="AQ45" s="126">
        <f t="shared" ref="AQ45" si="45">B42</f>
        <v>0</v>
      </c>
      <c r="AR45" s="4">
        <f t="shared" ref="AR45:AS45" si="46">AC42</f>
        <v>0</v>
      </c>
      <c r="AS45" s="114">
        <f t="shared" si="46"/>
        <v>-0.50955414012739197</v>
      </c>
      <c r="AT45" s="128"/>
    </row>
    <row r="46" spans="1:46" ht="14.25" customHeight="1" x14ac:dyDescent="0.2">
      <c r="A46" s="124"/>
      <c r="B46" s="83"/>
      <c r="C46" s="123"/>
      <c r="D46" s="36" t="str">
        <f t="shared" si="0"/>
        <v>C</v>
      </c>
      <c r="E46" s="129"/>
      <c r="F46" s="130"/>
      <c r="G46" s="130"/>
      <c r="H46" s="131"/>
      <c r="I46" s="130"/>
      <c r="J46" s="134"/>
      <c r="K46" s="130"/>
      <c r="L46" s="130"/>
      <c r="M46" s="134"/>
      <c r="N46" s="131"/>
      <c r="O46" s="131"/>
      <c r="P46" s="131"/>
      <c r="Q46" s="129"/>
      <c r="R46" s="131"/>
      <c r="S46" s="131"/>
      <c r="T46" s="131"/>
      <c r="U46" s="129">
        <f t="shared" si="1"/>
        <v>0</v>
      </c>
      <c r="V46" s="136" t="str">
        <f t="shared" si="2"/>
        <v>C</v>
      </c>
      <c r="W46" s="130">
        <f t="shared" si="3"/>
        <v>0</v>
      </c>
      <c r="X46" s="137" t="str">
        <f t="shared" si="4"/>
        <v>C</v>
      </c>
      <c r="Y46" s="129">
        <f t="shared" si="5"/>
        <v>0</v>
      </c>
      <c r="Z46" s="130">
        <f t="shared" si="6"/>
        <v>0</v>
      </c>
      <c r="AA46" s="130">
        <f t="shared" si="7"/>
        <v>0</v>
      </c>
      <c r="AB46" s="131">
        <f t="shared" si="8"/>
        <v>0</v>
      </c>
      <c r="AC46" s="138">
        <f t="shared" si="9"/>
        <v>0</v>
      </c>
      <c r="AD46" s="79">
        <f t="shared" si="10"/>
        <v>-0.50955414012739197</v>
      </c>
      <c r="AP46" s="113">
        <v>20</v>
      </c>
      <c r="AQ46" s="126">
        <f t="shared" ref="AQ46" si="47">B43</f>
        <v>0</v>
      </c>
      <c r="AR46" s="4">
        <f t="shared" ref="AR46:AS46" si="48">AC43</f>
        <v>0</v>
      </c>
      <c r="AS46" s="114">
        <f t="shared" si="48"/>
        <v>-0.50955414012739197</v>
      </c>
      <c r="AT46" s="128"/>
    </row>
    <row r="47" spans="1:46" ht="14.25" customHeight="1" x14ac:dyDescent="0.2">
      <c r="A47" s="207"/>
      <c r="B47" s="208"/>
      <c r="C47" s="209"/>
      <c r="D47" s="210" t="str">
        <f t="shared" si="0"/>
        <v>C</v>
      </c>
      <c r="E47" s="211"/>
      <c r="F47" s="212"/>
      <c r="G47" s="212"/>
      <c r="H47" s="213"/>
      <c r="I47" s="212"/>
      <c r="J47" s="216"/>
      <c r="K47" s="212"/>
      <c r="L47" s="212"/>
      <c r="M47" s="216"/>
      <c r="N47" s="213"/>
      <c r="O47" s="213"/>
      <c r="P47" s="213"/>
      <c r="Q47" s="211"/>
      <c r="R47" s="213"/>
      <c r="S47" s="213"/>
      <c r="T47" s="213"/>
      <c r="U47" s="211">
        <f t="shared" si="1"/>
        <v>0</v>
      </c>
      <c r="V47" s="218" t="str">
        <f t="shared" si="2"/>
        <v>C</v>
      </c>
      <c r="W47" s="212">
        <f t="shared" si="3"/>
        <v>0</v>
      </c>
      <c r="X47" s="219" t="str">
        <f t="shared" si="4"/>
        <v>C</v>
      </c>
      <c r="Y47" s="211">
        <f t="shared" si="5"/>
        <v>0</v>
      </c>
      <c r="Z47" s="212">
        <f t="shared" si="6"/>
        <v>0</v>
      </c>
      <c r="AA47" s="212">
        <f t="shared" si="7"/>
        <v>0</v>
      </c>
      <c r="AB47" s="213">
        <f t="shared" si="8"/>
        <v>0</v>
      </c>
      <c r="AC47" s="220">
        <f t="shared" si="9"/>
        <v>0</v>
      </c>
      <c r="AD47" s="221">
        <f t="shared" si="10"/>
        <v>-0.50955414012739197</v>
      </c>
      <c r="AP47" s="113">
        <v>21</v>
      </c>
      <c r="AQ47" s="126">
        <f t="shared" ref="AQ47" si="49">B44</f>
        <v>0</v>
      </c>
      <c r="AR47" s="4">
        <f t="shared" ref="AR47:AS47" si="50">AC44</f>
        <v>0</v>
      </c>
      <c r="AS47" s="114">
        <f t="shared" si="50"/>
        <v>-0.50955414012739197</v>
      </c>
      <c r="AT47" s="128"/>
    </row>
    <row r="48" spans="1:46" ht="14.25" customHeight="1" x14ac:dyDescent="0.2">
      <c r="A48" s="124"/>
      <c r="B48" s="83"/>
      <c r="C48" s="123"/>
      <c r="D48" s="36" t="str">
        <f t="shared" si="0"/>
        <v>C</v>
      </c>
      <c r="E48" s="129"/>
      <c r="F48" s="130"/>
      <c r="G48" s="130"/>
      <c r="H48" s="131"/>
      <c r="I48" s="130"/>
      <c r="J48" s="134"/>
      <c r="K48" s="130"/>
      <c r="L48" s="130"/>
      <c r="M48" s="134"/>
      <c r="N48" s="131"/>
      <c r="O48" s="131"/>
      <c r="P48" s="131"/>
      <c r="Q48" s="129"/>
      <c r="R48" s="131"/>
      <c r="S48" s="131"/>
      <c r="T48" s="131"/>
      <c r="U48" s="129">
        <f t="shared" si="1"/>
        <v>0</v>
      </c>
      <c r="V48" s="136" t="str">
        <f t="shared" si="2"/>
        <v>C</v>
      </c>
      <c r="W48" s="130">
        <f t="shared" si="3"/>
        <v>0</v>
      </c>
      <c r="X48" s="137" t="str">
        <f t="shared" si="4"/>
        <v>C</v>
      </c>
      <c r="Y48" s="129">
        <f>K48+O48+Q48</f>
        <v>0</v>
      </c>
      <c r="Z48" s="130">
        <f t="shared" si="6"/>
        <v>0</v>
      </c>
      <c r="AA48" s="130">
        <f t="shared" si="7"/>
        <v>0</v>
      </c>
      <c r="AB48" s="131">
        <f t="shared" si="8"/>
        <v>0</v>
      </c>
      <c r="AC48" s="138">
        <f t="shared" si="9"/>
        <v>0</v>
      </c>
      <c r="AD48" s="79">
        <f t="shared" si="10"/>
        <v>-0.50955414012739197</v>
      </c>
      <c r="AP48" s="113">
        <v>22</v>
      </c>
      <c r="AQ48" s="126">
        <f t="shared" ref="AQ48" si="51">B45</f>
        <v>0</v>
      </c>
      <c r="AR48" s="4">
        <f t="shared" ref="AR48:AS48" si="52">AC45</f>
        <v>0</v>
      </c>
      <c r="AS48" s="114">
        <f t="shared" si="52"/>
        <v>-0.50955414012739197</v>
      </c>
      <c r="AT48" s="128"/>
    </row>
    <row r="49" spans="1:46" ht="14.25" customHeight="1" x14ac:dyDescent="0.2">
      <c r="A49" s="207"/>
      <c r="B49" s="208"/>
      <c r="C49" s="209"/>
      <c r="D49" s="210" t="str">
        <f t="shared" si="0"/>
        <v>C</v>
      </c>
      <c r="E49" s="211"/>
      <c r="F49" s="212"/>
      <c r="G49" s="212"/>
      <c r="H49" s="213"/>
      <c r="I49" s="212"/>
      <c r="J49" s="216"/>
      <c r="K49" s="212"/>
      <c r="L49" s="212"/>
      <c r="M49" s="216"/>
      <c r="N49" s="213"/>
      <c r="O49" s="213"/>
      <c r="P49" s="213"/>
      <c r="Q49" s="211"/>
      <c r="R49" s="213"/>
      <c r="S49" s="213"/>
      <c r="T49" s="213"/>
      <c r="U49" s="211">
        <f t="shared" si="1"/>
        <v>0</v>
      </c>
      <c r="V49" s="218" t="str">
        <f t="shared" si="2"/>
        <v>C</v>
      </c>
      <c r="W49" s="212">
        <f t="shared" si="3"/>
        <v>0</v>
      </c>
      <c r="X49" s="219" t="str">
        <f t="shared" si="4"/>
        <v>C</v>
      </c>
      <c r="Y49" s="211">
        <f t="shared" si="5"/>
        <v>0</v>
      </c>
      <c r="Z49" s="212">
        <f t="shared" si="6"/>
        <v>0</v>
      </c>
      <c r="AA49" s="212">
        <f t="shared" si="7"/>
        <v>0</v>
      </c>
      <c r="AB49" s="213">
        <f t="shared" si="8"/>
        <v>0</v>
      </c>
      <c r="AC49" s="220">
        <f t="shared" si="9"/>
        <v>0</v>
      </c>
      <c r="AD49" s="221">
        <f t="shared" si="10"/>
        <v>-0.50955414012739197</v>
      </c>
      <c r="AP49" s="113">
        <v>23</v>
      </c>
      <c r="AQ49" s="126">
        <f t="shared" ref="AQ49" si="53">B46</f>
        <v>0</v>
      </c>
      <c r="AR49" s="4">
        <f t="shared" ref="AR49:AS49" si="54">AC46</f>
        <v>0</v>
      </c>
      <c r="AS49" s="114">
        <f t="shared" si="54"/>
        <v>-0.50955414012739197</v>
      </c>
      <c r="AT49" s="128"/>
    </row>
    <row r="50" spans="1:46" ht="14.25" customHeight="1" x14ac:dyDescent="0.2">
      <c r="A50" s="124"/>
      <c r="B50" s="83"/>
      <c r="C50" s="123"/>
      <c r="D50" s="36" t="str">
        <f t="shared" si="0"/>
        <v>C</v>
      </c>
      <c r="E50" s="129"/>
      <c r="F50" s="130"/>
      <c r="G50" s="130"/>
      <c r="H50" s="131"/>
      <c r="I50" s="130"/>
      <c r="J50" s="134"/>
      <c r="K50" s="130"/>
      <c r="L50" s="130"/>
      <c r="M50" s="134"/>
      <c r="N50" s="131"/>
      <c r="O50" s="131"/>
      <c r="P50" s="131"/>
      <c r="Q50" s="129"/>
      <c r="R50" s="131"/>
      <c r="S50" s="131"/>
      <c r="T50" s="131"/>
      <c r="U50" s="129">
        <f t="shared" si="1"/>
        <v>0</v>
      </c>
      <c r="V50" s="136" t="str">
        <f t="shared" si="2"/>
        <v>C</v>
      </c>
      <c r="W50" s="130">
        <f t="shared" si="3"/>
        <v>0</v>
      </c>
      <c r="X50" s="137" t="str">
        <f t="shared" si="4"/>
        <v>C</v>
      </c>
      <c r="Y50" s="129">
        <f t="shared" si="5"/>
        <v>0</v>
      </c>
      <c r="Z50" s="130">
        <f t="shared" si="6"/>
        <v>0</v>
      </c>
      <c r="AA50" s="130">
        <f t="shared" si="7"/>
        <v>0</v>
      </c>
      <c r="AB50" s="131">
        <f t="shared" si="8"/>
        <v>0</v>
      </c>
      <c r="AC50" s="138">
        <f t="shared" si="9"/>
        <v>0</v>
      </c>
      <c r="AD50" s="79">
        <f t="shared" si="10"/>
        <v>-0.50955414012739197</v>
      </c>
      <c r="AP50" s="113">
        <v>24</v>
      </c>
      <c r="AQ50" s="126">
        <f t="shared" ref="AQ50" si="55">B47</f>
        <v>0</v>
      </c>
      <c r="AR50" s="4">
        <f t="shared" ref="AR50:AS50" si="56">AC47</f>
        <v>0</v>
      </c>
      <c r="AS50" s="114">
        <f t="shared" si="56"/>
        <v>-0.50955414012739197</v>
      </c>
      <c r="AT50" s="128"/>
    </row>
    <row r="51" spans="1:46" ht="14.25" customHeight="1" x14ac:dyDescent="0.2">
      <c r="A51" s="207"/>
      <c r="B51" s="208"/>
      <c r="C51" s="209"/>
      <c r="D51" s="210" t="str">
        <f t="shared" si="0"/>
        <v>C</v>
      </c>
      <c r="E51" s="211"/>
      <c r="F51" s="212"/>
      <c r="G51" s="212"/>
      <c r="H51" s="213"/>
      <c r="I51" s="212"/>
      <c r="J51" s="216"/>
      <c r="K51" s="212"/>
      <c r="L51" s="212"/>
      <c r="M51" s="216"/>
      <c r="N51" s="213"/>
      <c r="O51" s="213"/>
      <c r="P51" s="213"/>
      <c r="Q51" s="211"/>
      <c r="R51" s="213"/>
      <c r="S51" s="213"/>
      <c r="T51" s="213"/>
      <c r="U51" s="211">
        <f t="shared" si="1"/>
        <v>0</v>
      </c>
      <c r="V51" s="218" t="str">
        <f t="shared" si="2"/>
        <v>C</v>
      </c>
      <c r="W51" s="212">
        <f t="shared" si="3"/>
        <v>0</v>
      </c>
      <c r="X51" s="219" t="str">
        <f t="shared" si="4"/>
        <v>C</v>
      </c>
      <c r="Y51" s="211">
        <f t="shared" si="5"/>
        <v>0</v>
      </c>
      <c r="Z51" s="212">
        <f t="shared" si="6"/>
        <v>0</v>
      </c>
      <c r="AA51" s="212">
        <f t="shared" si="7"/>
        <v>0</v>
      </c>
      <c r="AB51" s="213">
        <f t="shared" si="8"/>
        <v>0</v>
      </c>
      <c r="AC51" s="220">
        <f t="shared" si="9"/>
        <v>0</v>
      </c>
      <c r="AD51" s="221">
        <f t="shared" si="10"/>
        <v>-0.50955414012739197</v>
      </c>
      <c r="AP51" s="113">
        <v>25</v>
      </c>
      <c r="AQ51" s="126">
        <f t="shared" ref="AQ51" si="57">B48</f>
        <v>0</v>
      </c>
      <c r="AR51" s="4">
        <f t="shared" ref="AR51:AS51" si="58">AC48</f>
        <v>0</v>
      </c>
      <c r="AS51" s="114">
        <f t="shared" si="58"/>
        <v>-0.50955414012739197</v>
      </c>
      <c r="AT51" s="128"/>
    </row>
    <row r="52" spans="1:46" ht="14.25" customHeight="1" x14ac:dyDescent="0.2">
      <c r="A52" s="124"/>
      <c r="B52" s="83"/>
      <c r="C52" s="123"/>
      <c r="D52" s="36" t="str">
        <f t="shared" si="0"/>
        <v>C</v>
      </c>
      <c r="E52" s="129"/>
      <c r="F52" s="130"/>
      <c r="G52" s="130"/>
      <c r="H52" s="131"/>
      <c r="I52" s="130"/>
      <c r="J52" s="134"/>
      <c r="K52" s="130"/>
      <c r="L52" s="130"/>
      <c r="M52" s="134"/>
      <c r="N52" s="131"/>
      <c r="O52" s="131"/>
      <c r="P52" s="131"/>
      <c r="Q52" s="129"/>
      <c r="R52" s="131"/>
      <c r="S52" s="131"/>
      <c r="T52" s="131"/>
      <c r="U52" s="129">
        <f t="shared" si="1"/>
        <v>0</v>
      </c>
      <c r="V52" s="136" t="str">
        <f t="shared" si="2"/>
        <v>C</v>
      </c>
      <c r="W52" s="130">
        <f t="shared" si="3"/>
        <v>0</v>
      </c>
      <c r="X52" s="137" t="str">
        <f t="shared" si="4"/>
        <v>C</v>
      </c>
      <c r="Y52" s="129">
        <f t="shared" si="5"/>
        <v>0</v>
      </c>
      <c r="Z52" s="130">
        <f t="shared" si="6"/>
        <v>0</v>
      </c>
      <c r="AA52" s="130">
        <f t="shared" si="7"/>
        <v>0</v>
      </c>
      <c r="AB52" s="131">
        <f t="shared" si="8"/>
        <v>0</v>
      </c>
      <c r="AC52" s="138">
        <f t="shared" si="9"/>
        <v>0</v>
      </c>
      <c r="AD52" s="79">
        <f t="shared" si="10"/>
        <v>-0.50955414012739197</v>
      </c>
      <c r="AP52" s="113">
        <v>26</v>
      </c>
      <c r="AQ52" s="126">
        <f t="shared" ref="AQ52" si="59">B49</f>
        <v>0</v>
      </c>
      <c r="AR52" s="4">
        <f t="shared" ref="AR52:AS52" si="60">AC49</f>
        <v>0</v>
      </c>
      <c r="AS52" s="114">
        <f t="shared" si="60"/>
        <v>-0.50955414012739197</v>
      </c>
      <c r="AT52" s="128"/>
    </row>
    <row r="53" spans="1:46" ht="14.25" customHeight="1" x14ac:dyDescent="0.2">
      <c r="A53" s="207"/>
      <c r="B53" s="208"/>
      <c r="C53" s="209"/>
      <c r="D53" s="210" t="str">
        <f t="shared" si="0"/>
        <v>C</v>
      </c>
      <c r="E53" s="211"/>
      <c r="F53" s="212"/>
      <c r="G53" s="212"/>
      <c r="H53" s="213"/>
      <c r="I53" s="212"/>
      <c r="J53" s="216"/>
      <c r="K53" s="212"/>
      <c r="L53" s="212"/>
      <c r="M53" s="216"/>
      <c r="N53" s="213"/>
      <c r="O53" s="213"/>
      <c r="P53" s="213"/>
      <c r="Q53" s="211"/>
      <c r="R53" s="213"/>
      <c r="S53" s="213"/>
      <c r="T53" s="213"/>
      <c r="U53" s="211">
        <f t="shared" si="1"/>
        <v>0</v>
      </c>
      <c r="V53" s="218" t="str">
        <f t="shared" si="2"/>
        <v>C</v>
      </c>
      <c r="W53" s="212">
        <f t="shared" si="3"/>
        <v>0</v>
      </c>
      <c r="X53" s="219" t="str">
        <f t="shared" si="4"/>
        <v>C</v>
      </c>
      <c r="Y53" s="211">
        <f t="shared" si="5"/>
        <v>0</v>
      </c>
      <c r="Z53" s="212">
        <f t="shared" si="6"/>
        <v>0</v>
      </c>
      <c r="AA53" s="212">
        <f t="shared" si="7"/>
        <v>0</v>
      </c>
      <c r="AB53" s="213">
        <f t="shared" si="8"/>
        <v>0</v>
      </c>
      <c r="AC53" s="220">
        <f t="shared" si="9"/>
        <v>0</v>
      </c>
      <c r="AD53" s="221">
        <f t="shared" si="10"/>
        <v>-0.50955414012739197</v>
      </c>
      <c r="AP53" s="113">
        <v>27</v>
      </c>
      <c r="AQ53" s="126">
        <f t="shared" ref="AQ53" si="61">B50</f>
        <v>0</v>
      </c>
      <c r="AR53" s="4">
        <f t="shared" ref="AR53:AS53" si="62">AC50</f>
        <v>0</v>
      </c>
      <c r="AS53" s="114">
        <f t="shared" si="62"/>
        <v>-0.50955414012739197</v>
      </c>
      <c r="AT53" s="128"/>
    </row>
    <row r="54" spans="1:46" ht="14.25" customHeight="1" x14ac:dyDescent="0.2">
      <c r="A54" s="124"/>
      <c r="B54" s="83"/>
      <c r="C54" s="123"/>
      <c r="D54" s="36" t="str">
        <f t="shared" si="0"/>
        <v>C</v>
      </c>
      <c r="E54" s="129"/>
      <c r="F54" s="130"/>
      <c r="G54" s="130"/>
      <c r="H54" s="131"/>
      <c r="I54" s="130"/>
      <c r="J54" s="134"/>
      <c r="K54" s="130"/>
      <c r="L54" s="130"/>
      <c r="M54" s="134"/>
      <c r="N54" s="131"/>
      <c r="O54" s="131"/>
      <c r="P54" s="131"/>
      <c r="Q54" s="129"/>
      <c r="R54" s="131"/>
      <c r="S54" s="131"/>
      <c r="T54" s="131"/>
      <c r="U54" s="129">
        <f t="shared" si="1"/>
        <v>0</v>
      </c>
      <c r="V54" s="136" t="str">
        <f t="shared" si="2"/>
        <v>C</v>
      </c>
      <c r="W54" s="130">
        <f t="shared" si="3"/>
        <v>0</v>
      </c>
      <c r="X54" s="137" t="str">
        <f t="shared" si="4"/>
        <v>C</v>
      </c>
      <c r="Y54" s="129">
        <f t="shared" si="5"/>
        <v>0</v>
      </c>
      <c r="Z54" s="130">
        <f t="shared" si="6"/>
        <v>0</v>
      </c>
      <c r="AA54" s="130">
        <f t="shared" si="7"/>
        <v>0</v>
      </c>
      <c r="AB54" s="131">
        <f t="shared" si="8"/>
        <v>0</v>
      </c>
      <c r="AC54" s="138">
        <f t="shared" si="9"/>
        <v>0</v>
      </c>
      <c r="AD54" s="79">
        <f t="shared" si="10"/>
        <v>-0.50955414012739197</v>
      </c>
      <c r="AP54" s="113">
        <v>28</v>
      </c>
      <c r="AQ54" s="126">
        <f t="shared" ref="AQ54" si="63">B51</f>
        <v>0</v>
      </c>
      <c r="AR54" s="4">
        <f t="shared" ref="AR54:AS54" si="64">AC51</f>
        <v>0</v>
      </c>
      <c r="AS54" s="114">
        <f t="shared" si="64"/>
        <v>-0.50955414012739197</v>
      </c>
      <c r="AT54" s="128"/>
    </row>
    <row r="55" spans="1:46" ht="14.25" customHeight="1" x14ac:dyDescent="0.2">
      <c r="A55" s="207"/>
      <c r="B55" s="208"/>
      <c r="C55" s="209"/>
      <c r="D55" s="210" t="str">
        <f t="shared" si="0"/>
        <v>C</v>
      </c>
      <c r="E55" s="211"/>
      <c r="F55" s="212"/>
      <c r="G55" s="212"/>
      <c r="H55" s="213"/>
      <c r="I55" s="212"/>
      <c r="J55" s="216"/>
      <c r="K55" s="212"/>
      <c r="L55" s="212"/>
      <c r="M55" s="216"/>
      <c r="N55" s="213"/>
      <c r="O55" s="213"/>
      <c r="P55" s="213"/>
      <c r="Q55" s="211"/>
      <c r="R55" s="213"/>
      <c r="S55" s="213"/>
      <c r="T55" s="213"/>
      <c r="U55" s="211">
        <f t="shared" si="1"/>
        <v>0</v>
      </c>
      <c r="V55" s="218" t="str">
        <f t="shared" si="2"/>
        <v>C</v>
      </c>
      <c r="W55" s="212">
        <f t="shared" si="3"/>
        <v>0</v>
      </c>
      <c r="X55" s="219" t="str">
        <f t="shared" si="4"/>
        <v>C</v>
      </c>
      <c r="Y55" s="211">
        <f t="shared" si="5"/>
        <v>0</v>
      </c>
      <c r="Z55" s="212">
        <f t="shared" si="6"/>
        <v>0</v>
      </c>
      <c r="AA55" s="212">
        <f t="shared" si="7"/>
        <v>0</v>
      </c>
      <c r="AB55" s="213">
        <f t="shared" si="8"/>
        <v>0</v>
      </c>
      <c r="AC55" s="220">
        <f t="shared" si="9"/>
        <v>0</v>
      </c>
      <c r="AD55" s="221">
        <f t="shared" si="10"/>
        <v>-0.50955414012739197</v>
      </c>
      <c r="AP55" s="113">
        <v>29</v>
      </c>
      <c r="AQ55" s="126">
        <f t="shared" ref="AQ55" si="65">B52</f>
        <v>0</v>
      </c>
      <c r="AR55" s="4">
        <f t="shared" ref="AR55:AS55" si="66">AC52</f>
        <v>0</v>
      </c>
      <c r="AS55" s="114">
        <f t="shared" si="66"/>
        <v>-0.50955414012739197</v>
      </c>
      <c r="AT55" s="128"/>
    </row>
    <row r="56" spans="1:46" ht="14.25" customHeight="1" x14ac:dyDescent="0.2">
      <c r="A56" s="124"/>
      <c r="B56" s="83"/>
      <c r="C56" s="123"/>
      <c r="D56" s="36" t="str">
        <f t="shared" si="0"/>
        <v>C</v>
      </c>
      <c r="E56" s="129"/>
      <c r="F56" s="130"/>
      <c r="G56" s="130"/>
      <c r="H56" s="131"/>
      <c r="I56" s="130"/>
      <c r="J56" s="134"/>
      <c r="K56" s="130"/>
      <c r="L56" s="130"/>
      <c r="M56" s="134"/>
      <c r="N56" s="131"/>
      <c r="O56" s="131"/>
      <c r="P56" s="131"/>
      <c r="Q56" s="129"/>
      <c r="R56" s="131"/>
      <c r="S56" s="131"/>
      <c r="T56" s="131"/>
      <c r="U56" s="129">
        <f t="shared" si="1"/>
        <v>0</v>
      </c>
      <c r="V56" s="136" t="str">
        <f t="shared" si="2"/>
        <v>C</v>
      </c>
      <c r="W56" s="130">
        <f t="shared" si="3"/>
        <v>0</v>
      </c>
      <c r="X56" s="137" t="str">
        <f t="shared" si="4"/>
        <v>C</v>
      </c>
      <c r="Y56" s="129">
        <f t="shared" si="5"/>
        <v>0</v>
      </c>
      <c r="Z56" s="130">
        <f t="shared" si="6"/>
        <v>0</v>
      </c>
      <c r="AA56" s="130">
        <f t="shared" si="7"/>
        <v>0</v>
      </c>
      <c r="AB56" s="131">
        <f t="shared" si="8"/>
        <v>0</v>
      </c>
      <c r="AC56" s="138">
        <f t="shared" si="9"/>
        <v>0</v>
      </c>
      <c r="AD56" s="79">
        <f t="shared" si="10"/>
        <v>-0.50955414012739197</v>
      </c>
      <c r="AP56" s="113">
        <v>30</v>
      </c>
      <c r="AQ56" s="126">
        <f t="shared" ref="AQ56" si="67">B53</f>
        <v>0</v>
      </c>
      <c r="AR56" s="4">
        <f t="shared" ref="AR56:AS56" si="68">AC53</f>
        <v>0</v>
      </c>
      <c r="AS56" s="114">
        <f t="shared" si="68"/>
        <v>-0.50955414012739197</v>
      </c>
      <c r="AT56" s="128"/>
    </row>
    <row r="57" spans="1:46" ht="14.25" customHeight="1" x14ac:dyDescent="0.2">
      <c r="A57" s="207"/>
      <c r="B57" s="208"/>
      <c r="C57" s="209"/>
      <c r="D57" s="210" t="str">
        <f t="shared" si="0"/>
        <v>C</v>
      </c>
      <c r="E57" s="211"/>
      <c r="F57" s="212"/>
      <c r="G57" s="212"/>
      <c r="H57" s="213"/>
      <c r="I57" s="212"/>
      <c r="J57" s="216"/>
      <c r="K57" s="212"/>
      <c r="L57" s="212"/>
      <c r="M57" s="216"/>
      <c r="N57" s="213"/>
      <c r="O57" s="213"/>
      <c r="P57" s="213"/>
      <c r="Q57" s="211"/>
      <c r="R57" s="213"/>
      <c r="S57" s="213"/>
      <c r="T57" s="213"/>
      <c r="U57" s="211">
        <f t="shared" si="1"/>
        <v>0</v>
      </c>
      <c r="V57" s="218" t="str">
        <f t="shared" si="2"/>
        <v>C</v>
      </c>
      <c r="W57" s="212">
        <f t="shared" si="3"/>
        <v>0</v>
      </c>
      <c r="X57" s="219" t="str">
        <f t="shared" si="4"/>
        <v>C</v>
      </c>
      <c r="Y57" s="211">
        <f t="shared" si="5"/>
        <v>0</v>
      </c>
      <c r="Z57" s="212">
        <f t="shared" si="6"/>
        <v>0</v>
      </c>
      <c r="AA57" s="212">
        <f t="shared" si="7"/>
        <v>0</v>
      </c>
      <c r="AB57" s="213">
        <f t="shared" si="8"/>
        <v>0</v>
      </c>
      <c r="AC57" s="220">
        <f t="shared" si="9"/>
        <v>0</v>
      </c>
      <c r="AD57" s="221">
        <f t="shared" si="10"/>
        <v>-0.50955414012739197</v>
      </c>
      <c r="AP57" s="113">
        <v>31</v>
      </c>
      <c r="AQ57" s="126">
        <f t="shared" ref="AQ57" si="69">B54</f>
        <v>0</v>
      </c>
      <c r="AR57" s="4">
        <f t="shared" ref="AR57:AS57" si="70">AC54</f>
        <v>0</v>
      </c>
      <c r="AS57" s="114">
        <f t="shared" si="70"/>
        <v>-0.50955414012739197</v>
      </c>
      <c r="AT57" s="128"/>
    </row>
    <row r="58" spans="1:46" ht="14.25" customHeight="1" x14ac:dyDescent="0.2">
      <c r="A58" s="124"/>
      <c r="B58" s="83"/>
      <c r="C58" s="123"/>
      <c r="D58" s="36" t="str">
        <f t="shared" si="0"/>
        <v>C</v>
      </c>
      <c r="E58" s="129"/>
      <c r="F58" s="130"/>
      <c r="G58" s="130"/>
      <c r="H58" s="131"/>
      <c r="I58" s="130"/>
      <c r="J58" s="134"/>
      <c r="K58" s="130"/>
      <c r="L58" s="130"/>
      <c r="M58" s="134"/>
      <c r="N58" s="131"/>
      <c r="O58" s="131"/>
      <c r="P58" s="131"/>
      <c r="Q58" s="129"/>
      <c r="R58" s="131"/>
      <c r="S58" s="131"/>
      <c r="T58" s="131"/>
      <c r="U58" s="129">
        <f t="shared" si="1"/>
        <v>0</v>
      </c>
      <c r="V58" s="136" t="str">
        <f t="shared" si="2"/>
        <v>C</v>
      </c>
      <c r="W58" s="130">
        <f t="shared" si="3"/>
        <v>0</v>
      </c>
      <c r="X58" s="137" t="str">
        <f t="shared" si="4"/>
        <v>C</v>
      </c>
      <c r="Y58" s="129">
        <f t="shared" si="5"/>
        <v>0</v>
      </c>
      <c r="Z58" s="130">
        <f t="shared" si="6"/>
        <v>0</v>
      </c>
      <c r="AA58" s="130">
        <f t="shared" si="7"/>
        <v>0</v>
      </c>
      <c r="AB58" s="131">
        <f t="shared" si="8"/>
        <v>0</v>
      </c>
      <c r="AC58" s="138">
        <f t="shared" si="9"/>
        <v>0</v>
      </c>
      <c r="AD58" s="79">
        <f t="shared" si="10"/>
        <v>-0.50955414012739197</v>
      </c>
      <c r="AP58" s="113">
        <v>32</v>
      </c>
      <c r="AQ58" s="126">
        <f t="shared" ref="AQ58" si="71">B55</f>
        <v>0</v>
      </c>
      <c r="AR58" s="4">
        <f t="shared" ref="AR58:AS58" si="72">AC55</f>
        <v>0</v>
      </c>
      <c r="AS58" s="114">
        <f t="shared" si="72"/>
        <v>-0.50955414012739197</v>
      </c>
      <c r="AT58" s="128"/>
    </row>
    <row r="59" spans="1:46" ht="14.25" customHeight="1" x14ac:dyDescent="0.2">
      <c r="A59" s="207"/>
      <c r="B59" s="208"/>
      <c r="C59" s="209"/>
      <c r="D59" s="210" t="str">
        <f t="shared" si="0"/>
        <v>C</v>
      </c>
      <c r="E59" s="211"/>
      <c r="F59" s="212"/>
      <c r="G59" s="212"/>
      <c r="H59" s="213"/>
      <c r="I59" s="212"/>
      <c r="J59" s="216"/>
      <c r="K59" s="212"/>
      <c r="L59" s="212"/>
      <c r="M59" s="216"/>
      <c r="N59" s="213"/>
      <c r="O59" s="213"/>
      <c r="P59" s="213"/>
      <c r="Q59" s="211"/>
      <c r="R59" s="213"/>
      <c r="S59" s="213"/>
      <c r="T59" s="213"/>
      <c r="U59" s="211">
        <f t="shared" si="1"/>
        <v>0</v>
      </c>
      <c r="V59" s="218" t="str">
        <f t="shared" si="2"/>
        <v>C</v>
      </c>
      <c r="W59" s="212">
        <f t="shared" si="3"/>
        <v>0</v>
      </c>
      <c r="X59" s="219" t="str">
        <f t="shared" si="4"/>
        <v>C</v>
      </c>
      <c r="Y59" s="211">
        <f t="shared" si="5"/>
        <v>0</v>
      </c>
      <c r="Z59" s="212">
        <f t="shared" si="6"/>
        <v>0</v>
      </c>
      <c r="AA59" s="212">
        <f t="shared" si="7"/>
        <v>0</v>
      </c>
      <c r="AB59" s="213">
        <f t="shared" si="8"/>
        <v>0</v>
      </c>
      <c r="AC59" s="220">
        <f t="shared" si="9"/>
        <v>0</v>
      </c>
      <c r="AD59" s="221">
        <f t="shared" si="10"/>
        <v>-0.50955414012739197</v>
      </c>
      <c r="AP59" s="113">
        <v>33</v>
      </c>
      <c r="AQ59" s="126">
        <f t="shared" ref="AQ59" si="73">B56</f>
        <v>0</v>
      </c>
      <c r="AR59" s="4">
        <f t="shared" ref="AR59:AS59" si="74">AC56</f>
        <v>0</v>
      </c>
      <c r="AS59" s="114">
        <f t="shared" si="74"/>
        <v>-0.50955414012739197</v>
      </c>
      <c r="AT59" s="128"/>
    </row>
    <row r="60" spans="1:46" ht="14.25" customHeight="1" x14ac:dyDescent="0.2">
      <c r="A60" s="124"/>
      <c r="B60" s="83"/>
      <c r="C60" s="123"/>
      <c r="D60" s="36" t="str">
        <f t="shared" si="0"/>
        <v>C</v>
      </c>
      <c r="E60" s="129"/>
      <c r="F60" s="130"/>
      <c r="G60" s="130"/>
      <c r="H60" s="131"/>
      <c r="I60" s="130"/>
      <c r="J60" s="134"/>
      <c r="K60" s="130"/>
      <c r="L60" s="130"/>
      <c r="M60" s="134"/>
      <c r="N60" s="131"/>
      <c r="O60" s="131"/>
      <c r="P60" s="131"/>
      <c r="Q60" s="129"/>
      <c r="R60" s="131"/>
      <c r="S60" s="131"/>
      <c r="T60" s="131"/>
      <c r="U60" s="129">
        <f t="shared" si="1"/>
        <v>0</v>
      </c>
      <c r="V60" s="136" t="str">
        <f t="shared" si="2"/>
        <v>C</v>
      </c>
      <c r="W60" s="130">
        <f t="shared" si="3"/>
        <v>0</v>
      </c>
      <c r="X60" s="137" t="str">
        <f t="shared" si="4"/>
        <v>C</v>
      </c>
      <c r="Y60" s="129">
        <f t="shared" si="5"/>
        <v>0</v>
      </c>
      <c r="Z60" s="130">
        <f t="shared" si="6"/>
        <v>0</v>
      </c>
      <c r="AA60" s="130">
        <f t="shared" si="7"/>
        <v>0</v>
      </c>
      <c r="AB60" s="131">
        <f t="shared" si="8"/>
        <v>0</v>
      </c>
      <c r="AC60" s="138">
        <f t="shared" si="9"/>
        <v>0</v>
      </c>
      <c r="AD60" s="79">
        <f t="shared" si="10"/>
        <v>-0.50955414012739197</v>
      </c>
      <c r="AP60" s="113">
        <v>34</v>
      </c>
      <c r="AQ60" s="126">
        <f t="shared" ref="AQ60" si="75">B57</f>
        <v>0</v>
      </c>
      <c r="AR60" s="4">
        <f t="shared" ref="AR60:AS60" si="76">AC57</f>
        <v>0</v>
      </c>
      <c r="AS60" s="114">
        <f t="shared" si="76"/>
        <v>-0.50955414012739197</v>
      </c>
      <c r="AT60" s="128"/>
    </row>
    <row r="61" spans="1:46" ht="14.25" customHeight="1" x14ac:dyDescent="0.2">
      <c r="A61" s="207"/>
      <c r="B61" s="208"/>
      <c r="C61" s="209"/>
      <c r="D61" s="210" t="str">
        <f t="shared" si="0"/>
        <v>C</v>
      </c>
      <c r="E61" s="211"/>
      <c r="F61" s="212"/>
      <c r="G61" s="212"/>
      <c r="H61" s="213"/>
      <c r="I61" s="212"/>
      <c r="J61" s="216"/>
      <c r="K61" s="212"/>
      <c r="L61" s="212"/>
      <c r="M61" s="216"/>
      <c r="N61" s="213"/>
      <c r="O61" s="213"/>
      <c r="P61" s="213"/>
      <c r="Q61" s="211"/>
      <c r="R61" s="213"/>
      <c r="S61" s="213"/>
      <c r="T61" s="213"/>
      <c r="U61" s="211">
        <f t="shared" si="1"/>
        <v>0</v>
      </c>
      <c r="V61" s="218" t="str">
        <f t="shared" si="2"/>
        <v>C</v>
      </c>
      <c r="W61" s="212">
        <f t="shared" si="3"/>
        <v>0</v>
      </c>
      <c r="X61" s="219" t="str">
        <f t="shared" si="4"/>
        <v>C</v>
      </c>
      <c r="Y61" s="211">
        <f t="shared" si="5"/>
        <v>0</v>
      </c>
      <c r="Z61" s="212">
        <f t="shared" si="6"/>
        <v>0</v>
      </c>
      <c r="AA61" s="212">
        <f t="shared" si="7"/>
        <v>0</v>
      </c>
      <c r="AB61" s="213">
        <f t="shared" si="8"/>
        <v>0</v>
      </c>
      <c r="AC61" s="220">
        <f t="shared" si="9"/>
        <v>0</v>
      </c>
      <c r="AD61" s="221">
        <f t="shared" si="10"/>
        <v>-0.50955414012739197</v>
      </c>
      <c r="AP61" s="113">
        <v>35</v>
      </c>
      <c r="AQ61" s="126">
        <f t="shared" ref="AQ61" si="77">B58</f>
        <v>0</v>
      </c>
      <c r="AR61" s="4">
        <f t="shared" ref="AR61:AS61" si="78">AC58</f>
        <v>0</v>
      </c>
      <c r="AS61" s="114">
        <f t="shared" si="78"/>
        <v>-0.50955414012739197</v>
      </c>
      <c r="AT61" s="128"/>
    </row>
    <row r="62" spans="1:46" ht="14.25" customHeight="1" x14ac:dyDescent="0.2">
      <c r="A62" s="124"/>
      <c r="B62" s="83"/>
      <c r="C62" s="123"/>
      <c r="D62" s="36" t="str">
        <f t="shared" si="0"/>
        <v>C</v>
      </c>
      <c r="E62" s="129"/>
      <c r="F62" s="130"/>
      <c r="G62" s="130"/>
      <c r="H62" s="131"/>
      <c r="I62" s="130"/>
      <c r="J62" s="134"/>
      <c r="K62" s="130"/>
      <c r="L62" s="130"/>
      <c r="M62" s="134"/>
      <c r="N62" s="131"/>
      <c r="O62" s="131"/>
      <c r="P62" s="131"/>
      <c r="Q62" s="129"/>
      <c r="R62" s="131"/>
      <c r="S62" s="131"/>
      <c r="T62" s="131"/>
      <c r="U62" s="129">
        <f t="shared" si="1"/>
        <v>0</v>
      </c>
      <c r="V62" s="136" t="str">
        <f t="shared" si="2"/>
        <v>C</v>
      </c>
      <c r="W62" s="130">
        <f t="shared" si="3"/>
        <v>0</v>
      </c>
      <c r="X62" s="137" t="str">
        <f t="shared" si="4"/>
        <v>C</v>
      </c>
      <c r="Y62" s="129">
        <f t="shared" si="5"/>
        <v>0</v>
      </c>
      <c r="Z62" s="130">
        <f t="shared" si="6"/>
        <v>0</v>
      </c>
      <c r="AA62" s="130">
        <f t="shared" si="7"/>
        <v>0</v>
      </c>
      <c r="AB62" s="131">
        <f t="shared" si="8"/>
        <v>0</v>
      </c>
      <c r="AC62" s="138">
        <f t="shared" si="9"/>
        <v>0</v>
      </c>
      <c r="AD62" s="79">
        <f t="shared" si="10"/>
        <v>-0.50955414012739197</v>
      </c>
      <c r="AP62" s="113">
        <v>36</v>
      </c>
      <c r="AQ62" s="126">
        <f t="shared" ref="AQ62" si="79">B59</f>
        <v>0</v>
      </c>
      <c r="AR62" s="4">
        <f t="shared" ref="AR62:AS62" si="80">AC59</f>
        <v>0</v>
      </c>
      <c r="AS62" s="114">
        <f t="shared" si="80"/>
        <v>-0.50955414012739197</v>
      </c>
      <c r="AT62" s="128"/>
    </row>
    <row r="63" spans="1:46" ht="14.25" customHeight="1" thickBot="1" x14ac:dyDescent="0.25">
      <c r="A63" s="222"/>
      <c r="B63" s="223"/>
      <c r="C63" s="224"/>
      <c r="D63" s="210" t="str">
        <f t="shared" si="0"/>
        <v>C</v>
      </c>
      <c r="E63" s="264"/>
      <c r="F63" s="226"/>
      <c r="G63" s="226"/>
      <c r="H63" s="227"/>
      <c r="I63" s="226"/>
      <c r="J63" s="230"/>
      <c r="K63" s="226"/>
      <c r="L63" s="226"/>
      <c r="M63" s="230"/>
      <c r="N63" s="227"/>
      <c r="O63" s="227"/>
      <c r="P63" s="227"/>
      <c r="Q63" s="225"/>
      <c r="R63" s="227"/>
      <c r="S63" s="227"/>
      <c r="T63" s="227"/>
      <c r="U63" s="211">
        <f t="shared" si="1"/>
        <v>0</v>
      </c>
      <c r="V63" s="218" t="str">
        <f t="shared" si="2"/>
        <v>C</v>
      </c>
      <c r="W63" s="212">
        <f t="shared" si="3"/>
        <v>0</v>
      </c>
      <c r="X63" s="219" t="str">
        <f t="shared" si="4"/>
        <v>C</v>
      </c>
      <c r="Y63" s="211">
        <f t="shared" si="5"/>
        <v>0</v>
      </c>
      <c r="Z63" s="212">
        <f t="shared" si="6"/>
        <v>0</v>
      </c>
      <c r="AA63" s="212">
        <f>E63+G63+H63+L63+N63</f>
        <v>0</v>
      </c>
      <c r="AB63" s="213">
        <f t="shared" si="8"/>
        <v>0</v>
      </c>
      <c r="AC63" s="220">
        <f t="shared" si="9"/>
        <v>0</v>
      </c>
      <c r="AD63" s="232">
        <f t="shared" si="10"/>
        <v>-0.50955414012739197</v>
      </c>
      <c r="AP63" s="113">
        <v>37</v>
      </c>
      <c r="AQ63" s="126">
        <f t="shared" ref="AQ63" si="81">B60</f>
        <v>0</v>
      </c>
      <c r="AR63" s="4">
        <f t="shared" ref="AR63:AS63" si="82">AC60</f>
        <v>0</v>
      </c>
      <c r="AS63" s="114">
        <f t="shared" si="82"/>
        <v>-0.50955414012739197</v>
      </c>
      <c r="AT63" s="128"/>
    </row>
    <row r="64" spans="1:46" ht="14.25" customHeight="1" x14ac:dyDescent="0.2">
      <c r="A64" s="307" t="s">
        <v>0</v>
      </c>
      <c r="B64" s="308"/>
      <c r="C64" s="24"/>
      <c r="D64" s="25"/>
      <c r="E64" s="159">
        <f>SUM(E24:E63)</f>
        <v>0</v>
      </c>
      <c r="F64" s="160">
        <f>SUM(F24:F63)</f>
        <v>0</v>
      </c>
      <c r="G64" s="160">
        <f>SUM(G24:G63)</f>
        <v>0</v>
      </c>
      <c r="H64" s="161">
        <f>SUM(H24:H63)</f>
        <v>0</v>
      </c>
      <c r="I64" s="160">
        <f t="shared" ref="I64:T64" si="83">SUM(I24:I63)</f>
        <v>0</v>
      </c>
      <c r="J64" s="160">
        <f t="shared" si="83"/>
        <v>0</v>
      </c>
      <c r="K64" s="160">
        <f t="shared" si="83"/>
        <v>0</v>
      </c>
      <c r="L64" s="160">
        <f t="shared" si="83"/>
        <v>0</v>
      </c>
      <c r="M64" s="162">
        <f t="shared" si="83"/>
        <v>0</v>
      </c>
      <c r="N64" s="160">
        <f t="shared" si="83"/>
        <v>0</v>
      </c>
      <c r="O64" s="160">
        <f t="shared" si="83"/>
        <v>0</v>
      </c>
      <c r="P64" s="161">
        <f t="shared" si="83"/>
        <v>0</v>
      </c>
      <c r="Q64" s="159">
        <f t="shared" si="83"/>
        <v>0</v>
      </c>
      <c r="R64" s="160">
        <f t="shared" si="83"/>
        <v>0</v>
      </c>
      <c r="S64" s="160">
        <f t="shared" si="83"/>
        <v>0</v>
      </c>
      <c r="T64" s="160">
        <f t="shared" si="83"/>
        <v>0</v>
      </c>
      <c r="U64" s="139">
        <f>SUM(U24:U63)</f>
        <v>0</v>
      </c>
      <c r="V64" s="140"/>
      <c r="W64" s="140">
        <f>SUM(W24:W63)</f>
        <v>0</v>
      </c>
      <c r="X64" s="142"/>
      <c r="Y64" s="139">
        <f>SUM(Y24:Y63)</f>
        <v>0</v>
      </c>
      <c r="Z64" s="140">
        <f>SUM(Z24:Z63)</f>
        <v>0</v>
      </c>
      <c r="AA64" s="140">
        <f>SUM(AA24:AA63)</f>
        <v>0</v>
      </c>
      <c r="AB64" s="141">
        <f>SUM(AB24:AB63)</f>
        <v>0</v>
      </c>
      <c r="AC64" s="145">
        <f>SUM(AC24:AC63)</f>
        <v>0</v>
      </c>
      <c r="AD64" s="318"/>
      <c r="AP64" s="113">
        <v>38</v>
      </c>
      <c r="AQ64" s="126">
        <f t="shared" ref="AQ64" si="84">B61</f>
        <v>0</v>
      </c>
      <c r="AR64" s="4">
        <f t="shared" ref="AR64:AS64" si="85">AC61</f>
        <v>0</v>
      </c>
      <c r="AS64" s="114">
        <f t="shared" si="85"/>
        <v>-0.50955414012739197</v>
      </c>
      <c r="AT64" s="128"/>
    </row>
    <row r="65" spans="1:46" ht="14.25" customHeight="1" x14ac:dyDescent="0.2">
      <c r="A65" s="309" t="s">
        <v>1</v>
      </c>
      <c r="B65" s="310"/>
      <c r="C65" s="48" t="s">
        <v>99</v>
      </c>
      <c r="D65" s="36"/>
      <c r="E65" s="163">
        <f>E23*$D$65</f>
        <v>0</v>
      </c>
      <c r="F65" s="164">
        <f t="shared" ref="F65:AC65" si="86">F23*$D$65</f>
        <v>0</v>
      </c>
      <c r="G65" s="164">
        <f t="shared" si="86"/>
        <v>0</v>
      </c>
      <c r="H65" s="164">
        <f t="shared" si="86"/>
        <v>0</v>
      </c>
      <c r="I65" s="164">
        <f t="shared" si="86"/>
        <v>0</v>
      </c>
      <c r="J65" s="164">
        <f t="shared" si="86"/>
        <v>0</v>
      </c>
      <c r="K65" s="164">
        <f t="shared" si="86"/>
        <v>0</v>
      </c>
      <c r="L65" s="164">
        <f t="shared" si="86"/>
        <v>0</v>
      </c>
      <c r="M65" s="164">
        <f t="shared" si="86"/>
        <v>0</v>
      </c>
      <c r="N65" s="164">
        <f t="shared" si="86"/>
        <v>0</v>
      </c>
      <c r="O65" s="164">
        <f t="shared" si="86"/>
        <v>0</v>
      </c>
      <c r="P65" s="165">
        <f t="shared" si="86"/>
        <v>0</v>
      </c>
      <c r="Q65" s="163">
        <f t="shared" si="86"/>
        <v>0</v>
      </c>
      <c r="R65" s="164">
        <f t="shared" si="86"/>
        <v>0</v>
      </c>
      <c r="S65" s="164">
        <f t="shared" si="86"/>
        <v>0</v>
      </c>
      <c r="T65" s="165">
        <f t="shared" si="86"/>
        <v>0</v>
      </c>
      <c r="U65" s="129">
        <f t="shared" si="86"/>
        <v>0</v>
      </c>
      <c r="V65" s="130"/>
      <c r="W65" s="130">
        <f t="shared" si="86"/>
        <v>0</v>
      </c>
      <c r="X65" s="132"/>
      <c r="Y65" s="129">
        <f t="shared" si="86"/>
        <v>0</v>
      </c>
      <c r="Z65" s="130">
        <f t="shared" si="86"/>
        <v>0</v>
      </c>
      <c r="AA65" s="130">
        <f t="shared" si="86"/>
        <v>0</v>
      </c>
      <c r="AB65" s="132">
        <f t="shared" si="86"/>
        <v>0</v>
      </c>
      <c r="AC65" s="138">
        <f t="shared" si="86"/>
        <v>0</v>
      </c>
      <c r="AD65" s="319"/>
      <c r="AP65" s="113">
        <v>39</v>
      </c>
      <c r="AQ65" s="126">
        <f t="shared" ref="AQ65" si="87">B62</f>
        <v>0</v>
      </c>
      <c r="AR65" s="4">
        <f t="shared" ref="AR65:AS65" si="88">AC62</f>
        <v>0</v>
      </c>
      <c r="AS65" s="114">
        <f t="shared" si="88"/>
        <v>-0.50955414012739197</v>
      </c>
      <c r="AT65" s="128"/>
    </row>
    <row r="66" spans="1:46" ht="14.25" customHeight="1" thickBot="1" x14ac:dyDescent="0.25">
      <c r="A66" s="311" t="s">
        <v>5</v>
      </c>
      <c r="B66" s="312"/>
      <c r="C66" s="38" t="s">
        <v>106</v>
      </c>
      <c r="D66" s="37"/>
      <c r="E66" s="197" t="e">
        <f>E64/E65*100</f>
        <v>#DIV/0!</v>
      </c>
      <c r="F66" s="198" t="e">
        <f>F64/F65*100</f>
        <v>#DIV/0!</v>
      </c>
      <c r="G66" s="199" t="e">
        <f>G64/G65*100</f>
        <v>#DIV/0!</v>
      </c>
      <c r="H66" s="199" t="e">
        <f t="shared" ref="H66:T66" si="89">H64/H65*100</f>
        <v>#DIV/0!</v>
      </c>
      <c r="I66" s="198" t="e">
        <f t="shared" si="89"/>
        <v>#DIV/0!</v>
      </c>
      <c r="J66" s="199" t="e">
        <f t="shared" si="89"/>
        <v>#DIV/0!</v>
      </c>
      <c r="K66" s="198" t="e">
        <f t="shared" si="89"/>
        <v>#DIV/0!</v>
      </c>
      <c r="L66" s="198" t="e">
        <f t="shared" si="89"/>
        <v>#DIV/0!</v>
      </c>
      <c r="M66" s="201" t="e">
        <f t="shared" si="89"/>
        <v>#DIV/0!</v>
      </c>
      <c r="N66" s="201" t="e">
        <f t="shared" si="89"/>
        <v>#DIV/0!</v>
      </c>
      <c r="O66" s="198" t="e">
        <f t="shared" si="89"/>
        <v>#DIV/0!</v>
      </c>
      <c r="P66" s="199" t="e">
        <f t="shared" si="89"/>
        <v>#DIV/0!</v>
      </c>
      <c r="Q66" s="197" t="e">
        <f t="shared" si="89"/>
        <v>#DIV/0!</v>
      </c>
      <c r="R66" s="198" t="e">
        <f t="shared" si="89"/>
        <v>#DIV/0!</v>
      </c>
      <c r="S66" s="198" t="e">
        <f t="shared" si="89"/>
        <v>#DIV/0!</v>
      </c>
      <c r="T66" s="198" t="e">
        <f t="shared" si="89"/>
        <v>#DIV/0!</v>
      </c>
      <c r="U66" s="175" t="e">
        <f>U64/U65*100</f>
        <v>#DIV/0!</v>
      </c>
      <c r="V66" s="176"/>
      <c r="W66" s="176" t="e">
        <f>W64/W65*100</f>
        <v>#DIV/0!</v>
      </c>
      <c r="X66" s="177"/>
      <c r="Y66" s="175" t="e">
        <f>Y64/Y65*100</f>
        <v>#DIV/0!</v>
      </c>
      <c r="Z66" s="176" t="e">
        <f>Z64/Z65*100</f>
        <v>#DIV/0!</v>
      </c>
      <c r="AA66" s="176" t="e">
        <f>AA64/AA65*100</f>
        <v>#DIV/0!</v>
      </c>
      <c r="AB66" s="178" t="e">
        <f>AB64/AB65*100</f>
        <v>#DIV/0!</v>
      </c>
      <c r="AC66" s="179" t="e">
        <f>AC64/AC65*100</f>
        <v>#DIV/0!</v>
      </c>
      <c r="AD66" s="319"/>
      <c r="AP66" s="115">
        <v>40</v>
      </c>
      <c r="AQ66" s="127">
        <f t="shared" ref="AQ66" si="90">B63</f>
        <v>0</v>
      </c>
      <c r="AR66" s="116">
        <f t="shared" ref="AR66:AS66" si="91">AC63</f>
        <v>0</v>
      </c>
      <c r="AS66" s="117">
        <f t="shared" si="91"/>
        <v>-0.50955414012739197</v>
      </c>
      <c r="AT66" s="128"/>
    </row>
    <row r="67" spans="1:46" ht="13.8" thickBot="1" x14ac:dyDescent="0.25">
      <c r="A67" s="415" t="s">
        <v>152</v>
      </c>
      <c r="B67" s="416"/>
      <c r="C67" s="67" t="s">
        <v>106</v>
      </c>
      <c r="D67" s="66"/>
      <c r="E67" s="146">
        <v>78.400000000000006</v>
      </c>
      <c r="F67" s="147">
        <v>82</v>
      </c>
      <c r="G67" s="147">
        <v>86</v>
      </c>
      <c r="H67" s="147">
        <v>92.6</v>
      </c>
      <c r="I67" s="147">
        <v>60.1</v>
      </c>
      <c r="J67" s="147">
        <v>83.4</v>
      </c>
      <c r="K67" s="147">
        <v>80.900000000000006</v>
      </c>
      <c r="L67" s="147">
        <v>85.2</v>
      </c>
      <c r="M67" s="147">
        <v>83.7</v>
      </c>
      <c r="N67" s="147">
        <v>62.8</v>
      </c>
      <c r="O67" s="147">
        <v>77.7</v>
      </c>
      <c r="P67" s="180">
        <v>88</v>
      </c>
      <c r="Q67" s="148">
        <v>79.2</v>
      </c>
      <c r="R67" s="147">
        <v>72.900000000000006</v>
      </c>
      <c r="S67" s="147">
        <v>83.2</v>
      </c>
      <c r="T67" s="180">
        <v>67.400000000000006</v>
      </c>
      <c r="U67" s="148">
        <v>80.599999999999994</v>
      </c>
      <c r="V67" s="147"/>
      <c r="W67" s="147">
        <v>76.3</v>
      </c>
      <c r="X67" s="180"/>
      <c r="Y67" s="148">
        <v>79.3</v>
      </c>
      <c r="Z67" s="147">
        <v>75.400000000000006</v>
      </c>
      <c r="AA67" s="147">
        <v>81</v>
      </c>
      <c r="AB67" s="180">
        <v>81.2</v>
      </c>
      <c r="AC67" s="149">
        <v>79.3</v>
      </c>
      <c r="AD67" s="320"/>
    </row>
    <row r="68" spans="1:46" x14ac:dyDescent="0.2">
      <c r="C68" s="43" t="s">
        <v>151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80"/>
      <c r="AD68" s="80"/>
    </row>
    <row r="69" spans="1:46" ht="7.5" customHeight="1" x14ac:dyDescent="0.2"/>
    <row r="70" spans="1:46" ht="7.5" customHeight="1" x14ac:dyDescent="0.2">
      <c r="B70" s="27" t="s">
        <v>53</v>
      </c>
      <c r="C70" s="296" t="s">
        <v>59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7"/>
    </row>
    <row r="71" spans="1:46" ht="7.5" customHeight="1" x14ac:dyDescent="0.2">
      <c r="B71" s="27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7"/>
    </row>
    <row r="72" spans="1:46" ht="7.5" customHeight="1" x14ac:dyDescent="0.2">
      <c r="B72" s="27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7"/>
    </row>
    <row r="73" spans="1:46" ht="7.5" customHeight="1" x14ac:dyDescent="0.2"/>
    <row r="74" spans="1:46" ht="7.5" customHeight="1" x14ac:dyDescent="0.2">
      <c r="V74" s="439" t="s">
        <v>60</v>
      </c>
      <c r="W74" s="439"/>
      <c r="X74" s="439"/>
      <c r="Y74" s="439"/>
      <c r="Z74" s="439"/>
      <c r="AA74" s="439"/>
      <c r="AB74" s="439"/>
      <c r="AC74" s="439"/>
      <c r="AD74" s="82"/>
    </row>
    <row r="75" spans="1:46" ht="7.5" customHeight="1" x14ac:dyDescent="0.2">
      <c r="V75" s="439"/>
      <c r="W75" s="439"/>
      <c r="X75" s="439"/>
      <c r="Y75" s="439"/>
      <c r="Z75" s="439"/>
      <c r="AA75" s="439"/>
      <c r="AB75" s="439"/>
      <c r="AC75" s="439"/>
      <c r="AD75" s="82"/>
    </row>
    <row r="76" spans="1:46" ht="8.25" customHeight="1" x14ac:dyDescent="0.2">
      <c r="C76" s="297" t="s">
        <v>130</v>
      </c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11"/>
      <c r="V76" s="335" t="s">
        <v>126</v>
      </c>
      <c r="W76" s="335"/>
      <c r="X76" s="335"/>
      <c r="Y76" s="335"/>
      <c r="Z76" s="335"/>
      <c r="AA76" s="335"/>
      <c r="AB76" s="335"/>
      <c r="AC76" s="335"/>
      <c r="AD76" s="77"/>
    </row>
    <row r="77" spans="1:46" ht="8.25" customHeight="1" x14ac:dyDescent="0.2"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11"/>
      <c r="V77" s="335"/>
      <c r="W77" s="335"/>
      <c r="X77" s="335"/>
      <c r="Y77" s="335"/>
      <c r="Z77" s="335"/>
      <c r="AA77" s="335"/>
      <c r="AB77" s="335"/>
      <c r="AC77" s="335"/>
      <c r="AD77" s="77"/>
    </row>
    <row r="78" spans="1:46" ht="8.25" customHeight="1" x14ac:dyDescent="0.2"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11"/>
      <c r="V78" s="335" t="s">
        <v>61</v>
      </c>
      <c r="W78" s="335"/>
      <c r="X78" s="335"/>
      <c r="Y78" s="335"/>
      <c r="Z78" s="335"/>
      <c r="AA78" s="335"/>
      <c r="AB78" s="335"/>
      <c r="AC78" s="335"/>
      <c r="AD78" s="77"/>
    </row>
    <row r="79" spans="1:46" ht="8.25" customHeight="1" x14ac:dyDescent="0.2">
      <c r="U79" s="11"/>
      <c r="V79" s="335"/>
      <c r="W79" s="335"/>
      <c r="X79" s="335"/>
      <c r="Y79" s="335"/>
      <c r="Z79" s="335"/>
      <c r="AA79" s="335"/>
      <c r="AB79" s="335"/>
      <c r="AC79" s="335"/>
      <c r="AD79" s="77"/>
    </row>
    <row r="80" spans="1:46" ht="8.25" customHeight="1" thickBot="1" x14ac:dyDescent="0.25">
      <c r="B80" s="1"/>
    </row>
    <row r="81" spans="1:39" ht="10.5" customHeight="1" x14ac:dyDescent="0.2">
      <c r="A81" s="342" t="s">
        <v>3</v>
      </c>
      <c r="B81" s="339" t="s">
        <v>110</v>
      </c>
      <c r="C81" s="14">
        <v>1</v>
      </c>
      <c r="D81" s="337" t="s">
        <v>112</v>
      </c>
      <c r="E81" s="408" t="s">
        <v>7</v>
      </c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43" t="s">
        <v>117</v>
      </c>
      <c r="R81" s="409"/>
      <c r="S81" s="409"/>
      <c r="T81" s="409"/>
      <c r="U81" s="13">
        <v>2</v>
      </c>
      <c r="V81" s="376" t="s">
        <v>114</v>
      </c>
      <c r="W81" s="12">
        <v>3</v>
      </c>
      <c r="X81" s="365" t="s">
        <v>114</v>
      </c>
      <c r="Y81" s="440" t="s">
        <v>118</v>
      </c>
      <c r="Z81" s="405" t="s">
        <v>39</v>
      </c>
      <c r="AA81" s="405" t="s">
        <v>40</v>
      </c>
      <c r="AB81" s="417" t="s">
        <v>41</v>
      </c>
      <c r="AC81" s="329" t="s">
        <v>56</v>
      </c>
      <c r="AD81" s="61"/>
      <c r="AF81" s="157"/>
      <c r="AG81" s="157"/>
      <c r="AH81" s="157"/>
      <c r="AI81" s="157"/>
      <c r="AJ81" s="157"/>
      <c r="AK81" s="157"/>
      <c r="AL81" s="157"/>
      <c r="AM81" s="157"/>
    </row>
    <row r="82" spans="1:39" ht="10.5" customHeight="1" x14ac:dyDescent="0.2">
      <c r="A82" s="343"/>
      <c r="B82" s="340"/>
      <c r="C82" s="313" t="s">
        <v>111</v>
      </c>
      <c r="D82" s="338"/>
      <c r="E82" s="410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0"/>
      <c r="R82" s="411"/>
      <c r="S82" s="411"/>
      <c r="T82" s="411"/>
      <c r="U82" s="374" t="s">
        <v>113</v>
      </c>
      <c r="V82" s="377"/>
      <c r="W82" s="379" t="s">
        <v>115</v>
      </c>
      <c r="X82" s="366"/>
      <c r="Y82" s="441"/>
      <c r="Z82" s="406"/>
      <c r="AA82" s="406"/>
      <c r="AB82" s="418"/>
      <c r="AC82" s="330"/>
      <c r="AD82" s="62"/>
      <c r="AF82" s="157"/>
      <c r="AG82" s="157"/>
      <c r="AH82" s="157"/>
      <c r="AI82" s="157"/>
      <c r="AJ82" s="157"/>
      <c r="AK82" s="157"/>
      <c r="AL82" s="157"/>
      <c r="AM82" s="157"/>
    </row>
    <row r="83" spans="1:39" ht="10.5" customHeight="1" x14ac:dyDescent="0.2">
      <c r="A83" s="343"/>
      <c r="B83" s="340"/>
      <c r="C83" s="314"/>
      <c r="D83" s="338"/>
      <c r="E83" s="420" t="s">
        <v>27</v>
      </c>
      <c r="F83" s="430" t="s">
        <v>28</v>
      </c>
      <c r="G83" s="430" t="s">
        <v>29</v>
      </c>
      <c r="H83" s="431" t="s">
        <v>30</v>
      </c>
      <c r="I83" s="430" t="s">
        <v>31</v>
      </c>
      <c r="J83" s="430" t="s">
        <v>32</v>
      </c>
      <c r="K83" s="430" t="s">
        <v>22</v>
      </c>
      <c r="L83" s="430" t="s">
        <v>33</v>
      </c>
      <c r="M83" s="436" t="s">
        <v>34</v>
      </c>
      <c r="N83" s="423" t="s">
        <v>24</v>
      </c>
      <c r="O83" s="423" t="s">
        <v>25</v>
      </c>
      <c r="P83" s="431" t="s">
        <v>26</v>
      </c>
      <c r="Q83" s="420" t="s">
        <v>35</v>
      </c>
      <c r="R83" s="430" t="s">
        <v>36</v>
      </c>
      <c r="S83" s="430" t="s">
        <v>37</v>
      </c>
      <c r="T83" s="430" t="s">
        <v>38</v>
      </c>
      <c r="U83" s="375"/>
      <c r="V83" s="377"/>
      <c r="W83" s="380"/>
      <c r="X83" s="366"/>
      <c r="Y83" s="441"/>
      <c r="Z83" s="406"/>
      <c r="AA83" s="406"/>
      <c r="AB83" s="418"/>
      <c r="AC83" s="330"/>
      <c r="AD83" s="62"/>
      <c r="AF83" s="157"/>
      <c r="AG83" s="157"/>
      <c r="AH83" s="157"/>
      <c r="AI83" s="157"/>
      <c r="AJ83" s="157"/>
      <c r="AK83" s="157"/>
      <c r="AL83" s="157"/>
      <c r="AM83" s="157"/>
    </row>
    <row r="84" spans="1:39" ht="10.5" customHeight="1" x14ac:dyDescent="0.2">
      <c r="A84" s="343"/>
      <c r="B84" s="340"/>
      <c r="C84" s="314"/>
      <c r="D84" s="338"/>
      <c r="E84" s="421"/>
      <c r="F84" s="424"/>
      <c r="G84" s="424"/>
      <c r="H84" s="432"/>
      <c r="I84" s="424"/>
      <c r="J84" s="424"/>
      <c r="K84" s="424"/>
      <c r="L84" s="424"/>
      <c r="M84" s="437"/>
      <c r="N84" s="424"/>
      <c r="O84" s="424"/>
      <c r="P84" s="444"/>
      <c r="Q84" s="446"/>
      <c r="R84" s="423"/>
      <c r="S84" s="423"/>
      <c r="T84" s="423"/>
      <c r="U84" s="375"/>
      <c r="V84" s="377"/>
      <c r="W84" s="380"/>
      <c r="X84" s="366"/>
      <c r="Y84" s="441"/>
      <c r="Z84" s="406"/>
      <c r="AA84" s="406"/>
      <c r="AB84" s="418"/>
      <c r="AC84" s="330"/>
      <c r="AD84" s="62"/>
      <c r="AF84" s="157"/>
      <c r="AG84" s="157"/>
      <c r="AH84" s="157"/>
      <c r="AI84" s="157"/>
      <c r="AJ84" s="157"/>
      <c r="AK84" s="157"/>
      <c r="AL84" s="157"/>
      <c r="AM84" s="157"/>
    </row>
    <row r="85" spans="1:39" ht="10.5" customHeight="1" x14ac:dyDescent="0.2">
      <c r="A85" s="343"/>
      <c r="B85" s="340"/>
      <c r="C85" s="314"/>
      <c r="D85" s="338"/>
      <c r="E85" s="421"/>
      <c r="F85" s="424"/>
      <c r="G85" s="424"/>
      <c r="H85" s="432"/>
      <c r="I85" s="424"/>
      <c r="J85" s="424"/>
      <c r="K85" s="424"/>
      <c r="L85" s="424"/>
      <c r="M85" s="437"/>
      <c r="N85" s="424"/>
      <c r="O85" s="424"/>
      <c r="P85" s="444"/>
      <c r="Q85" s="446"/>
      <c r="R85" s="423"/>
      <c r="S85" s="423"/>
      <c r="T85" s="423"/>
      <c r="U85" s="375"/>
      <c r="V85" s="377"/>
      <c r="W85" s="380"/>
      <c r="X85" s="366"/>
      <c r="Y85" s="441"/>
      <c r="Z85" s="406"/>
      <c r="AA85" s="406"/>
      <c r="AB85" s="418"/>
      <c r="AC85" s="330"/>
      <c r="AD85" s="62"/>
      <c r="AF85" s="157"/>
      <c r="AG85" s="157"/>
      <c r="AH85" s="157"/>
      <c r="AI85" s="157"/>
      <c r="AJ85" s="157"/>
      <c r="AK85" s="157"/>
      <c r="AL85" s="157"/>
      <c r="AM85" s="157"/>
    </row>
    <row r="86" spans="1:39" ht="10.5" customHeight="1" x14ac:dyDescent="0.2">
      <c r="A86" s="343"/>
      <c r="B86" s="340"/>
      <c r="C86" s="314"/>
      <c r="D86" s="338"/>
      <c r="E86" s="421"/>
      <c r="F86" s="424"/>
      <c r="G86" s="424"/>
      <c r="H86" s="432"/>
      <c r="I86" s="424"/>
      <c r="J86" s="424"/>
      <c r="K86" s="424"/>
      <c r="L86" s="424"/>
      <c r="M86" s="437"/>
      <c r="N86" s="424"/>
      <c r="O86" s="424"/>
      <c r="P86" s="444"/>
      <c r="Q86" s="446"/>
      <c r="R86" s="423"/>
      <c r="S86" s="423"/>
      <c r="T86" s="423"/>
      <c r="U86" s="375"/>
      <c r="V86" s="377"/>
      <c r="W86" s="380"/>
      <c r="X86" s="366"/>
      <c r="Y86" s="441"/>
      <c r="Z86" s="406"/>
      <c r="AA86" s="406"/>
      <c r="AB86" s="418"/>
      <c r="AC86" s="330"/>
      <c r="AD86" s="62"/>
      <c r="AF86" s="157"/>
      <c r="AG86" s="157"/>
      <c r="AH86" s="157"/>
      <c r="AI86" s="157"/>
      <c r="AJ86" s="157"/>
      <c r="AK86" s="157"/>
      <c r="AL86" s="157"/>
      <c r="AM86" s="157"/>
    </row>
    <row r="87" spans="1:39" ht="10.5" customHeight="1" x14ac:dyDescent="0.2">
      <c r="A87" s="343"/>
      <c r="B87" s="340"/>
      <c r="C87" s="314"/>
      <c r="D87" s="338"/>
      <c r="E87" s="421"/>
      <c r="F87" s="424"/>
      <c r="G87" s="424"/>
      <c r="H87" s="432"/>
      <c r="I87" s="424"/>
      <c r="J87" s="424"/>
      <c r="K87" s="424"/>
      <c r="L87" s="424"/>
      <c r="M87" s="437"/>
      <c r="N87" s="424"/>
      <c r="O87" s="424"/>
      <c r="P87" s="444"/>
      <c r="Q87" s="446"/>
      <c r="R87" s="423"/>
      <c r="S87" s="423"/>
      <c r="T87" s="423"/>
      <c r="U87" s="375"/>
      <c r="V87" s="377"/>
      <c r="W87" s="380"/>
      <c r="X87" s="366"/>
      <c r="Y87" s="441"/>
      <c r="Z87" s="406"/>
      <c r="AA87" s="406"/>
      <c r="AB87" s="418"/>
      <c r="AC87" s="330"/>
      <c r="AD87" s="62"/>
      <c r="AF87" s="157"/>
      <c r="AG87" s="157"/>
      <c r="AH87" s="157"/>
      <c r="AI87" s="157"/>
      <c r="AJ87" s="157"/>
      <c r="AK87" s="157"/>
      <c r="AL87" s="157"/>
      <c r="AM87" s="157"/>
    </row>
    <row r="88" spans="1:39" ht="10.5" customHeight="1" x14ac:dyDescent="0.2">
      <c r="A88" s="343"/>
      <c r="B88" s="340"/>
      <c r="C88" s="314"/>
      <c r="D88" s="338"/>
      <c r="E88" s="421"/>
      <c r="F88" s="424"/>
      <c r="G88" s="424"/>
      <c r="H88" s="432"/>
      <c r="I88" s="424"/>
      <c r="J88" s="424"/>
      <c r="K88" s="424"/>
      <c r="L88" s="424"/>
      <c r="M88" s="437"/>
      <c r="N88" s="424"/>
      <c r="O88" s="424"/>
      <c r="P88" s="444"/>
      <c r="Q88" s="446"/>
      <c r="R88" s="423"/>
      <c r="S88" s="423"/>
      <c r="T88" s="423"/>
      <c r="U88" s="375"/>
      <c r="V88" s="377"/>
      <c r="W88" s="380"/>
      <c r="X88" s="366"/>
      <c r="Y88" s="441"/>
      <c r="Z88" s="406"/>
      <c r="AA88" s="406"/>
      <c r="AB88" s="418"/>
      <c r="AC88" s="330"/>
      <c r="AD88" s="62"/>
      <c r="AF88" s="157"/>
      <c r="AG88" s="157"/>
      <c r="AH88" s="157"/>
      <c r="AI88" s="157"/>
      <c r="AJ88" s="157"/>
      <c r="AK88" s="157"/>
      <c r="AL88" s="157"/>
      <c r="AM88" s="157"/>
    </row>
    <row r="89" spans="1:39" ht="10.5" customHeight="1" x14ac:dyDescent="0.2">
      <c r="A89" s="343"/>
      <c r="B89" s="340"/>
      <c r="C89" s="314"/>
      <c r="D89" s="338"/>
      <c r="E89" s="421"/>
      <c r="F89" s="424"/>
      <c r="G89" s="424"/>
      <c r="H89" s="432"/>
      <c r="I89" s="424"/>
      <c r="J89" s="424"/>
      <c r="K89" s="424"/>
      <c r="L89" s="424"/>
      <c r="M89" s="437"/>
      <c r="N89" s="424"/>
      <c r="O89" s="424"/>
      <c r="P89" s="444"/>
      <c r="Q89" s="446"/>
      <c r="R89" s="423"/>
      <c r="S89" s="423"/>
      <c r="T89" s="423"/>
      <c r="U89" s="375"/>
      <c r="V89" s="377"/>
      <c r="W89" s="380"/>
      <c r="X89" s="366"/>
      <c r="Y89" s="441"/>
      <c r="Z89" s="406"/>
      <c r="AA89" s="406"/>
      <c r="AB89" s="418"/>
      <c r="AC89" s="330"/>
      <c r="AD89" s="62"/>
      <c r="AF89" s="157"/>
      <c r="AG89" s="157"/>
      <c r="AH89" s="157"/>
      <c r="AI89" s="157"/>
      <c r="AJ89" s="157"/>
      <c r="AK89" s="157"/>
      <c r="AL89" s="157"/>
      <c r="AM89" s="157"/>
    </row>
    <row r="90" spans="1:39" ht="10.5" customHeight="1" x14ac:dyDescent="0.2">
      <c r="A90" s="343"/>
      <c r="B90" s="340"/>
      <c r="C90" s="315"/>
      <c r="D90" s="338"/>
      <c r="E90" s="422"/>
      <c r="F90" s="425"/>
      <c r="G90" s="425"/>
      <c r="H90" s="433"/>
      <c r="I90" s="425"/>
      <c r="J90" s="425"/>
      <c r="K90" s="425"/>
      <c r="L90" s="425"/>
      <c r="M90" s="438"/>
      <c r="N90" s="425"/>
      <c r="O90" s="425"/>
      <c r="P90" s="445"/>
      <c r="Q90" s="447"/>
      <c r="R90" s="435"/>
      <c r="S90" s="435"/>
      <c r="T90" s="435"/>
      <c r="U90" s="375"/>
      <c r="V90" s="378"/>
      <c r="W90" s="381"/>
      <c r="X90" s="367"/>
      <c r="Y90" s="442"/>
      <c r="Z90" s="407"/>
      <c r="AA90" s="407"/>
      <c r="AB90" s="419"/>
      <c r="AC90" s="331"/>
      <c r="AD90" s="62"/>
      <c r="AF90" s="157"/>
      <c r="AG90" s="157"/>
      <c r="AH90" s="157"/>
      <c r="AI90" s="157"/>
      <c r="AJ90" s="157"/>
      <c r="AK90" s="157"/>
      <c r="AL90" s="157"/>
      <c r="AM90" s="157"/>
    </row>
    <row r="91" spans="1:39" ht="10.5" customHeight="1" x14ac:dyDescent="0.2">
      <c r="A91" s="343"/>
      <c r="B91" s="341"/>
      <c r="C91" s="15">
        <v>10</v>
      </c>
      <c r="D91" s="3"/>
      <c r="E91" s="4">
        <v>6</v>
      </c>
      <c r="F91" s="2">
        <v>6</v>
      </c>
      <c r="G91" s="2">
        <v>6</v>
      </c>
      <c r="H91" s="7">
        <v>6</v>
      </c>
      <c r="I91" s="2">
        <v>4</v>
      </c>
      <c r="J91" s="9">
        <v>6</v>
      </c>
      <c r="K91" s="2">
        <v>6</v>
      </c>
      <c r="L91" s="2">
        <v>6</v>
      </c>
      <c r="M91" s="9">
        <v>6</v>
      </c>
      <c r="N91" s="2">
        <v>6</v>
      </c>
      <c r="O91" s="2">
        <v>6</v>
      </c>
      <c r="P91" s="7">
        <v>6</v>
      </c>
      <c r="Q91" s="123">
        <v>10</v>
      </c>
      <c r="R91" s="7">
        <v>4</v>
      </c>
      <c r="S91" s="7">
        <v>8</v>
      </c>
      <c r="T91" s="7">
        <v>8</v>
      </c>
      <c r="U91" s="4">
        <v>70</v>
      </c>
      <c r="V91" s="2"/>
      <c r="W91" s="5">
        <v>30</v>
      </c>
      <c r="X91" s="3"/>
      <c r="Y91" s="4">
        <v>22</v>
      </c>
      <c r="Z91" s="2">
        <v>24</v>
      </c>
      <c r="AA91" s="2">
        <v>30</v>
      </c>
      <c r="AB91" s="7">
        <v>24</v>
      </c>
      <c r="AC91" s="8">
        <v>100</v>
      </c>
      <c r="AD91" s="63"/>
      <c r="AF91" s="157"/>
      <c r="AG91" s="157"/>
      <c r="AH91" s="157"/>
      <c r="AI91" s="157"/>
      <c r="AJ91" s="157"/>
      <c r="AK91" s="157"/>
      <c r="AL91" s="157"/>
      <c r="AM91" s="157"/>
    </row>
    <row r="92" spans="1:39" ht="14.25" customHeight="1" x14ac:dyDescent="0.2">
      <c r="A92" s="40">
        <f>A24</f>
        <v>0</v>
      </c>
      <c r="B92" s="86">
        <f>B24</f>
        <v>0</v>
      </c>
      <c r="C92" s="123">
        <f>C24</f>
        <v>0</v>
      </c>
      <c r="D92" s="36" t="str">
        <f>D24</f>
        <v>C</v>
      </c>
      <c r="E92" s="183">
        <f>E24/$E$23*100</f>
        <v>0</v>
      </c>
      <c r="F92" s="184">
        <f>F24/$F$23*100</f>
        <v>0</v>
      </c>
      <c r="G92" s="184">
        <f>G24/$G$23*100</f>
        <v>0</v>
      </c>
      <c r="H92" s="185">
        <f>H24/$H$23*100</f>
        <v>0</v>
      </c>
      <c r="I92" s="184">
        <f>I24/$I$23*100</f>
        <v>0</v>
      </c>
      <c r="J92" s="188">
        <f>J24/$J$23*100</f>
        <v>0</v>
      </c>
      <c r="K92" s="184">
        <f>K24/$K$23*100</f>
        <v>0</v>
      </c>
      <c r="L92" s="185">
        <f>L24/$L$23*100</f>
        <v>0</v>
      </c>
      <c r="M92" s="185">
        <f>M24/$M$23*100</f>
        <v>0</v>
      </c>
      <c r="N92" s="184">
        <f>N24/$N$23*100</f>
        <v>0</v>
      </c>
      <c r="O92" s="185">
        <f>O24/$O$23*100</f>
        <v>0</v>
      </c>
      <c r="P92" s="185">
        <f>P24/$P$23*100</f>
        <v>0</v>
      </c>
      <c r="Q92" s="183">
        <f>Q24/$Q$23*100</f>
        <v>0</v>
      </c>
      <c r="R92" s="188">
        <f>R24/$R$23*100</f>
        <v>0</v>
      </c>
      <c r="S92" s="185">
        <f>S24/$S$23*100</f>
        <v>0</v>
      </c>
      <c r="T92" s="185">
        <f>T24/$T$23*100</f>
        <v>0</v>
      </c>
      <c r="U92" s="190">
        <f>U24/$U$23*100</f>
        <v>0</v>
      </c>
      <c r="V92" s="191" t="str">
        <f>V24</f>
        <v>C</v>
      </c>
      <c r="W92" s="192">
        <f>W24/$W$23*100</f>
        <v>0</v>
      </c>
      <c r="X92" s="193" t="str">
        <f>X24</f>
        <v>C</v>
      </c>
      <c r="Y92" s="190">
        <f>Y24/$Y$23*100</f>
        <v>0</v>
      </c>
      <c r="Z92" s="192">
        <f>Z24/$Z$23*100</f>
        <v>0</v>
      </c>
      <c r="AA92" s="192">
        <f>AA24/$AA$23*100</f>
        <v>0</v>
      </c>
      <c r="AB92" s="205">
        <f>AB24/$AB$23*100</f>
        <v>0</v>
      </c>
      <c r="AC92" s="195">
        <f>AC24</f>
        <v>0</v>
      </c>
      <c r="AD92" s="81"/>
      <c r="AF92" s="157"/>
      <c r="AG92" s="157"/>
      <c r="AH92" s="157"/>
      <c r="AI92" s="157"/>
      <c r="AJ92" s="157"/>
      <c r="AK92" s="157"/>
      <c r="AL92" s="157"/>
      <c r="AM92" s="157"/>
    </row>
    <row r="93" spans="1:39" ht="14.25" customHeight="1" x14ac:dyDescent="0.2">
      <c r="A93" s="254">
        <f t="shared" ref="A93:D131" si="92">A25</f>
        <v>0</v>
      </c>
      <c r="B93" s="255">
        <f t="shared" si="92"/>
        <v>0</v>
      </c>
      <c r="C93" s="209">
        <f t="shared" si="92"/>
        <v>0</v>
      </c>
      <c r="D93" s="210" t="str">
        <f t="shared" si="92"/>
        <v>C</v>
      </c>
      <c r="E93" s="234">
        <f t="shared" ref="E93:E131" si="93">E25/$E$23*100</f>
        <v>0</v>
      </c>
      <c r="F93" s="235">
        <f t="shared" ref="F93:F131" si="94">F25/$F$23*100</f>
        <v>0</v>
      </c>
      <c r="G93" s="235">
        <f t="shared" ref="G93:G131" si="95">G25/$G$23*100</f>
        <v>0</v>
      </c>
      <c r="H93" s="236">
        <f t="shared" ref="H93:H131" si="96">H25/$H$23*100</f>
        <v>0</v>
      </c>
      <c r="I93" s="235">
        <f t="shared" ref="I93:I131" si="97">I25/$I$23*100</f>
        <v>0</v>
      </c>
      <c r="J93" s="239">
        <f t="shared" ref="J93:J131" si="98">J25/$J$23*100</f>
        <v>0</v>
      </c>
      <c r="K93" s="235">
        <f t="shared" ref="K93:K131" si="99">K25/$K$23*100</f>
        <v>0</v>
      </c>
      <c r="L93" s="236">
        <f t="shared" ref="L93:L131" si="100">L25/$L$23*100</f>
        <v>0</v>
      </c>
      <c r="M93" s="236">
        <f t="shared" ref="M93:M131" si="101">M25/$M$23*100</f>
        <v>0</v>
      </c>
      <c r="N93" s="235">
        <f t="shared" ref="N93:N131" si="102">N25/$N$23*100</f>
        <v>0</v>
      </c>
      <c r="O93" s="236">
        <f t="shared" ref="O93:O131" si="103">O25/$O$23*100</f>
        <v>0</v>
      </c>
      <c r="P93" s="236">
        <f t="shared" ref="P93:P131" si="104">P25/$P$23*100</f>
        <v>0</v>
      </c>
      <c r="Q93" s="234">
        <f t="shared" ref="Q93:Q131" si="105">Q25/$Q$23*100</f>
        <v>0</v>
      </c>
      <c r="R93" s="239">
        <f t="shared" ref="R93:R131" si="106">R25/$R$23*100</f>
        <v>0</v>
      </c>
      <c r="S93" s="236">
        <f t="shared" ref="S93:S131" si="107">S25/$S$23*100</f>
        <v>0</v>
      </c>
      <c r="T93" s="236">
        <f t="shared" ref="T93:T131" si="108">T25/$T$23*100</f>
        <v>0</v>
      </c>
      <c r="U93" s="241">
        <f t="shared" ref="U93:U131" si="109">U25/$U$23*100</f>
        <v>0</v>
      </c>
      <c r="V93" s="242" t="str">
        <f t="shared" ref="V93:V131" si="110">V25</f>
        <v>C</v>
      </c>
      <c r="W93" s="243">
        <f t="shared" ref="W93:W131" si="111">W25/$W$23*100</f>
        <v>0</v>
      </c>
      <c r="X93" s="244" t="str">
        <f t="shared" ref="X93:X131" si="112">X25</f>
        <v>C</v>
      </c>
      <c r="Y93" s="241">
        <f t="shared" ref="Y93:Y131" si="113">Y25/$Y$23*100</f>
        <v>0</v>
      </c>
      <c r="Z93" s="243">
        <f t="shared" ref="Z93:Z131" si="114">Z25/$Z$23*100</f>
        <v>0</v>
      </c>
      <c r="AA93" s="243">
        <f t="shared" ref="AA93:AA131" si="115">AA25/$AA$23*100</f>
        <v>0</v>
      </c>
      <c r="AB93" s="261">
        <f t="shared" ref="AB93:AB131" si="116">AB25/$AB$23*100</f>
        <v>0</v>
      </c>
      <c r="AC93" s="246">
        <f t="shared" ref="AC93:AC131" si="117">AC25</f>
        <v>0</v>
      </c>
      <c r="AD93" s="81"/>
      <c r="AF93" s="157"/>
      <c r="AG93" s="157"/>
      <c r="AH93" s="157"/>
      <c r="AI93" s="157"/>
      <c r="AJ93" s="157"/>
      <c r="AK93" s="157"/>
      <c r="AL93" s="157"/>
      <c r="AM93" s="157"/>
    </row>
    <row r="94" spans="1:39" ht="14.25" customHeight="1" x14ac:dyDescent="0.2">
      <c r="A94" s="40">
        <f t="shared" si="92"/>
        <v>0</v>
      </c>
      <c r="B94" s="86">
        <f t="shared" si="92"/>
        <v>0</v>
      </c>
      <c r="C94" s="123">
        <f t="shared" si="92"/>
        <v>0</v>
      </c>
      <c r="D94" s="36" t="str">
        <f t="shared" si="92"/>
        <v>C</v>
      </c>
      <c r="E94" s="183">
        <f t="shared" si="93"/>
        <v>0</v>
      </c>
      <c r="F94" s="184">
        <f t="shared" si="94"/>
        <v>0</v>
      </c>
      <c r="G94" s="184">
        <f t="shared" si="95"/>
        <v>0</v>
      </c>
      <c r="H94" s="185">
        <f t="shared" si="96"/>
        <v>0</v>
      </c>
      <c r="I94" s="184">
        <f t="shared" si="97"/>
        <v>0</v>
      </c>
      <c r="J94" s="188">
        <f t="shared" si="98"/>
        <v>0</v>
      </c>
      <c r="K94" s="184">
        <f t="shared" si="99"/>
        <v>0</v>
      </c>
      <c r="L94" s="185">
        <f t="shared" si="100"/>
        <v>0</v>
      </c>
      <c r="M94" s="185">
        <f t="shared" si="101"/>
        <v>0</v>
      </c>
      <c r="N94" s="184">
        <f t="shared" si="102"/>
        <v>0</v>
      </c>
      <c r="O94" s="185">
        <f t="shared" si="103"/>
        <v>0</v>
      </c>
      <c r="P94" s="185">
        <f t="shared" si="104"/>
        <v>0</v>
      </c>
      <c r="Q94" s="183">
        <f t="shared" si="105"/>
        <v>0</v>
      </c>
      <c r="R94" s="188">
        <f t="shared" si="106"/>
        <v>0</v>
      </c>
      <c r="S94" s="185">
        <f t="shared" si="107"/>
        <v>0</v>
      </c>
      <c r="T94" s="185">
        <f t="shared" si="108"/>
        <v>0</v>
      </c>
      <c r="U94" s="190">
        <f t="shared" si="109"/>
        <v>0</v>
      </c>
      <c r="V94" s="191" t="str">
        <f t="shared" si="110"/>
        <v>C</v>
      </c>
      <c r="W94" s="192">
        <f t="shared" si="111"/>
        <v>0</v>
      </c>
      <c r="X94" s="193" t="str">
        <f t="shared" si="112"/>
        <v>C</v>
      </c>
      <c r="Y94" s="190">
        <f t="shared" si="113"/>
        <v>0</v>
      </c>
      <c r="Z94" s="192">
        <f t="shared" si="114"/>
        <v>0</v>
      </c>
      <c r="AA94" s="192">
        <f t="shared" si="115"/>
        <v>0</v>
      </c>
      <c r="AB94" s="205">
        <f t="shared" si="116"/>
        <v>0</v>
      </c>
      <c r="AC94" s="195">
        <f t="shared" si="117"/>
        <v>0</v>
      </c>
      <c r="AD94" s="81"/>
      <c r="AF94" s="157"/>
      <c r="AG94" s="157"/>
      <c r="AH94" s="157"/>
      <c r="AI94" s="157"/>
      <c r="AJ94" s="157"/>
      <c r="AK94" s="157"/>
      <c r="AL94" s="157"/>
      <c r="AM94" s="157"/>
    </row>
    <row r="95" spans="1:39" ht="14.25" customHeight="1" x14ac:dyDescent="0.2">
      <c r="A95" s="254">
        <f t="shared" si="92"/>
        <v>0</v>
      </c>
      <c r="B95" s="255">
        <f t="shared" si="92"/>
        <v>0</v>
      </c>
      <c r="C95" s="209">
        <f t="shared" si="92"/>
        <v>0</v>
      </c>
      <c r="D95" s="210" t="str">
        <f t="shared" si="92"/>
        <v>C</v>
      </c>
      <c r="E95" s="234">
        <f t="shared" si="93"/>
        <v>0</v>
      </c>
      <c r="F95" s="235">
        <f t="shared" si="94"/>
        <v>0</v>
      </c>
      <c r="G95" s="235">
        <f t="shared" si="95"/>
        <v>0</v>
      </c>
      <c r="H95" s="236">
        <f t="shared" si="96"/>
        <v>0</v>
      </c>
      <c r="I95" s="235">
        <f t="shared" si="97"/>
        <v>0</v>
      </c>
      <c r="J95" s="239">
        <f t="shared" si="98"/>
        <v>0</v>
      </c>
      <c r="K95" s="235">
        <f t="shared" si="99"/>
        <v>0</v>
      </c>
      <c r="L95" s="236">
        <f t="shared" si="100"/>
        <v>0</v>
      </c>
      <c r="M95" s="236">
        <f t="shared" si="101"/>
        <v>0</v>
      </c>
      <c r="N95" s="235">
        <f t="shared" si="102"/>
        <v>0</v>
      </c>
      <c r="O95" s="236">
        <f t="shared" si="103"/>
        <v>0</v>
      </c>
      <c r="P95" s="236">
        <f t="shared" si="104"/>
        <v>0</v>
      </c>
      <c r="Q95" s="234">
        <f t="shared" si="105"/>
        <v>0</v>
      </c>
      <c r="R95" s="239">
        <f t="shared" si="106"/>
        <v>0</v>
      </c>
      <c r="S95" s="236">
        <f t="shared" si="107"/>
        <v>0</v>
      </c>
      <c r="T95" s="236">
        <f t="shared" si="108"/>
        <v>0</v>
      </c>
      <c r="U95" s="241">
        <f t="shared" si="109"/>
        <v>0</v>
      </c>
      <c r="V95" s="242" t="str">
        <f t="shared" si="110"/>
        <v>C</v>
      </c>
      <c r="W95" s="243">
        <f t="shared" si="111"/>
        <v>0</v>
      </c>
      <c r="X95" s="244" t="str">
        <f t="shared" si="112"/>
        <v>C</v>
      </c>
      <c r="Y95" s="241">
        <f t="shared" si="113"/>
        <v>0</v>
      </c>
      <c r="Z95" s="243">
        <f t="shared" si="114"/>
        <v>0</v>
      </c>
      <c r="AA95" s="243">
        <f t="shared" si="115"/>
        <v>0</v>
      </c>
      <c r="AB95" s="261">
        <f t="shared" si="116"/>
        <v>0</v>
      </c>
      <c r="AC95" s="246">
        <f t="shared" si="117"/>
        <v>0</v>
      </c>
      <c r="AD95" s="81"/>
      <c r="AF95" s="157"/>
      <c r="AG95" s="157"/>
      <c r="AH95" s="157"/>
      <c r="AI95" s="157"/>
      <c r="AJ95" s="157"/>
      <c r="AK95" s="157"/>
      <c r="AL95" s="157"/>
      <c r="AM95" s="157"/>
    </row>
    <row r="96" spans="1:39" ht="14.25" customHeight="1" x14ac:dyDescent="0.2">
      <c r="A96" s="40">
        <f t="shared" si="92"/>
        <v>0</v>
      </c>
      <c r="B96" s="86">
        <f t="shared" si="92"/>
        <v>0</v>
      </c>
      <c r="C96" s="123">
        <f t="shared" si="92"/>
        <v>0</v>
      </c>
      <c r="D96" s="36" t="str">
        <f t="shared" si="92"/>
        <v>C</v>
      </c>
      <c r="E96" s="183">
        <f t="shared" si="93"/>
        <v>0</v>
      </c>
      <c r="F96" s="184">
        <f t="shared" si="94"/>
        <v>0</v>
      </c>
      <c r="G96" s="184">
        <f t="shared" si="95"/>
        <v>0</v>
      </c>
      <c r="H96" s="185">
        <f t="shared" si="96"/>
        <v>0</v>
      </c>
      <c r="I96" s="184">
        <f t="shared" si="97"/>
        <v>0</v>
      </c>
      <c r="J96" s="188">
        <f t="shared" si="98"/>
        <v>0</v>
      </c>
      <c r="K96" s="184">
        <f t="shared" si="99"/>
        <v>0</v>
      </c>
      <c r="L96" s="185">
        <f t="shared" si="100"/>
        <v>0</v>
      </c>
      <c r="M96" s="185">
        <f t="shared" si="101"/>
        <v>0</v>
      </c>
      <c r="N96" s="184">
        <f t="shared" si="102"/>
        <v>0</v>
      </c>
      <c r="O96" s="185">
        <f t="shared" si="103"/>
        <v>0</v>
      </c>
      <c r="P96" s="185">
        <f t="shared" si="104"/>
        <v>0</v>
      </c>
      <c r="Q96" s="183">
        <f t="shared" si="105"/>
        <v>0</v>
      </c>
      <c r="R96" s="188">
        <f t="shared" si="106"/>
        <v>0</v>
      </c>
      <c r="S96" s="185">
        <f t="shared" si="107"/>
        <v>0</v>
      </c>
      <c r="T96" s="185">
        <f t="shared" si="108"/>
        <v>0</v>
      </c>
      <c r="U96" s="190">
        <f t="shared" si="109"/>
        <v>0</v>
      </c>
      <c r="V96" s="191" t="str">
        <f t="shared" si="110"/>
        <v>C</v>
      </c>
      <c r="W96" s="192">
        <f t="shared" si="111"/>
        <v>0</v>
      </c>
      <c r="X96" s="193" t="str">
        <f t="shared" si="112"/>
        <v>C</v>
      </c>
      <c r="Y96" s="190">
        <f t="shared" si="113"/>
        <v>0</v>
      </c>
      <c r="Z96" s="192">
        <f t="shared" si="114"/>
        <v>0</v>
      </c>
      <c r="AA96" s="192">
        <f t="shared" si="115"/>
        <v>0</v>
      </c>
      <c r="AB96" s="205">
        <f t="shared" si="116"/>
        <v>0</v>
      </c>
      <c r="AC96" s="195">
        <f t="shared" si="117"/>
        <v>0</v>
      </c>
      <c r="AD96" s="81"/>
      <c r="AF96" s="157"/>
      <c r="AG96" s="157"/>
      <c r="AH96" s="157"/>
      <c r="AI96" s="157"/>
      <c r="AJ96" s="157"/>
      <c r="AK96" s="157"/>
      <c r="AL96" s="157"/>
      <c r="AM96" s="157"/>
    </row>
    <row r="97" spans="1:39" ht="14.25" customHeight="1" x14ac:dyDescent="0.2">
      <c r="A97" s="254">
        <f t="shared" si="92"/>
        <v>0</v>
      </c>
      <c r="B97" s="255">
        <f t="shared" si="92"/>
        <v>0</v>
      </c>
      <c r="C97" s="209">
        <f t="shared" si="92"/>
        <v>0</v>
      </c>
      <c r="D97" s="210" t="str">
        <f t="shared" si="92"/>
        <v>C</v>
      </c>
      <c r="E97" s="234">
        <f t="shared" si="93"/>
        <v>0</v>
      </c>
      <c r="F97" s="235">
        <f t="shared" si="94"/>
        <v>0</v>
      </c>
      <c r="G97" s="235">
        <f t="shared" si="95"/>
        <v>0</v>
      </c>
      <c r="H97" s="236">
        <f t="shared" si="96"/>
        <v>0</v>
      </c>
      <c r="I97" s="235">
        <f t="shared" si="97"/>
        <v>0</v>
      </c>
      <c r="J97" s="239">
        <f t="shared" si="98"/>
        <v>0</v>
      </c>
      <c r="K97" s="235">
        <f t="shared" si="99"/>
        <v>0</v>
      </c>
      <c r="L97" s="236">
        <f t="shared" si="100"/>
        <v>0</v>
      </c>
      <c r="M97" s="236">
        <f t="shared" si="101"/>
        <v>0</v>
      </c>
      <c r="N97" s="235">
        <f t="shared" si="102"/>
        <v>0</v>
      </c>
      <c r="O97" s="236">
        <f t="shared" si="103"/>
        <v>0</v>
      </c>
      <c r="P97" s="236">
        <f t="shared" si="104"/>
        <v>0</v>
      </c>
      <c r="Q97" s="234">
        <f t="shared" si="105"/>
        <v>0</v>
      </c>
      <c r="R97" s="239">
        <f t="shared" si="106"/>
        <v>0</v>
      </c>
      <c r="S97" s="236">
        <f t="shared" si="107"/>
        <v>0</v>
      </c>
      <c r="T97" s="236">
        <f t="shared" si="108"/>
        <v>0</v>
      </c>
      <c r="U97" s="241">
        <f t="shared" si="109"/>
        <v>0</v>
      </c>
      <c r="V97" s="242" t="str">
        <f t="shared" si="110"/>
        <v>C</v>
      </c>
      <c r="W97" s="243">
        <f t="shared" si="111"/>
        <v>0</v>
      </c>
      <c r="X97" s="244" t="str">
        <f t="shared" si="112"/>
        <v>C</v>
      </c>
      <c r="Y97" s="241">
        <f t="shared" si="113"/>
        <v>0</v>
      </c>
      <c r="Z97" s="243">
        <f t="shared" si="114"/>
        <v>0</v>
      </c>
      <c r="AA97" s="243">
        <f t="shared" si="115"/>
        <v>0</v>
      </c>
      <c r="AB97" s="261">
        <f t="shared" si="116"/>
        <v>0</v>
      </c>
      <c r="AC97" s="246">
        <f t="shared" si="117"/>
        <v>0</v>
      </c>
      <c r="AD97" s="81"/>
      <c r="AF97" s="157"/>
      <c r="AG97" s="157"/>
      <c r="AH97" s="157"/>
      <c r="AI97" s="157"/>
      <c r="AJ97" s="157"/>
      <c r="AK97" s="157"/>
      <c r="AL97" s="157"/>
      <c r="AM97" s="157"/>
    </row>
    <row r="98" spans="1:39" ht="14.25" customHeight="1" x14ac:dyDescent="0.2">
      <c r="A98" s="40">
        <f t="shared" si="92"/>
        <v>0</v>
      </c>
      <c r="B98" s="86">
        <f t="shared" si="92"/>
        <v>0</v>
      </c>
      <c r="C98" s="123">
        <f t="shared" si="92"/>
        <v>0</v>
      </c>
      <c r="D98" s="36" t="str">
        <f t="shared" si="92"/>
        <v>C</v>
      </c>
      <c r="E98" s="183">
        <f t="shared" si="93"/>
        <v>0</v>
      </c>
      <c r="F98" s="184">
        <f t="shared" si="94"/>
        <v>0</v>
      </c>
      <c r="G98" s="184">
        <f t="shared" si="95"/>
        <v>0</v>
      </c>
      <c r="H98" s="185">
        <f t="shared" si="96"/>
        <v>0</v>
      </c>
      <c r="I98" s="184">
        <f t="shared" si="97"/>
        <v>0</v>
      </c>
      <c r="J98" s="188">
        <f t="shared" si="98"/>
        <v>0</v>
      </c>
      <c r="K98" s="184">
        <f t="shared" si="99"/>
        <v>0</v>
      </c>
      <c r="L98" s="185">
        <f t="shared" si="100"/>
        <v>0</v>
      </c>
      <c r="M98" s="185">
        <f t="shared" si="101"/>
        <v>0</v>
      </c>
      <c r="N98" s="184">
        <f t="shared" si="102"/>
        <v>0</v>
      </c>
      <c r="O98" s="185">
        <f t="shared" si="103"/>
        <v>0</v>
      </c>
      <c r="P98" s="185">
        <f t="shared" si="104"/>
        <v>0</v>
      </c>
      <c r="Q98" s="183">
        <f t="shared" si="105"/>
        <v>0</v>
      </c>
      <c r="R98" s="188">
        <f t="shared" si="106"/>
        <v>0</v>
      </c>
      <c r="S98" s="185">
        <f t="shared" si="107"/>
        <v>0</v>
      </c>
      <c r="T98" s="185">
        <f t="shared" si="108"/>
        <v>0</v>
      </c>
      <c r="U98" s="190">
        <f t="shared" si="109"/>
        <v>0</v>
      </c>
      <c r="V98" s="191" t="str">
        <f t="shared" si="110"/>
        <v>C</v>
      </c>
      <c r="W98" s="192">
        <f t="shared" si="111"/>
        <v>0</v>
      </c>
      <c r="X98" s="193" t="str">
        <f t="shared" si="112"/>
        <v>C</v>
      </c>
      <c r="Y98" s="190">
        <f t="shared" si="113"/>
        <v>0</v>
      </c>
      <c r="Z98" s="192">
        <f t="shared" si="114"/>
        <v>0</v>
      </c>
      <c r="AA98" s="192">
        <f t="shared" si="115"/>
        <v>0</v>
      </c>
      <c r="AB98" s="205">
        <f t="shared" si="116"/>
        <v>0</v>
      </c>
      <c r="AC98" s="195">
        <f t="shared" si="117"/>
        <v>0</v>
      </c>
      <c r="AD98" s="81"/>
      <c r="AF98" s="157"/>
      <c r="AG98" s="157"/>
      <c r="AH98" s="157"/>
      <c r="AI98" s="157"/>
      <c r="AJ98" s="157"/>
      <c r="AK98" s="157"/>
      <c r="AL98" s="157"/>
      <c r="AM98" s="157"/>
    </row>
    <row r="99" spans="1:39" ht="14.25" customHeight="1" x14ac:dyDescent="0.2">
      <c r="A99" s="254">
        <f t="shared" si="92"/>
        <v>0</v>
      </c>
      <c r="B99" s="255">
        <f t="shared" si="92"/>
        <v>0</v>
      </c>
      <c r="C99" s="209">
        <f t="shared" si="92"/>
        <v>0</v>
      </c>
      <c r="D99" s="210" t="str">
        <f t="shared" si="92"/>
        <v>C</v>
      </c>
      <c r="E99" s="234">
        <f t="shared" si="93"/>
        <v>0</v>
      </c>
      <c r="F99" s="235">
        <f t="shared" si="94"/>
        <v>0</v>
      </c>
      <c r="G99" s="235">
        <f t="shared" si="95"/>
        <v>0</v>
      </c>
      <c r="H99" s="236">
        <f t="shared" si="96"/>
        <v>0</v>
      </c>
      <c r="I99" s="235">
        <f t="shared" si="97"/>
        <v>0</v>
      </c>
      <c r="J99" s="239">
        <f t="shared" si="98"/>
        <v>0</v>
      </c>
      <c r="K99" s="235">
        <f t="shared" si="99"/>
        <v>0</v>
      </c>
      <c r="L99" s="236">
        <f t="shared" si="100"/>
        <v>0</v>
      </c>
      <c r="M99" s="236">
        <f t="shared" si="101"/>
        <v>0</v>
      </c>
      <c r="N99" s="235">
        <f t="shared" si="102"/>
        <v>0</v>
      </c>
      <c r="O99" s="236">
        <f t="shared" si="103"/>
        <v>0</v>
      </c>
      <c r="P99" s="236">
        <f t="shared" si="104"/>
        <v>0</v>
      </c>
      <c r="Q99" s="234">
        <f t="shared" si="105"/>
        <v>0</v>
      </c>
      <c r="R99" s="239">
        <f t="shared" si="106"/>
        <v>0</v>
      </c>
      <c r="S99" s="236">
        <f t="shared" si="107"/>
        <v>0</v>
      </c>
      <c r="T99" s="236">
        <f t="shared" si="108"/>
        <v>0</v>
      </c>
      <c r="U99" s="241">
        <f t="shared" si="109"/>
        <v>0</v>
      </c>
      <c r="V99" s="242" t="str">
        <f t="shared" si="110"/>
        <v>C</v>
      </c>
      <c r="W99" s="243">
        <f t="shared" si="111"/>
        <v>0</v>
      </c>
      <c r="X99" s="244" t="str">
        <f t="shared" si="112"/>
        <v>C</v>
      </c>
      <c r="Y99" s="241">
        <f t="shared" si="113"/>
        <v>0</v>
      </c>
      <c r="Z99" s="243">
        <f t="shared" si="114"/>
        <v>0</v>
      </c>
      <c r="AA99" s="243">
        <f t="shared" si="115"/>
        <v>0</v>
      </c>
      <c r="AB99" s="261">
        <f t="shared" si="116"/>
        <v>0</v>
      </c>
      <c r="AC99" s="246">
        <f t="shared" si="117"/>
        <v>0</v>
      </c>
      <c r="AD99" s="81"/>
      <c r="AF99" s="157"/>
      <c r="AG99" s="157"/>
      <c r="AH99" s="157"/>
      <c r="AI99" s="157"/>
      <c r="AJ99" s="157"/>
      <c r="AK99" s="157"/>
      <c r="AL99" s="157"/>
      <c r="AM99" s="157"/>
    </row>
    <row r="100" spans="1:39" ht="14.25" customHeight="1" x14ac:dyDescent="0.2">
      <c r="A100" s="40">
        <f t="shared" si="92"/>
        <v>0</v>
      </c>
      <c r="B100" s="86">
        <f t="shared" si="92"/>
        <v>0</v>
      </c>
      <c r="C100" s="123">
        <f t="shared" si="92"/>
        <v>0</v>
      </c>
      <c r="D100" s="36" t="str">
        <f t="shared" si="92"/>
        <v>C</v>
      </c>
      <c r="E100" s="183">
        <f t="shared" si="93"/>
        <v>0</v>
      </c>
      <c r="F100" s="184">
        <f t="shared" si="94"/>
        <v>0</v>
      </c>
      <c r="G100" s="184">
        <f t="shared" si="95"/>
        <v>0</v>
      </c>
      <c r="H100" s="185">
        <f t="shared" si="96"/>
        <v>0</v>
      </c>
      <c r="I100" s="184">
        <f t="shared" si="97"/>
        <v>0</v>
      </c>
      <c r="J100" s="188">
        <f t="shared" si="98"/>
        <v>0</v>
      </c>
      <c r="K100" s="184">
        <f t="shared" si="99"/>
        <v>0</v>
      </c>
      <c r="L100" s="185">
        <f t="shared" si="100"/>
        <v>0</v>
      </c>
      <c r="M100" s="185">
        <f t="shared" si="101"/>
        <v>0</v>
      </c>
      <c r="N100" s="184">
        <f t="shared" si="102"/>
        <v>0</v>
      </c>
      <c r="O100" s="185">
        <f t="shared" si="103"/>
        <v>0</v>
      </c>
      <c r="P100" s="185">
        <f t="shared" si="104"/>
        <v>0</v>
      </c>
      <c r="Q100" s="183">
        <f t="shared" si="105"/>
        <v>0</v>
      </c>
      <c r="R100" s="188">
        <f t="shared" si="106"/>
        <v>0</v>
      </c>
      <c r="S100" s="185">
        <f t="shared" si="107"/>
        <v>0</v>
      </c>
      <c r="T100" s="185">
        <f t="shared" si="108"/>
        <v>0</v>
      </c>
      <c r="U100" s="190">
        <f t="shared" si="109"/>
        <v>0</v>
      </c>
      <c r="V100" s="191" t="str">
        <f t="shared" si="110"/>
        <v>C</v>
      </c>
      <c r="W100" s="192">
        <f t="shared" si="111"/>
        <v>0</v>
      </c>
      <c r="X100" s="193" t="str">
        <f t="shared" si="112"/>
        <v>C</v>
      </c>
      <c r="Y100" s="190">
        <f t="shared" si="113"/>
        <v>0</v>
      </c>
      <c r="Z100" s="192">
        <f t="shared" si="114"/>
        <v>0</v>
      </c>
      <c r="AA100" s="192">
        <f t="shared" si="115"/>
        <v>0</v>
      </c>
      <c r="AB100" s="205">
        <f t="shared" si="116"/>
        <v>0</v>
      </c>
      <c r="AC100" s="195">
        <f t="shared" si="117"/>
        <v>0</v>
      </c>
      <c r="AD100" s="81"/>
      <c r="AF100" s="157"/>
      <c r="AG100" s="157"/>
      <c r="AH100" s="157"/>
      <c r="AI100" s="157"/>
      <c r="AJ100" s="157"/>
      <c r="AK100" s="157"/>
      <c r="AL100" s="157"/>
      <c r="AM100" s="157"/>
    </row>
    <row r="101" spans="1:39" ht="14.25" customHeight="1" x14ac:dyDescent="0.2">
      <c r="A101" s="254">
        <f t="shared" si="92"/>
        <v>0</v>
      </c>
      <c r="B101" s="255">
        <f t="shared" si="92"/>
        <v>0</v>
      </c>
      <c r="C101" s="209">
        <f t="shared" si="92"/>
        <v>0</v>
      </c>
      <c r="D101" s="210" t="str">
        <f t="shared" si="92"/>
        <v>C</v>
      </c>
      <c r="E101" s="234">
        <f t="shared" si="93"/>
        <v>0</v>
      </c>
      <c r="F101" s="235">
        <f t="shared" si="94"/>
        <v>0</v>
      </c>
      <c r="G101" s="235">
        <f t="shared" si="95"/>
        <v>0</v>
      </c>
      <c r="H101" s="236">
        <f t="shared" si="96"/>
        <v>0</v>
      </c>
      <c r="I101" s="235">
        <f t="shared" si="97"/>
        <v>0</v>
      </c>
      <c r="J101" s="239">
        <f t="shared" si="98"/>
        <v>0</v>
      </c>
      <c r="K101" s="235">
        <f t="shared" si="99"/>
        <v>0</v>
      </c>
      <c r="L101" s="236">
        <f t="shared" si="100"/>
        <v>0</v>
      </c>
      <c r="M101" s="236">
        <f t="shared" si="101"/>
        <v>0</v>
      </c>
      <c r="N101" s="235">
        <f t="shared" si="102"/>
        <v>0</v>
      </c>
      <c r="O101" s="236">
        <f t="shared" si="103"/>
        <v>0</v>
      </c>
      <c r="P101" s="236">
        <f t="shared" si="104"/>
        <v>0</v>
      </c>
      <c r="Q101" s="234">
        <f t="shared" si="105"/>
        <v>0</v>
      </c>
      <c r="R101" s="239">
        <f t="shared" si="106"/>
        <v>0</v>
      </c>
      <c r="S101" s="236">
        <f t="shared" si="107"/>
        <v>0</v>
      </c>
      <c r="T101" s="236">
        <f t="shared" si="108"/>
        <v>0</v>
      </c>
      <c r="U101" s="241">
        <f t="shared" si="109"/>
        <v>0</v>
      </c>
      <c r="V101" s="242" t="str">
        <f t="shared" si="110"/>
        <v>C</v>
      </c>
      <c r="W101" s="243">
        <f t="shared" si="111"/>
        <v>0</v>
      </c>
      <c r="X101" s="244" t="str">
        <f t="shared" si="112"/>
        <v>C</v>
      </c>
      <c r="Y101" s="241">
        <f t="shared" si="113"/>
        <v>0</v>
      </c>
      <c r="Z101" s="243">
        <f t="shared" si="114"/>
        <v>0</v>
      </c>
      <c r="AA101" s="243">
        <f t="shared" si="115"/>
        <v>0</v>
      </c>
      <c r="AB101" s="261">
        <f t="shared" si="116"/>
        <v>0</v>
      </c>
      <c r="AC101" s="246">
        <f t="shared" si="117"/>
        <v>0</v>
      </c>
      <c r="AD101" s="81"/>
      <c r="AF101" s="157"/>
      <c r="AG101" s="157"/>
      <c r="AH101" s="157"/>
      <c r="AI101" s="157"/>
      <c r="AJ101" s="157"/>
      <c r="AK101" s="157"/>
      <c r="AL101" s="157"/>
      <c r="AM101" s="157"/>
    </row>
    <row r="102" spans="1:39" ht="14.25" customHeight="1" x14ac:dyDescent="0.2">
      <c r="A102" s="40">
        <f t="shared" si="92"/>
        <v>0</v>
      </c>
      <c r="B102" s="86">
        <f t="shared" si="92"/>
        <v>0</v>
      </c>
      <c r="C102" s="123">
        <f t="shared" si="92"/>
        <v>0</v>
      </c>
      <c r="D102" s="36" t="str">
        <f t="shared" si="92"/>
        <v>C</v>
      </c>
      <c r="E102" s="183">
        <f t="shared" si="93"/>
        <v>0</v>
      </c>
      <c r="F102" s="184">
        <f t="shared" si="94"/>
        <v>0</v>
      </c>
      <c r="G102" s="184">
        <f t="shared" si="95"/>
        <v>0</v>
      </c>
      <c r="H102" s="185">
        <f t="shared" si="96"/>
        <v>0</v>
      </c>
      <c r="I102" s="184">
        <f t="shared" si="97"/>
        <v>0</v>
      </c>
      <c r="J102" s="188">
        <f t="shared" si="98"/>
        <v>0</v>
      </c>
      <c r="K102" s="184">
        <f t="shared" si="99"/>
        <v>0</v>
      </c>
      <c r="L102" s="185">
        <f t="shared" si="100"/>
        <v>0</v>
      </c>
      <c r="M102" s="185">
        <f t="shared" si="101"/>
        <v>0</v>
      </c>
      <c r="N102" s="184">
        <f t="shared" si="102"/>
        <v>0</v>
      </c>
      <c r="O102" s="185">
        <f t="shared" si="103"/>
        <v>0</v>
      </c>
      <c r="P102" s="185">
        <f t="shared" si="104"/>
        <v>0</v>
      </c>
      <c r="Q102" s="183">
        <f t="shared" si="105"/>
        <v>0</v>
      </c>
      <c r="R102" s="188">
        <f t="shared" si="106"/>
        <v>0</v>
      </c>
      <c r="S102" s="185">
        <f t="shared" si="107"/>
        <v>0</v>
      </c>
      <c r="T102" s="185">
        <f t="shared" si="108"/>
        <v>0</v>
      </c>
      <c r="U102" s="190">
        <f t="shared" si="109"/>
        <v>0</v>
      </c>
      <c r="V102" s="191" t="str">
        <f t="shared" si="110"/>
        <v>C</v>
      </c>
      <c r="W102" s="192">
        <f t="shared" si="111"/>
        <v>0</v>
      </c>
      <c r="X102" s="193" t="str">
        <f t="shared" si="112"/>
        <v>C</v>
      </c>
      <c r="Y102" s="190">
        <f t="shared" si="113"/>
        <v>0</v>
      </c>
      <c r="Z102" s="192">
        <f t="shared" si="114"/>
        <v>0</v>
      </c>
      <c r="AA102" s="192">
        <f t="shared" si="115"/>
        <v>0</v>
      </c>
      <c r="AB102" s="205">
        <f t="shared" si="116"/>
        <v>0</v>
      </c>
      <c r="AC102" s="195">
        <f t="shared" si="117"/>
        <v>0</v>
      </c>
      <c r="AD102" s="81"/>
      <c r="AF102" s="157"/>
      <c r="AG102" s="157"/>
      <c r="AH102" s="157"/>
      <c r="AI102" s="157"/>
      <c r="AJ102" s="157"/>
      <c r="AK102" s="157"/>
      <c r="AL102" s="157"/>
      <c r="AM102" s="157"/>
    </row>
    <row r="103" spans="1:39" ht="14.25" customHeight="1" x14ac:dyDescent="0.2">
      <c r="A103" s="254">
        <f t="shared" si="92"/>
        <v>0</v>
      </c>
      <c r="B103" s="255">
        <f t="shared" si="92"/>
        <v>0</v>
      </c>
      <c r="C103" s="209">
        <f t="shared" si="92"/>
        <v>0</v>
      </c>
      <c r="D103" s="210" t="str">
        <f t="shared" si="92"/>
        <v>C</v>
      </c>
      <c r="E103" s="234">
        <f t="shared" si="93"/>
        <v>0</v>
      </c>
      <c r="F103" s="235">
        <f t="shared" si="94"/>
        <v>0</v>
      </c>
      <c r="G103" s="235">
        <f t="shared" si="95"/>
        <v>0</v>
      </c>
      <c r="H103" s="236">
        <f t="shared" si="96"/>
        <v>0</v>
      </c>
      <c r="I103" s="235">
        <f t="shared" si="97"/>
        <v>0</v>
      </c>
      <c r="J103" s="239">
        <f t="shared" si="98"/>
        <v>0</v>
      </c>
      <c r="K103" s="235">
        <f t="shared" si="99"/>
        <v>0</v>
      </c>
      <c r="L103" s="236">
        <f t="shared" si="100"/>
        <v>0</v>
      </c>
      <c r="M103" s="236">
        <f t="shared" si="101"/>
        <v>0</v>
      </c>
      <c r="N103" s="235">
        <f t="shared" si="102"/>
        <v>0</v>
      </c>
      <c r="O103" s="236">
        <f t="shared" si="103"/>
        <v>0</v>
      </c>
      <c r="P103" s="236">
        <f t="shared" si="104"/>
        <v>0</v>
      </c>
      <c r="Q103" s="234">
        <f t="shared" si="105"/>
        <v>0</v>
      </c>
      <c r="R103" s="239">
        <f t="shared" si="106"/>
        <v>0</v>
      </c>
      <c r="S103" s="236">
        <f t="shared" si="107"/>
        <v>0</v>
      </c>
      <c r="T103" s="236">
        <f t="shared" si="108"/>
        <v>0</v>
      </c>
      <c r="U103" s="241">
        <f t="shared" si="109"/>
        <v>0</v>
      </c>
      <c r="V103" s="242" t="str">
        <f t="shared" si="110"/>
        <v>C</v>
      </c>
      <c r="W103" s="243">
        <f t="shared" si="111"/>
        <v>0</v>
      </c>
      <c r="X103" s="244" t="str">
        <f t="shared" si="112"/>
        <v>C</v>
      </c>
      <c r="Y103" s="241">
        <f t="shared" si="113"/>
        <v>0</v>
      </c>
      <c r="Z103" s="243">
        <f t="shared" si="114"/>
        <v>0</v>
      </c>
      <c r="AA103" s="243">
        <f t="shared" si="115"/>
        <v>0</v>
      </c>
      <c r="AB103" s="261">
        <f t="shared" si="116"/>
        <v>0</v>
      </c>
      <c r="AC103" s="246">
        <f t="shared" si="117"/>
        <v>0</v>
      </c>
      <c r="AD103" s="81"/>
      <c r="AF103" s="157"/>
      <c r="AG103" s="157"/>
      <c r="AH103" s="157"/>
      <c r="AI103" s="157"/>
      <c r="AJ103" s="157"/>
      <c r="AK103" s="157"/>
      <c r="AL103" s="157"/>
      <c r="AM103" s="157"/>
    </row>
    <row r="104" spans="1:39" ht="14.25" customHeight="1" x14ac:dyDescent="0.2">
      <c r="A104" s="40">
        <f t="shared" si="92"/>
        <v>0</v>
      </c>
      <c r="B104" s="86">
        <f t="shared" si="92"/>
        <v>0</v>
      </c>
      <c r="C104" s="123">
        <f t="shared" si="92"/>
        <v>0</v>
      </c>
      <c r="D104" s="36" t="str">
        <f t="shared" si="92"/>
        <v>C</v>
      </c>
      <c r="E104" s="183">
        <f t="shared" si="93"/>
        <v>0</v>
      </c>
      <c r="F104" s="184">
        <f t="shared" si="94"/>
        <v>0</v>
      </c>
      <c r="G104" s="184">
        <f t="shared" si="95"/>
        <v>0</v>
      </c>
      <c r="H104" s="185">
        <f t="shared" si="96"/>
        <v>0</v>
      </c>
      <c r="I104" s="184">
        <f t="shared" si="97"/>
        <v>0</v>
      </c>
      <c r="J104" s="188">
        <f t="shared" si="98"/>
        <v>0</v>
      </c>
      <c r="K104" s="184">
        <f t="shared" si="99"/>
        <v>0</v>
      </c>
      <c r="L104" s="185">
        <f t="shared" si="100"/>
        <v>0</v>
      </c>
      <c r="M104" s="185">
        <f t="shared" si="101"/>
        <v>0</v>
      </c>
      <c r="N104" s="184">
        <f t="shared" si="102"/>
        <v>0</v>
      </c>
      <c r="O104" s="185">
        <f t="shared" si="103"/>
        <v>0</v>
      </c>
      <c r="P104" s="185">
        <f t="shared" si="104"/>
        <v>0</v>
      </c>
      <c r="Q104" s="183">
        <f t="shared" si="105"/>
        <v>0</v>
      </c>
      <c r="R104" s="188">
        <f t="shared" si="106"/>
        <v>0</v>
      </c>
      <c r="S104" s="185">
        <f t="shared" si="107"/>
        <v>0</v>
      </c>
      <c r="T104" s="185">
        <f t="shared" si="108"/>
        <v>0</v>
      </c>
      <c r="U104" s="190">
        <f t="shared" si="109"/>
        <v>0</v>
      </c>
      <c r="V104" s="191" t="str">
        <f t="shared" si="110"/>
        <v>C</v>
      </c>
      <c r="W104" s="192">
        <f t="shared" si="111"/>
        <v>0</v>
      </c>
      <c r="X104" s="193" t="str">
        <f t="shared" si="112"/>
        <v>C</v>
      </c>
      <c r="Y104" s="190">
        <f t="shared" si="113"/>
        <v>0</v>
      </c>
      <c r="Z104" s="192">
        <f t="shared" si="114"/>
        <v>0</v>
      </c>
      <c r="AA104" s="192">
        <f t="shared" si="115"/>
        <v>0</v>
      </c>
      <c r="AB104" s="205">
        <f t="shared" si="116"/>
        <v>0</v>
      </c>
      <c r="AC104" s="195">
        <f t="shared" si="117"/>
        <v>0</v>
      </c>
      <c r="AD104" s="81"/>
      <c r="AF104" s="157"/>
      <c r="AG104" s="157"/>
      <c r="AH104" s="157"/>
      <c r="AI104" s="157"/>
      <c r="AJ104" s="157"/>
      <c r="AK104" s="157"/>
      <c r="AL104" s="157"/>
      <c r="AM104" s="157"/>
    </row>
    <row r="105" spans="1:39" ht="14.25" customHeight="1" x14ac:dyDescent="0.2">
      <c r="A105" s="254">
        <f t="shared" si="92"/>
        <v>0</v>
      </c>
      <c r="B105" s="255">
        <f t="shared" si="92"/>
        <v>0</v>
      </c>
      <c r="C105" s="209">
        <f t="shared" si="92"/>
        <v>0</v>
      </c>
      <c r="D105" s="210" t="str">
        <f t="shared" si="92"/>
        <v>C</v>
      </c>
      <c r="E105" s="234">
        <f t="shared" si="93"/>
        <v>0</v>
      </c>
      <c r="F105" s="235">
        <f t="shared" si="94"/>
        <v>0</v>
      </c>
      <c r="G105" s="235">
        <f t="shared" si="95"/>
        <v>0</v>
      </c>
      <c r="H105" s="236">
        <f t="shared" si="96"/>
        <v>0</v>
      </c>
      <c r="I105" s="235">
        <f t="shared" si="97"/>
        <v>0</v>
      </c>
      <c r="J105" s="239">
        <f t="shared" si="98"/>
        <v>0</v>
      </c>
      <c r="K105" s="235">
        <f t="shared" si="99"/>
        <v>0</v>
      </c>
      <c r="L105" s="236">
        <f t="shared" si="100"/>
        <v>0</v>
      </c>
      <c r="M105" s="236">
        <f t="shared" si="101"/>
        <v>0</v>
      </c>
      <c r="N105" s="235">
        <f t="shared" si="102"/>
        <v>0</v>
      </c>
      <c r="O105" s="236">
        <f t="shared" si="103"/>
        <v>0</v>
      </c>
      <c r="P105" s="236">
        <f t="shared" si="104"/>
        <v>0</v>
      </c>
      <c r="Q105" s="234">
        <f t="shared" si="105"/>
        <v>0</v>
      </c>
      <c r="R105" s="239">
        <f t="shared" si="106"/>
        <v>0</v>
      </c>
      <c r="S105" s="236">
        <f t="shared" si="107"/>
        <v>0</v>
      </c>
      <c r="T105" s="236">
        <f t="shared" si="108"/>
        <v>0</v>
      </c>
      <c r="U105" s="241">
        <f t="shared" si="109"/>
        <v>0</v>
      </c>
      <c r="V105" s="242" t="str">
        <f t="shared" si="110"/>
        <v>C</v>
      </c>
      <c r="W105" s="243">
        <f t="shared" si="111"/>
        <v>0</v>
      </c>
      <c r="X105" s="244" t="str">
        <f t="shared" si="112"/>
        <v>C</v>
      </c>
      <c r="Y105" s="241">
        <f t="shared" si="113"/>
        <v>0</v>
      </c>
      <c r="Z105" s="243">
        <f t="shared" si="114"/>
        <v>0</v>
      </c>
      <c r="AA105" s="243">
        <f t="shared" si="115"/>
        <v>0</v>
      </c>
      <c r="AB105" s="261">
        <f t="shared" si="116"/>
        <v>0</v>
      </c>
      <c r="AC105" s="246">
        <f t="shared" si="117"/>
        <v>0</v>
      </c>
      <c r="AD105" s="81"/>
      <c r="AF105" s="157"/>
      <c r="AG105" s="157"/>
      <c r="AH105" s="157"/>
      <c r="AI105" s="157"/>
      <c r="AJ105" s="157"/>
      <c r="AK105" s="157"/>
      <c r="AL105" s="157"/>
      <c r="AM105" s="157"/>
    </row>
    <row r="106" spans="1:39" ht="14.25" customHeight="1" x14ac:dyDescent="0.2">
      <c r="A106" s="40">
        <f t="shared" si="92"/>
        <v>0</v>
      </c>
      <c r="B106" s="86">
        <f t="shared" si="92"/>
        <v>0</v>
      </c>
      <c r="C106" s="123">
        <f t="shared" si="92"/>
        <v>0</v>
      </c>
      <c r="D106" s="36" t="str">
        <f t="shared" si="92"/>
        <v>C</v>
      </c>
      <c r="E106" s="183">
        <f t="shared" si="93"/>
        <v>0</v>
      </c>
      <c r="F106" s="184">
        <f t="shared" si="94"/>
        <v>0</v>
      </c>
      <c r="G106" s="184">
        <f t="shared" si="95"/>
        <v>0</v>
      </c>
      <c r="H106" s="185">
        <f t="shared" si="96"/>
        <v>0</v>
      </c>
      <c r="I106" s="184">
        <f t="shared" si="97"/>
        <v>0</v>
      </c>
      <c r="J106" s="188">
        <f t="shared" si="98"/>
        <v>0</v>
      </c>
      <c r="K106" s="184">
        <f t="shared" si="99"/>
        <v>0</v>
      </c>
      <c r="L106" s="185">
        <f t="shared" si="100"/>
        <v>0</v>
      </c>
      <c r="M106" s="185">
        <f t="shared" si="101"/>
        <v>0</v>
      </c>
      <c r="N106" s="184">
        <f t="shared" si="102"/>
        <v>0</v>
      </c>
      <c r="O106" s="185">
        <f t="shared" si="103"/>
        <v>0</v>
      </c>
      <c r="P106" s="185">
        <f t="shared" si="104"/>
        <v>0</v>
      </c>
      <c r="Q106" s="183">
        <f t="shared" si="105"/>
        <v>0</v>
      </c>
      <c r="R106" s="188">
        <f t="shared" si="106"/>
        <v>0</v>
      </c>
      <c r="S106" s="185">
        <f t="shared" si="107"/>
        <v>0</v>
      </c>
      <c r="T106" s="185">
        <f t="shared" si="108"/>
        <v>0</v>
      </c>
      <c r="U106" s="190">
        <f t="shared" si="109"/>
        <v>0</v>
      </c>
      <c r="V106" s="191" t="str">
        <f t="shared" si="110"/>
        <v>C</v>
      </c>
      <c r="W106" s="192">
        <f t="shared" si="111"/>
        <v>0</v>
      </c>
      <c r="X106" s="193" t="str">
        <f t="shared" si="112"/>
        <v>C</v>
      </c>
      <c r="Y106" s="190">
        <f t="shared" si="113"/>
        <v>0</v>
      </c>
      <c r="Z106" s="192">
        <f t="shared" si="114"/>
        <v>0</v>
      </c>
      <c r="AA106" s="192">
        <f t="shared" si="115"/>
        <v>0</v>
      </c>
      <c r="AB106" s="205">
        <f t="shared" si="116"/>
        <v>0</v>
      </c>
      <c r="AC106" s="195">
        <f t="shared" si="117"/>
        <v>0</v>
      </c>
      <c r="AD106" s="81"/>
      <c r="AF106" s="157"/>
      <c r="AG106" s="157"/>
      <c r="AH106" s="157"/>
      <c r="AI106" s="157"/>
      <c r="AJ106" s="157"/>
      <c r="AK106" s="157"/>
      <c r="AL106" s="157"/>
      <c r="AM106" s="157"/>
    </row>
    <row r="107" spans="1:39" ht="14.25" customHeight="1" x14ac:dyDescent="0.2">
      <c r="A107" s="254">
        <f t="shared" si="92"/>
        <v>0</v>
      </c>
      <c r="B107" s="255">
        <f t="shared" si="92"/>
        <v>0</v>
      </c>
      <c r="C107" s="209">
        <f t="shared" si="92"/>
        <v>0</v>
      </c>
      <c r="D107" s="210" t="str">
        <f t="shared" si="92"/>
        <v>C</v>
      </c>
      <c r="E107" s="234">
        <f t="shared" si="93"/>
        <v>0</v>
      </c>
      <c r="F107" s="235">
        <f t="shared" si="94"/>
        <v>0</v>
      </c>
      <c r="G107" s="235">
        <f t="shared" si="95"/>
        <v>0</v>
      </c>
      <c r="H107" s="236">
        <f t="shared" si="96"/>
        <v>0</v>
      </c>
      <c r="I107" s="235">
        <f t="shared" si="97"/>
        <v>0</v>
      </c>
      <c r="J107" s="239">
        <f t="shared" si="98"/>
        <v>0</v>
      </c>
      <c r="K107" s="235">
        <f t="shared" si="99"/>
        <v>0</v>
      </c>
      <c r="L107" s="236">
        <f t="shared" si="100"/>
        <v>0</v>
      </c>
      <c r="M107" s="236">
        <f t="shared" si="101"/>
        <v>0</v>
      </c>
      <c r="N107" s="235">
        <f t="shared" si="102"/>
        <v>0</v>
      </c>
      <c r="O107" s="236">
        <f t="shared" si="103"/>
        <v>0</v>
      </c>
      <c r="P107" s="236">
        <f t="shared" si="104"/>
        <v>0</v>
      </c>
      <c r="Q107" s="234">
        <f t="shared" si="105"/>
        <v>0</v>
      </c>
      <c r="R107" s="239">
        <f t="shared" si="106"/>
        <v>0</v>
      </c>
      <c r="S107" s="236">
        <f t="shared" si="107"/>
        <v>0</v>
      </c>
      <c r="T107" s="236">
        <f t="shared" si="108"/>
        <v>0</v>
      </c>
      <c r="U107" s="241">
        <f t="shared" si="109"/>
        <v>0</v>
      </c>
      <c r="V107" s="242" t="str">
        <f t="shared" si="110"/>
        <v>C</v>
      </c>
      <c r="W107" s="243">
        <f t="shared" si="111"/>
        <v>0</v>
      </c>
      <c r="X107" s="244" t="str">
        <f t="shared" si="112"/>
        <v>C</v>
      </c>
      <c r="Y107" s="241">
        <f t="shared" si="113"/>
        <v>0</v>
      </c>
      <c r="Z107" s="243">
        <f t="shared" si="114"/>
        <v>0</v>
      </c>
      <c r="AA107" s="243">
        <f t="shared" si="115"/>
        <v>0</v>
      </c>
      <c r="AB107" s="261">
        <f t="shared" si="116"/>
        <v>0</v>
      </c>
      <c r="AC107" s="246">
        <f t="shared" si="117"/>
        <v>0</v>
      </c>
      <c r="AD107" s="81"/>
      <c r="AF107" s="157"/>
      <c r="AG107" s="157"/>
      <c r="AH107" s="157"/>
      <c r="AI107" s="157"/>
      <c r="AJ107" s="157"/>
      <c r="AK107" s="157"/>
      <c r="AL107" s="157"/>
      <c r="AM107" s="157"/>
    </row>
    <row r="108" spans="1:39" ht="14.25" customHeight="1" x14ac:dyDescent="0.2">
      <c r="A108" s="40">
        <f t="shared" si="92"/>
        <v>0</v>
      </c>
      <c r="B108" s="86">
        <f t="shared" si="92"/>
        <v>0</v>
      </c>
      <c r="C108" s="123">
        <f t="shared" si="92"/>
        <v>0</v>
      </c>
      <c r="D108" s="36" t="str">
        <f t="shared" si="92"/>
        <v>C</v>
      </c>
      <c r="E108" s="183">
        <f t="shared" si="93"/>
        <v>0</v>
      </c>
      <c r="F108" s="184">
        <f t="shared" si="94"/>
        <v>0</v>
      </c>
      <c r="G108" s="184">
        <f t="shared" si="95"/>
        <v>0</v>
      </c>
      <c r="H108" s="185">
        <f t="shared" si="96"/>
        <v>0</v>
      </c>
      <c r="I108" s="184">
        <f t="shared" si="97"/>
        <v>0</v>
      </c>
      <c r="J108" s="188">
        <f t="shared" si="98"/>
        <v>0</v>
      </c>
      <c r="K108" s="184">
        <f t="shared" si="99"/>
        <v>0</v>
      </c>
      <c r="L108" s="185">
        <f t="shared" si="100"/>
        <v>0</v>
      </c>
      <c r="M108" s="185">
        <f t="shared" si="101"/>
        <v>0</v>
      </c>
      <c r="N108" s="184">
        <f t="shared" si="102"/>
        <v>0</v>
      </c>
      <c r="O108" s="185">
        <f t="shared" si="103"/>
        <v>0</v>
      </c>
      <c r="P108" s="185">
        <f t="shared" si="104"/>
        <v>0</v>
      </c>
      <c r="Q108" s="183">
        <f t="shared" si="105"/>
        <v>0</v>
      </c>
      <c r="R108" s="188">
        <f t="shared" si="106"/>
        <v>0</v>
      </c>
      <c r="S108" s="185">
        <f t="shared" si="107"/>
        <v>0</v>
      </c>
      <c r="T108" s="185">
        <f t="shared" si="108"/>
        <v>0</v>
      </c>
      <c r="U108" s="190">
        <f t="shared" si="109"/>
        <v>0</v>
      </c>
      <c r="V108" s="191" t="str">
        <f t="shared" si="110"/>
        <v>C</v>
      </c>
      <c r="W108" s="192">
        <f t="shared" si="111"/>
        <v>0</v>
      </c>
      <c r="X108" s="193" t="str">
        <f t="shared" si="112"/>
        <v>C</v>
      </c>
      <c r="Y108" s="190">
        <f t="shared" si="113"/>
        <v>0</v>
      </c>
      <c r="Z108" s="192">
        <f t="shared" si="114"/>
        <v>0</v>
      </c>
      <c r="AA108" s="192">
        <f t="shared" si="115"/>
        <v>0</v>
      </c>
      <c r="AB108" s="205">
        <f t="shared" si="116"/>
        <v>0</v>
      </c>
      <c r="AC108" s="195">
        <f t="shared" si="117"/>
        <v>0</v>
      </c>
      <c r="AD108" s="81"/>
      <c r="AF108" s="157"/>
      <c r="AG108" s="157"/>
      <c r="AH108" s="157"/>
      <c r="AI108" s="157"/>
      <c r="AJ108" s="157"/>
      <c r="AK108" s="157"/>
      <c r="AL108" s="157"/>
      <c r="AM108" s="157"/>
    </row>
    <row r="109" spans="1:39" ht="14.25" customHeight="1" x14ac:dyDescent="0.2">
      <c r="A109" s="254">
        <f t="shared" si="92"/>
        <v>0</v>
      </c>
      <c r="B109" s="255">
        <f t="shared" si="92"/>
        <v>0</v>
      </c>
      <c r="C109" s="209">
        <f t="shared" si="92"/>
        <v>0</v>
      </c>
      <c r="D109" s="210" t="str">
        <f t="shared" si="92"/>
        <v>C</v>
      </c>
      <c r="E109" s="234">
        <f t="shared" si="93"/>
        <v>0</v>
      </c>
      <c r="F109" s="235">
        <f t="shared" si="94"/>
        <v>0</v>
      </c>
      <c r="G109" s="235">
        <f t="shared" si="95"/>
        <v>0</v>
      </c>
      <c r="H109" s="236">
        <f t="shared" si="96"/>
        <v>0</v>
      </c>
      <c r="I109" s="235">
        <f t="shared" si="97"/>
        <v>0</v>
      </c>
      <c r="J109" s="239">
        <f t="shared" si="98"/>
        <v>0</v>
      </c>
      <c r="K109" s="235">
        <f t="shared" si="99"/>
        <v>0</v>
      </c>
      <c r="L109" s="236">
        <f t="shared" si="100"/>
        <v>0</v>
      </c>
      <c r="M109" s="236">
        <f t="shared" si="101"/>
        <v>0</v>
      </c>
      <c r="N109" s="235">
        <f t="shared" si="102"/>
        <v>0</v>
      </c>
      <c r="O109" s="236">
        <f t="shared" si="103"/>
        <v>0</v>
      </c>
      <c r="P109" s="236">
        <f t="shared" si="104"/>
        <v>0</v>
      </c>
      <c r="Q109" s="234">
        <f t="shared" si="105"/>
        <v>0</v>
      </c>
      <c r="R109" s="239">
        <f t="shared" si="106"/>
        <v>0</v>
      </c>
      <c r="S109" s="236">
        <f t="shared" si="107"/>
        <v>0</v>
      </c>
      <c r="T109" s="236">
        <f t="shared" si="108"/>
        <v>0</v>
      </c>
      <c r="U109" s="241">
        <f t="shared" si="109"/>
        <v>0</v>
      </c>
      <c r="V109" s="242" t="str">
        <f t="shared" si="110"/>
        <v>C</v>
      </c>
      <c r="W109" s="243">
        <f t="shared" si="111"/>
        <v>0</v>
      </c>
      <c r="X109" s="244" t="str">
        <f t="shared" si="112"/>
        <v>C</v>
      </c>
      <c r="Y109" s="241">
        <f t="shared" si="113"/>
        <v>0</v>
      </c>
      <c r="Z109" s="243">
        <f t="shared" si="114"/>
        <v>0</v>
      </c>
      <c r="AA109" s="243">
        <f t="shared" si="115"/>
        <v>0</v>
      </c>
      <c r="AB109" s="261">
        <f t="shared" si="116"/>
        <v>0</v>
      </c>
      <c r="AC109" s="246">
        <f t="shared" si="117"/>
        <v>0</v>
      </c>
      <c r="AD109" s="81"/>
      <c r="AF109" s="157"/>
      <c r="AG109" s="157"/>
      <c r="AH109" s="157"/>
      <c r="AI109" s="157"/>
      <c r="AJ109" s="157"/>
      <c r="AK109" s="157"/>
      <c r="AL109" s="157"/>
      <c r="AM109" s="157"/>
    </row>
    <row r="110" spans="1:39" ht="14.25" customHeight="1" x14ac:dyDescent="0.2">
      <c r="A110" s="40">
        <f t="shared" si="92"/>
        <v>0</v>
      </c>
      <c r="B110" s="86">
        <f t="shared" si="92"/>
        <v>0</v>
      </c>
      <c r="C110" s="123">
        <f t="shared" si="92"/>
        <v>0</v>
      </c>
      <c r="D110" s="36" t="str">
        <f t="shared" si="92"/>
        <v>C</v>
      </c>
      <c r="E110" s="183">
        <f t="shared" si="93"/>
        <v>0</v>
      </c>
      <c r="F110" s="184">
        <f t="shared" si="94"/>
        <v>0</v>
      </c>
      <c r="G110" s="184">
        <f t="shared" si="95"/>
        <v>0</v>
      </c>
      <c r="H110" s="185">
        <f t="shared" si="96"/>
        <v>0</v>
      </c>
      <c r="I110" s="184">
        <f t="shared" si="97"/>
        <v>0</v>
      </c>
      <c r="J110" s="188">
        <f t="shared" si="98"/>
        <v>0</v>
      </c>
      <c r="K110" s="184">
        <f t="shared" si="99"/>
        <v>0</v>
      </c>
      <c r="L110" s="185">
        <f t="shared" si="100"/>
        <v>0</v>
      </c>
      <c r="M110" s="185">
        <f t="shared" si="101"/>
        <v>0</v>
      </c>
      <c r="N110" s="184">
        <f t="shared" si="102"/>
        <v>0</v>
      </c>
      <c r="O110" s="185">
        <f t="shared" si="103"/>
        <v>0</v>
      </c>
      <c r="P110" s="185">
        <f t="shared" si="104"/>
        <v>0</v>
      </c>
      <c r="Q110" s="183">
        <f t="shared" si="105"/>
        <v>0</v>
      </c>
      <c r="R110" s="188">
        <f t="shared" si="106"/>
        <v>0</v>
      </c>
      <c r="S110" s="185">
        <f t="shared" si="107"/>
        <v>0</v>
      </c>
      <c r="T110" s="185">
        <f t="shared" si="108"/>
        <v>0</v>
      </c>
      <c r="U110" s="190">
        <f t="shared" si="109"/>
        <v>0</v>
      </c>
      <c r="V110" s="191" t="str">
        <f t="shared" si="110"/>
        <v>C</v>
      </c>
      <c r="W110" s="192">
        <f t="shared" si="111"/>
        <v>0</v>
      </c>
      <c r="X110" s="193" t="str">
        <f t="shared" si="112"/>
        <v>C</v>
      </c>
      <c r="Y110" s="190">
        <f t="shared" si="113"/>
        <v>0</v>
      </c>
      <c r="Z110" s="192">
        <f t="shared" si="114"/>
        <v>0</v>
      </c>
      <c r="AA110" s="192">
        <f t="shared" si="115"/>
        <v>0</v>
      </c>
      <c r="AB110" s="205">
        <f t="shared" si="116"/>
        <v>0</v>
      </c>
      <c r="AC110" s="195">
        <f t="shared" si="117"/>
        <v>0</v>
      </c>
      <c r="AD110" s="81"/>
      <c r="AF110" s="157"/>
      <c r="AG110" s="157"/>
      <c r="AH110" s="157"/>
      <c r="AI110" s="157"/>
      <c r="AJ110" s="157"/>
      <c r="AK110" s="157"/>
      <c r="AL110" s="157"/>
      <c r="AM110" s="157"/>
    </row>
    <row r="111" spans="1:39" ht="14.25" customHeight="1" x14ac:dyDescent="0.2">
      <c r="A111" s="254">
        <f t="shared" si="92"/>
        <v>0</v>
      </c>
      <c r="B111" s="255">
        <f t="shared" si="92"/>
        <v>0</v>
      </c>
      <c r="C111" s="209">
        <f t="shared" si="92"/>
        <v>0</v>
      </c>
      <c r="D111" s="210" t="str">
        <f t="shared" si="92"/>
        <v>C</v>
      </c>
      <c r="E111" s="234">
        <f t="shared" si="93"/>
        <v>0</v>
      </c>
      <c r="F111" s="235">
        <f t="shared" si="94"/>
        <v>0</v>
      </c>
      <c r="G111" s="235">
        <f t="shared" si="95"/>
        <v>0</v>
      </c>
      <c r="H111" s="236">
        <f t="shared" si="96"/>
        <v>0</v>
      </c>
      <c r="I111" s="235">
        <f t="shared" si="97"/>
        <v>0</v>
      </c>
      <c r="J111" s="239">
        <f t="shared" si="98"/>
        <v>0</v>
      </c>
      <c r="K111" s="235">
        <f t="shared" si="99"/>
        <v>0</v>
      </c>
      <c r="L111" s="236">
        <f t="shared" si="100"/>
        <v>0</v>
      </c>
      <c r="M111" s="236">
        <f t="shared" si="101"/>
        <v>0</v>
      </c>
      <c r="N111" s="235">
        <f t="shared" si="102"/>
        <v>0</v>
      </c>
      <c r="O111" s="236">
        <f t="shared" si="103"/>
        <v>0</v>
      </c>
      <c r="P111" s="236">
        <f t="shared" si="104"/>
        <v>0</v>
      </c>
      <c r="Q111" s="234">
        <f t="shared" si="105"/>
        <v>0</v>
      </c>
      <c r="R111" s="239">
        <f t="shared" si="106"/>
        <v>0</v>
      </c>
      <c r="S111" s="236">
        <f t="shared" si="107"/>
        <v>0</v>
      </c>
      <c r="T111" s="236">
        <f t="shared" si="108"/>
        <v>0</v>
      </c>
      <c r="U111" s="241">
        <f t="shared" si="109"/>
        <v>0</v>
      </c>
      <c r="V111" s="242" t="str">
        <f t="shared" si="110"/>
        <v>C</v>
      </c>
      <c r="W111" s="243">
        <f t="shared" si="111"/>
        <v>0</v>
      </c>
      <c r="X111" s="244" t="str">
        <f t="shared" si="112"/>
        <v>C</v>
      </c>
      <c r="Y111" s="241">
        <f t="shared" si="113"/>
        <v>0</v>
      </c>
      <c r="Z111" s="243">
        <f t="shared" si="114"/>
        <v>0</v>
      </c>
      <c r="AA111" s="243">
        <f t="shared" si="115"/>
        <v>0</v>
      </c>
      <c r="AB111" s="261">
        <f t="shared" si="116"/>
        <v>0</v>
      </c>
      <c r="AC111" s="246">
        <f t="shared" si="117"/>
        <v>0</v>
      </c>
      <c r="AD111" s="81"/>
      <c r="AF111" s="157"/>
      <c r="AG111" s="157"/>
      <c r="AH111" s="157"/>
      <c r="AI111" s="157"/>
      <c r="AJ111" s="157"/>
      <c r="AK111" s="157"/>
      <c r="AL111" s="157"/>
      <c r="AM111" s="157"/>
    </row>
    <row r="112" spans="1:39" ht="14.25" customHeight="1" x14ac:dyDescent="0.2">
      <c r="A112" s="40">
        <f t="shared" si="92"/>
        <v>0</v>
      </c>
      <c r="B112" s="86">
        <f t="shared" si="92"/>
        <v>0</v>
      </c>
      <c r="C112" s="123">
        <f t="shared" si="92"/>
        <v>0</v>
      </c>
      <c r="D112" s="36" t="str">
        <f t="shared" si="92"/>
        <v>C</v>
      </c>
      <c r="E112" s="183">
        <f t="shared" si="93"/>
        <v>0</v>
      </c>
      <c r="F112" s="184">
        <f t="shared" si="94"/>
        <v>0</v>
      </c>
      <c r="G112" s="184">
        <f t="shared" si="95"/>
        <v>0</v>
      </c>
      <c r="H112" s="185">
        <f t="shared" si="96"/>
        <v>0</v>
      </c>
      <c r="I112" s="184">
        <f t="shared" si="97"/>
        <v>0</v>
      </c>
      <c r="J112" s="188">
        <f t="shared" si="98"/>
        <v>0</v>
      </c>
      <c r="K112" s="184">
        <f t="shared" si="99"/>
        <v>0</v>
      </c>
      <c r="L112" s="185">
        <f t="shared" si="100"/>
        <v>0</v>
      </c>
      <c r="M112" s="185">
        <f t="shared" si="101"/>
        <v>0</v>
      </c>
      <c r="N112" s="184">
        <f t="shared" si="102"/>
        <v>0</v>
      </c>
      <c r="O112" s="185">
        <f t="shared" si="103"/>
        <v>0</v>
      </c>
      <c r="P112" s="185">
        <f t="shared" si="104"/>
        <v>0</v>
      </c>
      <c r="Q112" s="183">
        <f t="shared" si="105"/>
        <v>0</v>
      </c>
      <c r="R112" s="188">
        <f t="shared" si="106"/>
        <v>0</v>
      </c>
      <c r="S112" s="185">
        <f t="shared" si="107"/>
        <v>0</v>
      </c>
      <c r="T112" s="185">
        <f t="shared" si="108"/>
        <v>0</v>
      </c>
      <c r="U112" s="190">
        <f t="shared" si="109"/>
        <v>0</v>
      </c>
      <c r="V112" s="191" t="str">
        <f t="shared" si="110"/>
        <v>C</v>
      </c>
      <c r="W112" s="192">
        <f t="shared" si="111"/>
        <v>0</v>
      </c>
      <c r="X112" s="193" t="str">
        <f t="shared" si="112"/>
        <v>C</v>
      </c>
      <c r="Y112" s="190">
        <f t="shared" si="113"/>
        <v>0</v>
      </c>
      <c r="Z112" s="192">
        <f t="shared" si="114"/>
        <v>0</v>
      </c>
      <c r="AA112" s="192">
        <f t="shared" si="115"/>
        <v>0</v>
      </c>
      <c r="AB112" s="205">
        <f t="shared" si="116"/>
        <v>0</v>
      </c>
      <c r="AC112" s="195">
        <f t="shared" si="117"/>
        <v>0</v>
      </c>
      <c r="AD112" s="81"/>
      <c r="AF112" s="157"/>
      <c r="AG112" s="157"/>
      <c r="AH112" s="157"/>
      <c r="AI112" s="157"/>
      <c r="AJ112" s="157"/>
      <c r="AK112" s="157"/>
      <c r="AL112" s="157"/>
      <c r="AM112" s="157"/>
    </row>
    <row r="113" spans="1:39" ht="14.25" customHeight="1" x14ac:dyDescent="0.2">
      <c r="A113" s="254">
        <f t="shared" si="92"/>
        <v>0</v>
      </c>
      <c r="B113" s="255">
        <f t="shared" si="92"/>
        <v>0</v>
      </c>
      <c r="C113" s="209">
        <f t="shared" si="92"/>
        <v>0</v>
      </c>
      <c r="D113" s="210" t="str">
        <f t="shared" si="92"/>
        <v>C</v>
      </c>
      <c r="E113" s="234">
        <f t="shared" si="93"/>
        <v>0</v>
      </c>
      <c r="F113" s="235">
        <f t="shared" si="94"/>
        <v>0</v>
      </c>
      <c r="G113" s="235">
        <f t="shared" si="95"/>
        <v>0</v>
      </c>
      <c r="H113" s="236">
        <f t="shared" si="96"/>
        <v>0</v>
      </c>
      <c r="I113" s="235">
        <f t="shared" si="97"/>
        <v>0</v>
      </c>
      <c r="J113" s="239">
        <f t="shared" si="98"/>
        <v>0</v>
      </c>
      <c r="K113" s="235">
        <f t="shared" si="99"/>
        <v>0</v>
      </c>
      <c r="L113" s="236">
        <f t="shared" si="100"/>
        <v>0</v>
      </c>
      <c r="M113" s="236">
        <f t="shared" si="101"/>
        <v>0</v>
      </c>
      <c r="N113" s="235">
        <f t="shared" si="102"/>
        <v>0</v>
      </c>
      <c r="O113" s="236">
        <f t="shared" si="103"/>
        <v>0</v>
      </c>
      <c r="P113" s="236">
        <f t="shared" si="104"/>
        <v>0</v>
      </c>
      <c r="Q113" s="234">
        <f t="shared" si="105"/>
        <v>0</v>
      </c>
      <c r="R113" s="239">
        <f t="shared" si="106"/>
        <v>0</v>
      </c>
      <c r="S113" s="236">
        <f t="shared" si="107"/>
        <v>0</v>
      </c>
      <c r="T113" s="236">
        <f t="shared" si="108"/>
        <v>0</v>
      </c>
      <c r="U113" s="241">
        <f t="shared" si="109"/>
        <v>0</v>
      </c>
      <c r="V113" s="242" t="str">
        <f t="shared" si="110"/>
        <v>C</v>
      </c>
      <c r="W113" s="243">
        <f t="shared" si="111"/>
        <v>0</v>
      </c>
      <c r="X113" s="244" t="str">
        <f t="shared" si="112"/>
        <v>C</v>
      </c>
      <c r="Y113" s="241">
        <f t="shared" si="113"/>
        <v>0</v>
      </c>
      <c r="Z113" s="243">
        <f t="shared" si="114"/>
        <v>0</v>
      </c>
      <c r="AA113" s="243">
        <f t="shared" si="115"/>
        <v>0</v>
      </c>
      <c r="AB113" s="261">
        <f t="shared" si="116"/>
        <v>0</v>
      </c>
      <c r="AC113" s="246">
        <f t="shared" si="117"/>
        <v>0</v>
      </c>
      <c r="AD113" s="81"/>
      <c r="AF113" s="157"/>
      <c r="AG113" s="157"/>
      <c r="AH113" s="157"/>
      <c r="AI113" s="157"/>
      <c r="AJ113" s="157"/>
      <c r="AK113" s="157"/>
      <c r="AL113" s="157"/>
      <c r="AM113" s="157"/>
    </row>
    <row r="114" spans="1:39" ht="14.25" customHeight="1" x14ac:dyDescent="0.2">
      <c r="A114" s="40">
        <f t="shared" si="92"/>
        <v>0</v>
      </c>
      <c r="B114" s="86">
        <f t="shared" si="92"/>
        <v>0</v>
      </c>
      <c r="C114" s="123">
        <f t="shared" si="92"/>
        <v>0</v>
      </c>
      <c r="D114" s="36" t="str">
        <f t="shared" si="92"/>
        <v>C</v>
      </c>
      <c r="E114" s="183">
        <f t="shared" si="93"/>
        <v>0</v>
      </c>
      <c r="F114" s="184">
        <f t="shared" si="94"/>
        <v>0</v>
      </c>
      <c r="G114" s="184">
        <f t="shared" si="95"/>
        <v>0</v>
      </c>
      <c r="H114" s="185">
        <f t="shared" si="96"/>
        <v>0</v>
      </c>
      <c r="I114" s="184">
        <f t="shared" si="97"/>
        <v>0</v>
      </c>
      <c r="J114" s="188">
        <f t="shared" si="98"/>
        <v>0</v>
      </c>
      <c r="K114" s="184">
        <f t="shared" si="99"/>
        <v>0</v>
      </c>
      <c r="L114" s="185">
        <f t="shared" si="100"/>
        <v>0</v>
      </c>
      <c r="M114" s="185">
        <f t="shared" si="101"/>
        <v>0</v>
      </c>
      <c r="N114" s="184">
        <f t="shared" si="102"/>
        <v>0</v>
      </c>
      <c r="O114" s="185">
        <f t="shared" si="103"/>
        <v>0</v>
      </c>
      <c r="P114" s="185">
        <f t="shared" si="104"/>
        <v>0</v>
      </c>
      <c r="Q114" s="183">
        <f t="shared" si="105"/>
        <v>0</v>
      </c>
      <c r="R114" s="188">
        <f t="shared" si="106"/>
        <v>0</v>
      </c>
      <c r="S114" s="185">
        <f t="shared" si="107"/>
        <v>0</v>
      </c>
      <c r="T114" s="185">
        <f t="shared" si="108"/>
        <v>0</v>
      </c>
      <c r="U114" s="190">
        <f t="shared" si="109"/>
        <v>0</v>
      </c>
      <c r="V114" s="191" t="str">
        <f t="shared" si="110"/>
        <v>C</v>
      </c>
      <c r="W114" s="192">
        <f t="shared" si="111"/>
        <v>0</v>
      </c>
      <c r="X114" s="193" t="str">
        <f t="shared" si="112"/>
        <v>C</v>
      </c>
      <c r="Y114" s="190">
        <f t="shared" si="113"/>
        <v>0</v>
      </c>
      <c r="Z114" s="192">
        <f t="shared" si="114"/>
        <v>0</v>
      </c>
      <c r="AA114" s="192">
        <f t="shared" si="115"/>
        <v>0</v>
      </c>
      <c r="AB114" s="205">
        <f t="shared" si="116"/>
        <v>0</v>
      </c>
      <c r="AC114" s="195">
        <f t="shared" si="117"/>
        <v>0</v>
      </c>
      <c r="AD114" s="81"/>
      <c r="AF114" s="157"/>
      <c r="AG114" s="157"/>
      <c r="AH114" s="157"/>
      <c r="AI114" s="157"/>
      <c r="AJ114" s="157"/>
      <c r="AK114" s="157"/>
      <c r="AL114" s="157"/>
      <c r="AM114" s="157"/>
    </row>
    <row r="115" spans="1:39" ht="14.25" customHeight="1" x14ac:dyDescent="0.2">
      <c r="A115" s="254">
        <f t="shared" si="92"/>
        <v>0</v>
      </c>
      <c r="B115" s="255">
        <f t="shared" si="92"/>
        <v>0</v>
      </c>
      <c r="C115" s="209">
        <f t="shared" si="92"/>
        <v>0</v>
      </c>
      <c r="D115" s="210" t="str">
        <f t="shared" si="92"/>
        <v>C</v>
      </c>
      <c r="E115" s="234">
        <f t="shared" si="93"/>
        <v>0</v>
      </c>
      <c r="F115" s="235">
        <f t="shared" si="94"/>
        <v>0</v>
      </c>
      <c r="G115" s="235">
        <f t="shared" si="95"/>
        <v>0</v>
      </c>
      <c r="H115" s="236">
        <f t="shared" si="96"/>
        <v>0</v>
      </c>
      <c r="I115" s="235">
        <f t="shared" si="97"/>
        <v>0</v>
      </c>
      <c r="J115" s="239">
        <f t="shared" si="98"/>
        <v>0</v>
      </c>
      <c r="K115" s="235">
        <f t="shared" si="99"/>
        <v>0</v>
      </c>
      <c r="L115" s="236">
        <f t="shared" si="100"/>
        <v>0</v>
      </c>
      <c r="M115" s="236">
        <f t="shared" si="101"/>
        <v>0</v>
      </c>
      <c r="N115" s="235">
        <f t="shared" si="102"/>
        <v>0</v>
      </c>
      <c r="O115" s="236">
        <f t="shared" si="103"/>
        <v>0</v>
      </c>
      <c r="P115" s="236">
        <f t="shared" si="104"/>
        <v>0</v>
      </c>
      <c r="Q115" s="234">
        <f t="shared" si="105"/>
        <v>0</v>
      </c>
      <c r="R115" s="239">
        <f t="shared" si="106"/>
        <v>0</v>
      </c>
      <c r="S115" s="236">
        <f t="shared" si="107"/>
        <v>0</v>
      </c>
      <c r="T115" s="236">
        <f t="shared" si="108"/>
        <v>0</v>
      </c>
      <c r="U115" s="241">
        <f t="shared" si="109"/>
        <v>0</v>
      </c>
      <c r="V115" s="242" t="str">
        <f t="shared" si="110"/>
        <v>C</v>
      </c>
      <c r="W115" s="243">
        <f t="shared" si="111"/>
        <v>0</v>
      </c>
      <c r="X115" s="244" t="str">
        <f t="shared" si="112"/>
        <v>C</v>
      </c>
      <c r="Y115" s="241">
        <f t="shared" si="113"/>
        <v>0</v>
      </c>
      <c r="Z115" s="243">
        <f t="shared" si="114"/>
        <v>0</v>
      </c>
      <c r="AA115" s="243">
        <f t="shared" si="115"/>
        <v>0</v>
      </c>
      <c r="AB115" s="261">
        <f t="shared" si="116"/>
        <v>0</v>
      </c>
      <c r="AC115" s="246">
        <f t="shared" si="117"/>
        <v>0</v>
      </c>
      <c r="AD115" s="81"/>
      <c r="AF115" s="157"/>
      <c r="AG115" s="157"/>
      <c r="AH115" s="157"/>
      <c r="AI115" s="157"/>
      <c r="AJ115" s="157"/>
      <c r="AK115" s="157"/>
      <c r="AL115" s="157"/>
      <c r="AM115" s="157"/>
    </row>
    <row r="116" spans="1:39" ht="14.25" customHeight="1" x14ac:dyDescent="0.2">
      <c r="A116" s="40">
        <f t="shared" si="92"/>
        <v>0</v>
      </c>
      <c r="B116" s="86">
        <f t="shared" si="92"/>
        <v>0</v>
      </c>
      <c r="C116" s="123">
        <f t="shared" si="92"/>
        <v>0</v>
      </c>
      <c r="D116" s="36" t="str">
        <f t="shared" si="92"/>
        <v>C</v>
      </c>
      <c r="E116" s="183">
        <f t="shared" si="93"/>
        <v>0</v>
      </c>
      <c r="F116" s="184">
        <f t="shared" si="94"/>
        <v>0</v>
      </c>
      <c r="G116" s="184">
        <f t="shared" si="95"/>
        <v>0</v>
      </c>
      <c r="H116" s="185">
        <f t="shared" si="96"/>
        <v>0</v>
      </c>
      <c r="I116" s="184">
        <f t="shared" si="97"/>
        <v>0</v>
      </c>
      <c r="J116" s="188">
        <f t="shared" si="98"/>
        <v>0</v>
      </c>
      <c r="K116" s="184">
        <f t="shared" si="99"/>
        <v>0</v>
      </c>
      <c r="L116" s="185">
        <f t="shared" si="100"/>
        <v>0</v>
      </c>
      <c r="M116" s="185">
        <f t="shared" si="101"/>
        <v>0</v>
      </c>
      <c r="N116" s="184">
        <f t="shared" si="102"/>
        <v>0</v>
      </c>
      <c r="O116" s="185">
        <f t="shared" si="103"/>
        <v>0</v>
      </c>
      <c r="P116" s="185">
        <f t="shared" si="104"/>
        <v>0</v>
      </c>
      <c r="Q116" s="183">
        <f t="shared" si="105"/>
        <v>0</v>
      </c>
      <c r="R116" s="188">
        <f t="shared" si="106"/>
        <v>0</v>
      </c>
      <c r="S116" s="185">
        <f t="shared" si="107"/>
        <v>0</v>
      </c>
      <c r="T116" s="185">
        <f t="shared" si="108"/>
        <v>0</v>
      </c>
      <c r="U116" s="190">
        <f t="shared" si="109"/>
        <v>0</v>
      </c>
      <c r="V116" s="191" t="str">
        <f t="shared" si="110"/>
        <v>C</v>
      </c>
      <c r="W116" s="192">
        <f t="shared" si="111"/>
        <v>0</v>
      </c>
      <c r="X116" s="193" t="str">
        <f t="shared" si="112"/>
        <v>C</v>
      </c>
      <c r="Y116" s="190">
        <f t="shared" si="113"/>
        <v>0</v>
      </c>
      <c r="Z116" s="192">
        <f t="shared" si="114"/>
        <v>0</v>
      </c>
      <c r="AA116" s="192">
        <f t="shared" si="115"/>
        <v>0</v>
      </c>
      <c r="AB116" s="205">
        <f t="shared" si="116"/>
        <v>0</v>
      </c>
      <c r="AC116" s="195">
        <f t="shared" si="117"/>
        <v>0</v>
      </c>
      <c r="AD116" s="81"/>
      <c r="AF116" s="157"/>
      <c r="AG116" s="157"/>
      <c r="AH116" s="157"/>
      <c r="AI116" s="157"/>
      <c r="AJ116" s="157"/>
      <c r="AK116" s="157"/>
      <c r="AL116" s="157"/>
      <c r="AM116" s="157"/>
    </row>
    <row r="117" spans="1:39" ht="14.25" customHeight="1" x14ac:dyDescent="0.2">
      <c r="A117" s="254">
        <f t="shared" si="92"/>
        <v>0</v>
      </c>
      <c r="B117" s="255">
        <f t="shared" si="92"/>
        <v>0</v>
      </c>
      <c r="C117" s="209">
        <f t="shared" si="92"/>
        <v>0</v>
      </c>
      <c r="D117" s="210" t="str">
        <f t="shared" si="92"/>
        <v>C</v>
      </c>
      <c r="E117" s="234">
        <f t="shared" si="93"/>
        <v>0</v>
      </c>
      <c r="F117" s="235">
        <f t="shared" si="94"/>
        <v>0</v>
      </c>
      <c r="G117" s="235">
        <f t="shared" si="95"/>
        <v>0</v>
      </c>
      <c r="H117" s="236">
        <f t="shared" si="96"/>
        <v>0</v>
      </c>
      <c r="I117" s="235">
        <f t="shared" si="97"/>
        <v>0</v>
      </c>
      <c r="J117" s="239">
        <f t="shared" si="98"/>
        <v>0</v>
      </c>
      <c r="K117" s="235">
        <f t="shared" si="99"/>
        <v>0</v>
      </c>
      <c r="L117" s="236">
        <f t="shared" si="100"/>
        <v>0</v>
      </c>
      <c r="M117" s="236">
        <f t="shared" si="101"/>
        <v>0</v>
      </c>
      <c r="N117" s="235">
        <f t="shared" si="102"/>
        <v>0</v>
      </c>
      <c r="O117" s="236">
        <f t="shared" si="103"/>
        <v>0</v>
      </c>
      <c r="P117" s="236">
        <f t="shared" si="104"/>
        <v>0</v>
      </c>
      <c r="Q117" s="234">
        <f t="shared" si="105"/>
        <v>0</v>
      </c>
      <c r="R117" s="239">
        <f t="shared" si="106"/>
        <v>0</v>
      </c>
      <c r="S117" s="236">
        <f t="shared" si="107"/>
        <v>0</v>
      </c>
      <c r="T117" s="236">
        <f t="shared" si="108"/>
        <v>0</v>
      </c>
      <c r="U117" s="241">
        <f t="shared" si="109"/>
        <v>0</v>
      </c>
      <c r="V117" s="242" t="str">
        <f t="shared" si="110"/>
        <v>C</v>
      </c>
      <c r="W117" s="243">
        <f t="shared" si="111"/>
        <v>0</v>
      </c>
      <c r="X117" s="244" t="str">
        <f t="shared" si="112"/>
        <v>C</v>
      </c>
      <c r="Y117" s="241">
        <f t="shared" si="113"/>
        <v>0</v>
      </c>
      <c r="Z117" s="243">
        <f t="shared" si="114"/>
        <v>0</v>
      </c>
      <c r="AA117" s="243">
        <f t="shared" si="115"/>
        <v>0</v>
      </c>
      <c r="AB117" s="261">
        <f t="shared" si="116"/>
        <v>0</v>
      </c>
      <c r="AC117" s="246">
        <f t="shared" si="117"/>
        <v>0</v>
      </c>
      <c r="AD117" s="81"/>
      <c r="AF117" s="157"/>
      <c r="AG117" s="157"/>
      <c r="AH117" s="157"/>
      <c r="AI117" s="157"/>
      <c r="AJ117" s="157"/>
      <c r="AK117" s="157"/>
      <c r="AL117" s="157"/>
      <c r="AM117" s="157"/>
    </row>
    <row r="118" spans="1:39" ht="14.25" customHeight="1" x14ac:dyDescent="0.2">
      <c r="A118" s="40">
        <f t="shared" si="92"/>
        <v>0</v>
      </c>
      <c r="B118" s="86">
        <f t="shared" si="92"/>
        <v>0</v>
      </c>
      <c r="C118" s="123">
        <f t="shared" si="92"/>
        <v>0</v>
      </c>
      <c r="D118" s="36" t="str">
        <f t="shared" si="92"/>
        <v>C</v>
      </c>
      <c r="E118" s="183">
        <f t="shared" si="93"/>
        <v>0</v>
      </c>
      <c r="F118" s="184">
        <f t="shared" si="94"/>
        <v>0</v>
      </c>
      <c r="G118" s="184">
        <f t="shared" si="95"/>
        <v>0</v>
      </c>
      <c r="H118" s="185">
        <f t="shared" si="96"/>
        <v>0</v>
      </c>
      <c r="I118" s="184">
        <f t="shared" si="97"/>
        <v>0</v>
      </c>
      <c r="J118" s="188">
        <f t="shared" si="98"/>
        <v>0</v>
      </c>
      <c r="K118" s="184">
        <f t="shared" si="99"/>
        <v>0</v>
      </c>
      <c r="L118" s="185">
        <f t="shared" si="100"/>
        <v>0</v>
      </c>
      <c r="M118" s="185">
        <f t="shared" si="101"/>
        <v>0</v>
      </c>
      <c r="N118" s="184">
        <f t="shared" si="102"/>
        <v>0</v>
      </c>
      <c r="O118" s="185">
        <f t="shared" si="103"/>
        <v>0</v>
      </c>
      <c r="P118" s="185">
        <f t="shared" si="104"/>
        <v>0</v>
      </c>
      <c r="Q118" s="183">
        <f t="shared" si="105"/>
        <v>0</v>
      </c>
      <c r="R118" s="188">
        <f t="shared" si="106"/>
        <v>0</v>
      </c>
      <c r="S118" s="185">
        <f t="shared" si="107"/>
        <v>0</v>
      </c>
      <c r="T118" s="185">
        <f t="shared" si="108"/>
        <v>0</v>
      </c>
      <c r="U118" s="190">
        <f t="shared" si="109"/>
        <v>0</v>
      </c>
      <c r="V118" s="191" t="str">
        <f t="shared" si="110"/>
        <v>C</v>
      </c>
      <c r="W118" s="192">
        <f t="shared" si="111"/>
        <v>0</v>
      </c>
      <c r="X118" s="193" t="str">
        <f t="shared" si="112"/>
        <v>C</v>
      </c>
      <c r="Y118" s="190">
        <f t="shared" si="113"/>
        <v>0</v>
      </c>
      <c r="Z118" s="192">
        <f t="shared" si="114"/>
        <v>0</v>
      </c>
      <c r="AA118" s="192">
        <f t="shared" si="115"/>
        <v>0</v>
      </c>
      <c r="AB118" s="205">
        <f t="shared" si="116"/>
        <v>0</v>
      </c>
      <c r="AC118" s="195">
        <f t="shared" si="117"/>
        <v>0</v>
      </c>
      <c r="AD118" s="81"/>
      <c r="AF118" s="157"/>
      <c r="AG118" s="157"/>
      <c r="AH118" s="157"/>
      <c r="AI118" s="157"/>
      <c r="AJ118" s="157"/>
      <c r="AK118" s="157"/>
      <c r="AL118" s="157"/>
      <c r="AM118" s="157"/>
    </row>
    <row r="119" spans="1:39" ht="14.25" customHeight="1" x14ac:dyDescent="0.2">
      <c r="A119" s="254">
        <f t="shared" si="92"/>
        <v>0</v>
      </c>
      <c r="B119" s="255">
        <f t="shared" si="92"/>
        <v>0</v>
      </c>
      <c r="C119" s="209">
        <f t="shared" si="92"/>
        <v>0</v>
      </c>
      <c r="D119" s="210" t="str">
        <f t="shared" si="92"/>
        <v>C</v>
      </c>
      <c r="E119" s="234">
        <f t="shared" si="93"/>
        <v>0</v>
      </c>
      <c r="F119" s="235">
        <f t="shared" si="94"/>
        <v>0</v>
      </c>
      <c r="G119" s="235">
        <f t="shared" si="95"/>
        <v>0</v>
      </c>
      <c r="H119" s="236">
        <f t="shared" si="96"/>
        <v>0</v>
      </c>
      <c r="I119" s="235">
        <f t="shared" si="97"/>
        <v>0</v>
      </c>
      <c r="J119" s="239">
        <f t="shared" si="98"/>
        <v>0</v>
      </c>
      <c r="K119" s="235">
        <f t="shared" si="99"/>
        <v>0</v>
      </c>
      <c r="L119" s="236">
        <f t="shared" si="100"/>
        <v>0</v>
      </c>
      <c r="M119" s="236">
        <f t="shared" si="101"/>
        <v>0</v>
      </c>
      <c r="N119" s="235">
        <f t="shared" si="102"/>
        <v>0</v>
      </c>
      <c r="O119" s="236">
        <f t="shared" si="103"/>
        <v>0</v>
      </c>
      <c r="P119" s="236">
        <f t="shared" si="104"/>
        <v>0</v>
      </c>
      <c r="Q119" s="234">
        <f t="shared" si="105"/>
        <v>0</v>
      </c>
      <c r="R119" s="239">
        <f t="shared" si="106"/>
        <v>0</v>
      </c>
      <c r="S119" s="236">
        <f t="shared" si="107"/>
        <v>0</v>
      </c>
      <c r="T119" s="236">
        <f t="shared" si="108"/>
        <v>0</v>
      </c>
      <c r="U119" s="241">
        <f t="shared" si="109"/>
        <v>0</v>
      </c>
      <c r="V119" s="242" t="str">
        <f t="shared" si="110"/>
        <v>C</v>
      </c>
      <c r="W119" s="243">
        <f t="shared" si="111"/>
        <v>0</v>
      </c>
      <c r="X119" s="244" t="str">
        <f t="shared" si="112"/>
        <v>C</v>
      </c>
      <c r="Y119" s="241">
        <f t="shared" si="113"/>
        <v>0</v>
      </c>
      <c r="Z119" s="243">
        <f t="shared" si="114"/>
        <v>0</v>
      </c>
      <c r="AA119" s="243">
        <f t="shared" si="115"/>
        <v>0</v>
      </c>
      <c r="AB119" s="261">
        <f t="shared" si="116"/>
        <v>0</v>
      </c>
      <c r="AC119" s="246">
        <f t="shared" si="117"/>
        <v>0</v>
      </c>
      <c r="AD119" s="81"/>
      <c r="AF119" s="157"/>
      <c r="AG119" s="157"/>
      <c r="AH119" s="157"/>
      <c r="AI119" s="157"/>
      <c r="AJ119" s="157"/>
      <c r="AK119" s="157"/>
      <c r="AL119" s="157"/>
      <c r="AM119" s="157"/>
    </row>
    <row r="120" spans="1:39" ht="14.25" customHeight="1" x14ac:dyDescent="0.2">
      <c r="A120" s="40">
        <f t="shared" si="92"/>
        <v>0</v>
      </c>
      <c r="B120" s="86">
        <f t="shared" si="92"/>
        <v>0</v>
      </c>
      <c r="C120" s="123">
        <f t="shared" si="92"/>
        <v>0</v>
      </c>
      <c r="D120" s="36" t="str">
        <f t="shared" si="92"/>
        <v>C</v>
      </c>
      <c r="E120" s="183">
        <f t="shared" si="93"/>
        <v>0</v>
      </c>
      <c r="F120" s="184">
        <f t="shared" si="94"/>
        <v>0</v>
      </c>
      <c r="G120" s="184">
        <f t="shared" si="95"/>
        <v>0</v>
      </c>
      <c r="H120" s="185">
        <f t="shared" si="96"/>
        <v>0</v>
      </c>
      <c r="I120" s="184">
        <f t="shared" si="97"/>
        <v>0</v>
      </c>
      <c r="J120" s="188">
        <f t="shared" si="98"/>
        <v>0</v>
      </c>
      <c r="K120" s="184">
        <f t="shared" si="99"/>
        <v>0</v>
      </c>
      <c r="L120" s="185">
        <f t="shared" si="100"/>
        <v>0</v>
      </c>
      <c r="M120" s="185">
        <f t="shared" si="101"/>
        <v>0</v>
      </c>
      <c r="N120" s="184">
        <f t="shared" si="102"/>
        <v>0</v>
      </c>
      <c r="O120" s="185">
        <f t="shared" si="103"/>
        <v>0</v>
      </c>
      <c r="P120" s="185">
        <f t="shared" si="104"/>
        <v>0</v>
      </c>
      <c r="Q120" s="183">
        <f t="shared" si="105"/>
        <v>0</v>
      </c>
      <c r="R120" s="188">
        <f t="shared" si="106"/>
        <v>0</v>
      </c>
      <c r="S120" s="185">
        <f t="shared" si="107"/>
        <v>0</v>
      </c>
      <c r="T120" s="185">
        <f t="shared" si="108"/>
        <v>0</v>
      </c>
      <c r="U120" s="190">
        <f t="shared" si="109"/>
        <v>0</v>
      </c>
      <c r="V120" s="191" t="str">
        <f t="shared" si="110"/>
        <v>C</v>
      </c>
      <c r="W120" s="192">
        <f t="shared" si="111"/>
        <v>0</v>
      </c>
      <c r="X120" s="193" t="str">
        <f t="shared" si="112"/>
        <v>C</v>
      </c>
      <c r="Y120" s="190">
        <f t="shared" si="113"/>
        <v>0</v>
      </c>
      <c r="Z120" s="192">
        <f t="shared" si="114"/>
        <v>0</v>
      </c>
      <c r="AA120" s="192">
        <f t="shared" si="115"/>
        <v>0</v>
      </c>
      <c r="AB120" s="205">
        <f t="shared" si="116"/>
        <v>0</v>
      </c>
      <c r="AC120" s="195">
        <f t="shared" si="117"/>
        <v>0</v>
      </c>
      <c r="AD120" s="81"/>
      <c r="AF120" s="157"/>
      <c r="AG120" s="157"/>
      <c r="AH120" s="157"/>
      <c r="AI120" s="157"/>
      <c r="AJ120" s="157"/>
      <c r="AK120" s="157"/>
      <c r="AL120" s="157"/>
      <c r="AM120" s="157"/>
    </row>
    <row r="121" spans="1:39" ht="14.25" customHeight="1" x14ac:dyDescent="0.2">
      <c r="A121" s="254">
        <f t="shared" si="92"/>
        <v>0</v>
      </c>
      <c r="B121" s="255">
        <f t="shared" si="92"/>
        <v>0</v>
      </c>
      <c r="C121" s="209">
        <f t="shared" si="92"/>
        <v>0</v>
      </c>
      <c r="D121" s="210" t="str">
        <f t="shared" si="92"/>
        <v>C</v>
      </c>
      <c r="E121" s="234">
        <f t="shared" si="93"/>
        <v>0</v>
      </c>
      <c r="F121" s="235">
        <f t="shared" si="94"/>
        <v>0</v>
      </c>
      <c r="G121" s="235">
        <f t="shared" si="95"/>
        <v>0</v>
      </c>
      <c r="H121" s="236">
        <f t="shared" si="96"/>
        <v>0</v>
      </c>
      <c r="I121" s="235">
        <f t="shared" si="97"/>
        <v>0</v>
      </c>
      <c r="J121" s="239">
        <f t="shared" si="98"/>
        <v>0</v>
      </c>
      <c r="K121" s="235">
        <f t="shared" si="99"/>
        <v>0</v>
      </c>
      <c r="L121" s="236">
        <f t="shared" si="100"/>
        <v>0</v>
      </c>
      <c r="M121" s="236">
        <f t="shared" si="101"/>
        <v>0</v>
      </c>
      <c r="N121" s="235">
        <f t="shared" si="102"/>
        <v>0</v>
      </c>
      <c r="O121" s="236">
        <f t="shared" si="103"/>
        <v>0</v>
      </c>
      <c r="P121" s="236">
        <f t="shared" si="104"/>
        <v>0</v>
      </c>
      <c r="Q121" s="234">
        <f t="shared" si="105"/>
        <v>0</v>
      </c>
      <c r="R121" s="239">
        <f t="shared" si="106"/>
        <v>0</v>
      </c>
      <c r="S121" s="236">
        <f t="shared" si="107"/>
        <v>0</v>
      </c>
      <c r="T121" s="236">
        <f t="shared" si="108"/>
        <v>0</v>
      </c>
      <c r="U121" s="241">
        <f t="shared" si="109"/>
        <v>0</v>
      </c>
      <c r="V121" s="242" t="str">
        <f t="shared" si="110"/>
        <v>C</v>
      </c>
      <c r="W121" s="243">
        <f t="shared" si="111"/>
        <v>0</v>
      </c>
      <c r="X121" s="244" t="str">
        <f t="shared" si="112"/>
        <v>C</v>
      </c>
      <c r="Y121" s="241">
        <f t="shared" si="113"/>
        <v>0</v>
      </c>
      <c r="Z121" s="243">
        <f t="shared" si="114"/>
        <v>0</v>
      </c>
      <c r="AA121" s="243">
        <f t="shared" si="115"/>
        <v>0</v>
      </c>
      <c r="AB121" s="261">
        <f t="shared" si="116"/>
        <v>0</v>
      </c>
      <c r="AC121" s="246">
        <f t="shared" si="117"/>
        <v>0</v>
      </c>
      <c r="AD121" s="81"/>
      <c r="AF121" s="157"/>
      <c r="AG121" s="157"/>
      <c r="AH121" s="157"/>
      <c r="AI121" s="157"/>
      <c r="AJ121" s="157"/>
      <c r="AK121" s="157"/>
      <c r="AL121" s="157"/>
      <c r="AM121" s="157"/>
    </row>
    <row r="122" spans="1:39" ht="14.25" customHeight="1" x14ac:dyDescent="0.2">
      <c r="A122" s="40">
        <f t="shared" si="92"/>
        <v>0</v>
      </c>
      <c r="B122" s="86">
        <f t="shared" si="92"/>
        <v>0</v>
      </c>
      <c r="C122" s="123">
        <f t="shared" si="92"/>
        <v>0</v>
      </c>
      <c r="D122" s="36" t="str">
        <f t="shared" si="92"/>
        <v>C</v>
      </c>
      <c r="E122" s="183">
        <f t="shared" si="93"/>
        <v>0</v>
      </c>
      <c r="F122" s="184">
        <f t="shared" si="94"/>
        <v>0</v>
      </c>
      <c r="G122" s="184">
        <f t="shared" si="95"/>
        <v>0</v>
      </c>
      <c r="H122" s="185">
        <f t="shared" si="96"/>
        <v>0</v>
      </c>
      <c r="I122" s="184">
        <f t="shared" si="97"/>
        <v>0</v>
      </c>
      <c r="J122" s="188">
        <f t="shared" si="98"/>
        <v>0</v>
      </c>
      <c r="K122" s="184">
        <f t="shared" si="99"/>
        <v>0</v>
      </c>
      <c r="L122" s="185">
        <f t="shared" si="100"/>
        <v>0</v>
      </c>
      <c r="M122" s="185">
        <f t="shared" si="101"/>
        <v>0</v>
      </c>
      <c r="N122" s="184">
        <f t="shared" si="102"/>
        <v>0</v>
      </c>
      <c r="O122" s="185">
        <f t="shared" si="103"/>
        <v>0</v>
      </c>
      <c r="P122" s="185">
        <f t="shared" si="104"/>
        <v>0</v>
      </c>
      <c r="Q122" s="183">
        <f t="shared" si="105"/>
        <v>0</v>
      </c>
      <c r="R122" s="188">
        <f t="shared" si="106"/>
        <v>0</v>
      </c>
      <c r="S122" s="185">
        <f t="shared" si="107"/>
        <v>0</v>
      </c>
      <c r="T122" s="185">
        <f t="shared" si="108"/>
        <v>0</v>
      </c>
      <c r="U122" s="190">
        <f t="shared" si="109"/>
        <v>0</v>
      </c>
      <c r="V122" s="191" t="str">
        <f t="shared" si="110"/>
        <v>C</v>
      </c>
      <c r="W122" s="192">
        <f t="shared" si="111"/>
        <v>0</v>
      </c>
      <c r="X122" s="193" t="str">
        <f t="shared" si="112"/>
        <v>C</v>
      </c>
      <c r="Y122" s="190">
        <f t="shared" si="113"/>
        <v>0</v>
      </c>
      <c r="Z122" s="192">
        <f t="shared" si="114"/>
        <v>0</v>
      </c>
      <c r="AA122" s="192">
        <f t="shared" si="115"/>
        <v>0</v>
      </c>
      <c r="AB122" s="205">
        <f t="shared" si="116"/>
        <v>0</v>
      </c>
      <c r="AC122" s="195">
        <f t="shared" si="117"/>
        <v>0</v>
      </c>
      <c r="AD122" s="81"/>
    </row>
    <row r="123" spans="1:39" ht="14.25" customHeight="1" x14ac:dyDescent="0.2">
      <c r="A123" s="254">
        <f t="shared" si="92"/>
        <v>0</v>
      </c>
      <c r="B123" s="255">
        <f t="shared" si="92"/>
        <v>0</v>
      </c>
      <c r="C123" s="209">
        <f t="shared" si="92"/>
        <v>0</v>
      </c>
      <c r="D123" s="210" t="str">
        <f t="shared" si="92"/>
        <v>C</v>
      </c>
      <c r="E123" s="234">
        <f t="shared" si="93"/>
        <v>0</v>
      </c>
      <c r="F123" s="235">
        <f t="shared" si="94"/>
        <v>0</v>
      </c>
      <c r="G123" s="235">
        <f t="shared" si="95"/>
        <v>0</v>
      </c>
      <c r="H123" s="236">
        <f t="shared" si="96"/>
        <v>0</v>
      </c>
      <c r="I123" s="235">
        <f t="shared" si="97"/>
        <v>0</v>
      </c>
      <c r="J123" s="239">
        <f t="shared" si="98"/>
        <v>0</v>
      </c>
      <c r="K123" s="235">
        <f t="shared" si="99"/>
        <v>0</v>
      </c>
      <c r="L123" s="236">
        <f t="shared" si="100"/>
        <v>0</v>
      </c>
      <c r="M123" s="236">
        <f t="shared" si="101"/>
        <v>0</v>
      </c>
      <c r="N123" s="235">
        <f t="shared" si="102"/>
        <v>0</v>
      </c>
      <c r="O123" s="236">
        <f t="shared" si="103"/>
        <v>0</v>
      </c>
      <c r="P123" s="236">
        <f t="shared" si="104"/>
        <v>0</v>
      </c>
      <c r="Q123" s="234">
        <f t="shared" si="105"/>
        <v>0</v>
      </c>
      <c r="R123" s="239">
        <f t="shared" si="106"/>
        <v>0</v>
      </c>
      <c r="S123" s="236">
        <f t="shared" si="107"/>
        <v>0</v>
      </c>
      <c r="T123" s="236">
        <f t="shared" si="108"/>
        <v>0</v>
      </c>
      <c r="U123" s="241">
        <f t="shared" si="109"/>
        <v>0</v>
      </c>
      <c r="V123" s="242" t="str">
        <f t="shared" si="110"/>
        <v>C</v>
      </c>
      <c r="W123" s="243">
        <f t="shared" si="111"/>
        <v>0</v>
      </c>
      <c r="X123" s="244" t="str">
        <f t="shared" si="112"/>
        <v>C</v>
      </c>
      <c r="Y123" s="241">
        <f t="shared" si="113"/>
        <v>0</v>
      </c>
      <c r="Z123" s="243">
        <f t="shared" si="114"/>
        <v>0</v>
      </c>
      <c r="AA123" s="243">
        <f t="shared" si="115"/>
        <v>0</v>
      </c>
      <c r="AB123" s="261">
        <f t="shared" si="116"/>
        <v>0</v>
      </c>
      <c r="AC123" s="246">
        <f t="shared" si="117"/>
        <v>0</v>
      </c>
      <c r="AD123" s="81"/>
    </row>
    <row r="124" spans="1:39" ht="14.25" customHeight="1" x14ac:dyDescent="0.2">
      <c r="A124" s="40">
        <f t="shared" si="92"/>
        <v>0</v>
      </c>
      <c r="B124" s="86">
        <f t="shared" si="92"/>
        <v>0</v>
      </c>
      <c r="C124" s="123">
        <f t="shared" si="92"/>
        <v>0</v>
      </c>
      <c r="D124" s="36" t="str">
        <f t="shared" si="92"/>
        <v>C</v>
      </c>
      <c r="E124" s="183">
        <f t="shared" si="93"/>
        <v>0</v>
      </c>
      <c r="F124" s="184">
        <f t="shared" si="94"/>
        <v>0</v>
      </c>
      <c r="G124" s="184">
        <f t="shared" si="95"/>
        <v>0</v>
      </c>
      <c r="H124" s="185">
        <f t="shared" si="96"/>
        <v>0</v>
      </c>
      <c r="I124" s="184">
        <f t="shared" si="97"/>
        <v>0</v>
      </c>
      <c r="J124" s="188">
        <f t="shared" si="98"/>
        <v>0</v>
      </c>
      <c r="K124" s="184">
        <f t="shared" si="99"/>
        <v>0</v>
      </c>
      <c r="L124" s="185">
        <f t="shared" si="100"/>
        <v>0</v>
      </c>
      <c r="M124" s="185">
        <f t="shared" si="101"/>
        <v>0</v>
      </c>
      <c r="N124" s="184">
        <f t="shared" si="102"/>
        <v>0</v>
      </c>
      <c r="O124" s="185">
        <f t="shared" si="103"/>
        <v>0</v>
      </c>
      <c r="P124" s="185">
        <f t="shared" si="104"/>
        <v>0</v>
      </c>
      <c r="Q124" s="183">
        <f t="shared" si="105"/>
        <v>0</v>
      </c>
      <c r="R124" s="188">
        <f t="shared" si="106"/>
        <v>0</v>
      </c>
      <c r="S124" s="185">
        <f t="shared" si="107"/>
        <v>0</v>
      </c>
      <c r="T124" s="185">
        <f t="shared" si="108"/>
        <v>0</v>
      </c>
      <c r="U124" s="190">
        <f t="shared" si="109"/>
        <v>0</v>
      </c>
      <c r="V124" s="191" t="str">
        <f t="shared" si="110"/>
        <v>C</v>
      </c>
      <c r="W124" s="192">
        <f t="shared" si="111"/>
        <v>0</v>
      </c>
      <c r="X124" s="193" t="str">
        <f t="shared" si="112"/>
        <v>C</v>
      </c>
      <c r="Y124" s="190">
        <f t="shared" si="113"/>
        <v>0</v>
      </c>
      <c r="Z124" s="192">
        <f t="shared" si="114"/>
        <v>0</v>
      </c>
      <c r="AA124" s="192">
        <f t="shared" si="115"/>
        <v>0</v>
      </c>
      <c r="AB124" s="205">
        <f t="shared" si="116"/>
        <v>0</v>
      </c>
      <c r="AC124" s="195">
        <f t="shared" si="117"/>
        <v>0</v>
      </c>
      <c r="AD124" s="81"/>
    </row>
    <row r="125" spans="1:39" ht="14.25" customHeight="1" x14ac:dyDescent="0.2">
      <c r="A125" s="254">
        <f t="shared" si="92"/>
        <v>0</v>
      </c>
      <c r="B125" s="255">
        <f t="shared" si="92"/>
        <v>0</v>
      </c>
      <c r="C125" s="209">
        <f t="shared" si="92"/>
        <v>0</v>
      </c>
      <c r="D125" s="210" t="str">
        <f t="shared" si="92"/>
        <v>C</v>
      </c>
      <c r="E125" s="234">
        <f t="shared" si="93"/>
        <v>0</v>
      </c>
      <c r="F125" s="235">
        <f t="shared" si="94"/>
        <v>0</v>
      </c>
      <c r="G125" s="235">
        <f t="shared" si="95"/>
        <v>0</v>
      </c>
      <c r="H125" s="236">
        <f t="shared" si="96"/>
        <v>0</v>
      </c>
      <c r="I125" s="235">
        <f t="shared" si="97"/>
        <v>0</v>
      </c>
      <c r="J125" s="239">
        <f t="shared" si="98"/>
        <v>0</v>
      </c>
      <c r="K125" s="235">
        <f t="shared" si="99"/>
        <v>0</v>
      </c>
      <c r="L125" s="236">
        <f t="shared" si="100"/>
        <v>0</v>
      </c>
      <c r="M125" s="236">
        <f t="shared" si="101"/>
        <v>0</v>
      </c>
      <c r="N125" s="235">
        <f t="shared" si="102"/>
        <v>0</v>
      </c>
      <c r="O125" s="236">
        <f t="shared" si="103"/>
        <v>0</v>
      </c>
      <c r="P125" s="236">
        <f t="shared" si="104"/>
        <v>0</v>
      </c>
      <c r="Q125" s="234">
        <f t="shared" si="105"/>
        <v>0</v>
      </c>
      <c r="R125" s="239">
        <f t="shared" si="106"/>
        <v>0</v>
      </c>
      <c r="S125" s="236">
        <f t="shared" si="107"/>
        <v>0</v>
      </c>
      <c r="T125" s="236">
        <f t="shared" si="108"/>
        <v>0</v>
      </c>
      <c r="U125" s="241">
        <f t="shared" si="109"/>
        <v>0</v>
      </c>
      <c r="V125" s="242" t="str">
        <f t="shared" si="110"/>
        <v>C</v>
      </c>
      <c r="W125" s="243">
        <f t="shared" si="111"/>
        <v>0</v>
      </c>
      <c r="X125" s="244" t="str">
        <f t="shared" si="112"/>
        <v>C</v>
      </c>
      <c r="Y125" s="241">
        <f t="shared" si="113"/>
        <v>0</v>
      </c>
      <c r="Z125" s="243">
        <f t="shared" si="114"/>
        <v>0</v>
      </c>
      <c r="AA125" s="243">
        <f t="shared" si="115"/>
        <v>0</v>
      </c>
      <c r="AB125" s="261">
        <f t="shared" si="116"/>
        <v>0</v>
      </c>
      <c r="AC125" s="246">
        <f t="shared" si="117"/>
        <v>0</v>
      </c>
      <c r="AD125" s="81"/>
    </row>
    <row r="126" spans="1:39" ht="14.25" customHeight="1" x14ac:dyDescent="0.2">
      <c r="A126" s="40">
        <f t="shared" si="92"/>
        <v>0</v>
      </c>
      <c r="B126" s="86">
        <f t="shared" si="92"/>
        <v>0</v>
      </c>
      <c r="C126" s="123">
        <f t="shared" si="92"/>
        <v>0</v>
      </c>
      <c r="D126" s="36" t="str">
        <f t="shared" si="92"/>
        <v>C</v>
      </c>
      <c r="E126" s="183">
        <f t="shared" si="93"/>
        <v>0</v>
      </c>
      <c r="F126" s="184">
        <f t="shared" si="94"/>
        <v>0</v>
      </c>
      <c r="G126" s="184">
        <f t="shared" si="95"/>
        <v>0</v>
      </c>
      <c r="H126" s="185">
        <f t="shared" si="96"/>
        <v>0</v>
      </c>
      <c r="I126" s="184">
        <f t="shared" si="97"/>
        <v>0</v>
      </c>
      <c r="J126" s="188">
        <f t="shared" si="98"/>
        <v>0</v>
      </c>
      <c r="K126" s="184">
        <f t="shared" si="99"/>
        <v>0</v>
      </c>
      <c r="L126" s="185">
        <f t="shared" si="100"/>
        <v>0</v>
      </c>
      <c r="M126" s="185">
        <f t="shared" si="101"/>
        <v>0</v>
      </c>
      <c r="N126" s="184">
        <f t="shared" si="102"/>
        <v>0</v>
      </c>
      <c r="O126" s="185">
        <f t="shared" si="103"/>
        <v>0</v>
      </c>
      <c r="P126" s="185">
        <f t="shared" si="104"/>
        <v>0</v>
      </c>
      <c r="Q126" s="183">
        <f t="shared" si="105"/>
        <v>0</v>
      </c>
      <c r="R126" s="188">
        <f t="shared" si="106"/>
        <v>0</v>
      </c>
      <c r="S126" s="185">
        <f t="shared" si="107"/>
        <v>0</v>
      </c>
      <c r="T126" s="185">
        <f t="shared" si="108"/>
        <v>0</v>
      </c>
      <c r="U126" s="190">
        <f t="shared" si="109"/>
        <v>0</v>
      </c>
      <c r="V126" s="191" t="str">
        <f t="shared" si="110"/>
        <v>C</v>
      </c>
      <c r="W126" s="192">
        <f t="shared" si="111"/>
        <v>0</v>
      </c>
      <c r="X126" s="193" t="str">
        <f t="shared" si="112"/>
        <v>C</v>
      </c>
      <c r="Y126" s="190">
        <f t="shared" si="113"/>
        <v>0</v>
      </c>
      <c r="Z126" s="192">
        <f t="shared" si="114"/>
        <v>0</v>
      </c>
      <c r="AA126" s="192">
        <f t="shared" si="115"/>
        <v>0</v>
      </c>
      <c r="AB126" s="205">
        <f t="shared" si="116"/>
        <v>0</v>
      </c>
      <c r="AC126" s="195">
        <f t="shared" si="117"/>
        <v>0</v>
      </c>
      <c r="AD126" s="81"/>
    </row>
    <row r="127" spans="1:39" ht="14.25" customHeight="1" x14ac:dyDescent="0.2">
      <c r="A127" s="254">
        <f t="shared" si="92"/>
        <v>0</v>
      </c>
      <c r="B127" s="255">
        <f t="shared" si="92"/>
        <v>0</v>
      </c>
      <c r="C127" s="209">
        <f t="shared" si="92"/>
        <v>0</v>
      </c>
      <c r="D127" s="210" t="str">
        <f t="shared" si="92"/>
        <v>C</v>
      </c>
      <c r="E127" s="234">
        <f t="shared" si="93"/>
        <v>0</v>
      </c>
      <c r="F127" s="235">
        <f t="shared" si="94"/>
        <v>0</v>
      </c>
      <c r="G127" s="235">
        <f t="shared" si="95"/>
        <v>0</v>
      </c>
      <c r="H127" s="236">
        <f t="shared" si="96"/>
        <v>0</v>
      </c>
      <c r="I127" s="235">
        <f t="shared" si="97"/>
        <v>0</v>
      </c>
      <c r="J127" s="239">
        <f t="shared" si="98"/>
        <v>0</v>
      </c>
      <c r="K127" s="235">
        <f t="shared" si="99"/>
        <v>0</v>
      </c>
      <c r="L127" s="236">
        <f t="shared" si="100"/>
        <v>0</v>
      </c>
      <c r="M127" s="236">
        <f t="shared" si="101"/>
        <v>0</v>
      </c>
      <c r="N127" s="235">
        <f t="shared" si="102"/>
        <v>0</v>
      </c>
      <c r="O127" s="236">
        <f t="shared" si="103"/>
        <v>0</v>
      </c>
      <c r="P127" s="236">
        <f t="shared" si="104"/>
        <v>0</v>
      </c>
      <c r="Q127" s="234">
        <f t="shared" si="105"/>
        <v>0</v>
      </c>
      <c r="R127" s="239">
        <f t="shared" si="106"/>
        <v>0</v>
      </c>
      <c r="S127" s="236">
        <f t="shared" si="107"/>
        <v>0</v>
      </c>
      <c r="T127" s="236">
        <f t="shared" si="108"/>
        <v>0</v>
      </c>
      <c r="U127" s="241">
        <f t="shared" si="109"/>
        <v>0</v>
      </c>
      <c r="V127" s="242" t="str">
        <f t="shared" si="110"/>
        <v>C</v>
      </c>
      <c r="W127" s="243">
        <f t="shared" si="111"/>
        <v>0</v>
      </c>
      <c r="X127" s="244" t="str">
        <f t="shared" si="112"/>
        <v>C</v>
      </c>
      <c r="Y127" s="241">
        <f t="shared" si="113"/>
        <v>0</v>
      </c>
      <c r="Z127" s="243">
        <f t="shared" si="114"/>
        <v>0</v>
      </c>
      <c r="AA127" s="243">
        <f t="shared" si="115"/>
        <v>0</v>
      </c>
      <c r="AB127" s="261">
        <f t="shared" si="116"/>
        <v>0</v>
      </c>
      <c r="AC127" s="246">
        <f t="shared" si="117"/>
        <v>0</v>
      </c>
      <c r="AD127" s="81"/>
    </row>
    <row r="128" spans="1:39" ht="14.25" customHeight="1" x14ac:dyDescent="0.2">
      <c r="A128" s="40">
        <f t="shared" si="92"/>
        <v>0</v>
      </c>
      <c r="B128" s="86">
        <f t="shared" si="92"/>
        <v>0</v>
      </c>
      <c r="C128" s="123">
        <f t="shared" si="92"/>
        <v>0</v>
      </c>
      <c r="D128" s="36" t="str">
        <f t="shared" si="92"/>
        <v>C</v>
      </c>
      <c r="E128" s="183">
        <f t="shared" si="93"/>
        <v>0</v>
      </c>
      <c r="F128" s="184">
        <f t="shared" si="94"/>
        <v>0</v>
      </c>
      <c r="G128" s="184">
        <f t="shared" si="95"/>
        <v>0</v>
      </c>
      <c r="H128" s="185">
        <f t="shared" si="96"/>
        <v>0</v>
      </c>
      <c r="I128" s="184">
        <f t="shared" si="97"/>
        <v>0</v>
      </c>
      <c r="J128" s="188">
        <f t="shared" si="98"/>
        <v>0</v>
      </c>
      <c r="K128" s="184">
        <f t="shared" si="99"/>
        <v>0</v>
      </c>
      <c r="L128" s="185">
        <f t="shared" si="100"/>
        <v>0</v>
      </c>
      <c r="M128" s="185">
        <f t="shared" si="101"/>
        <v>0</v>
      </c>
      <c r="N128" s="184">
        <f t="shared" si="102"/>
        <v>0</v>
      </c>
      <c r="O128" s="185">
        <f t="shared" si="103"/>
        <v>0</v>
      </c>
      <c r="P128" s="185">
        <f t="shared" si="104"/>
        <v>0</v>
      </c>
      <c r="Q128" s="183">
        <f t="shared" si="105"/>
        <v>0</v>
      </c>
      <c r="R128" s="188">
        <f t="shared" si="106"/>
        <v>0</v>
      </c>
      <c r="S128" s="185">
        <f t="shared" si="107"/>
        <v>0</v>
      </c>
      <c r="T128" s="185">
        <f t="shared" si="108"/>
        <v>0</v>
      </c>
      <c r="U128" s="190">
        <f t="shared" si="109"/>
        <v>0</v>
      </c>
      <c r="V128" s="191" t="str">
        <f t="shared" si="110"/>
        <v>C</v>
      </c>
      <c r="W128" s="192">
        <f t="shared" si="111"/>
        <v>0</v>
      </c>
      <c r="X128" s="193" t="str">
        <f t="shared" si="112"/>
        <v>C</v>
      </c>
      <c r="Y128" s="190">
        <f t="shared" si="113"/>
        <v>0</v>
      </c>
      <c r="Z128" s="192">
        <f t="shared" si="114"/>
        <v>0</v>
      </c>
      <c r="AA128" s="192">
        <f t="shared" si="115"/>
        <v>0</v>
      </c>
      <c r="AB128" s="205">
        <f t="shared" si="116"/>
        <v>0</v>
      </c>
      <c r="AC128" s="195">
        <f t="shared" si="117"/>
        <v>0</v>
      </c>
      <c r="AD128" s="81"/>
    </row>
    <row r="129" spans="1:30" ht="14.25" customHeight="1" x14ac:dyDescent="0.2">
      <c r="A129" s="254">
        <f t="shared" si="92"/>
        <v>0</v>
      </c>
      <c r="B129" s="255">
        <f t="shared" si="92"/>
        <v>0</v>
      </c>
      <c r="C129" s="209">
        <f t="shared" si="92"/>
        <v>0</v>
      </c>
      <c r="D129" s="210" t="str">
        <f t="shared" si="92"/>
        <v>C</v>
      </c>
      <c r="E129" s="234">
        <f t="shared" si="93"/>
        <v>0</v>
      </c>
      <c r="F129" s="235">
        <f t="shared" si="94"/>
        <v>0</v>
      </c>
      <c r="G129" s="235">
        <f t="shared" si="95"/>
        <v>0</v>
      </c>
      <c r="H129" s="236">
        <f t="shared" si="96"/>
        <v>0</v>
      </c>
      <c r="I129" s="235">
        <f t="shared" si="97"/>
        <v>0</v>
      </c>
      <c r="J129" s="239">
        <f t="shared" si="98"/>
        <v>0</v>
      </c>
      <c r="K129" s="235">
        <f t="shared" si="99"/>
        <v>0</v>
      </c>
      <c r="L129" s="236">
        <f t="shared" si="100"/>
        <v>0</v>
      </c>
      <c r="M129" s="236">
        <f t="shared" si="101"/>
        <v>0</v>
      </c>
      <c r="N129" s="235">
        <f t="shared" si="102"/>
        <v>0</v>
      </c>
      <c r="O129" s="236">
        <f t="shared" si="103"/>
        <v>0</v>
      </c>
      <c r="P129" s="236">
        <f t="shared" si="104"/>
        <v>0</v>
      </c>
      <c r="Q129" s="234">
        <f t="shared" si="105"/>
        <v>0</v>
      </c>
      <c r="R129" s="239">
        <f t="shared" si="106"/>
        <v>0</v>
      </c>
      <c r="S129" s="236">
        <f t="shared" si="107"/>
        <v>0</v>
      </c>
      <c r="T129" s="236">
        <f t="shared" si="108"/>
        <v>0</v>
      </c>
      <c r="U129" s="241">
        <f t="shared" si="109"/>
        <v>0</v>
      </c>
      <c r="V129" s="242" t="str">
        <f t="shared" si="110"/>
        <v>C</v>
      </c>
      <c r="W129" s="243">
        <f t="shared" si="111"/>
        <v>0</v>
      </c>
      <c r="X129" s="244" t="str">
        <f t="shared" si="112"/>
        <v>C</v>
      </c>
      <c r="Y129" s="241">
        <f t="shared" si="113"/>
        <v>0</v>
      </c>
      <c r="Z129" s="243">
        <f t="shared" si="114"/>
        <v>0</v>
      </c>
      <c r="AA129" s="243">
        <f t="shared" si="115"/>
        <v>0</v>
      </c>
      <c r="AB129" s="261">
        <f t="shared" si="116"/>
        <v>0</v>
      </c>
      <c r="AC129" s="246">
        <f t="shared" si="117"/>
        <v>0</v>
      </c>
      <c r="AD129" s="81"/>
    </row>
    <row r="130" spans="1:30" ht="14.25" customHeight="1" x14ac:dyDescent="0.2">
      <c r="A130" s="40">
        <f t="shared" si="92"/>
        <v>0</v>
      </c>
      <c r="B130" s="86">
        <f t="shared" si="92"/>
        <v>0</v>
      </c>
      <c r="C130" s="123">
        <f t="shared" si="92"/>
        <v>0</v>
      </c>
      <c r="D130" s="36" t="str">
        <f t="shared" si="92"/>
        <v>C</v>
      </c>
      <c r="E130" s="183">
        <f t="shared" si="93"/>
        <v>0</v>
      </c>
      <c r="F130" s="184">
        <f t="shared" si="94"/>
        <v>0</v>
      </c>
      <c r="G130" s="184">
        <f t="shared" si="95"/>
        <v>0</v>
      </c>
      <c r="H130" s="185">
        <f t="shared" si="96"/>
        <v>0</v>
      </c>
      <c r="I130" s="184">
        <f t="shared" si="97"/>
        <v>0</v>
      </c>
      <c r="J130" s="188">
        <f t="shared" si="98"/>
        <v>0</v>
      </c>
      <c r="K130" s="184">
        <f t="shared" si="99"/>
        <v>0</v>
      </c>
      <c r="L130" s="185">
        <f t="shared" si="100"/>
        <v>0</v>
      </c>
      <c r="M130" s="185">
        <f t="shared" si="101"/>
        <v>0</v>
      </c>
      <c r="N130" s="184">
        <f t="shared" si="102"/>
        <v>0</v>
      </c>
      <c r="O130" s="185">
        <f t="shared" si="103"/>
        <v>0</v>
      </c>
      <c r="P130" s="185">
        <f t="shared" si="104"/>
        <v>0</v>
      </c>
      <c r="Q130" s="183">
        <f t="shared" si="105"/>
        <v>0</v>
      </c>
      <c r="R130" s="188">
        <f t="shared" si="106"/>
        <v>0</v>
      </c>
      <c r="S130" s="185">
        <f t="shared" si="107"/>
        <v>0</v>
      </c>
      <c r="T130" s="185">
        <f t="shared" si="108"/>
        <v>0</v>
      </c>
      <c r="U130" s="190">
        <f t="shared" si="109"/>
        <v>0</v>
      </c>
      <c r="V130" s="191" t="str">
        <f t="shared" si="110"/>
        <v>C</v>
      </c>
      <c r="W130" s="192">
        <f t="shared" si="111"/>
        <v>0</v>
      </c>
      <c r="X130" s="193" t="str">
        <f t="shared" si="112"/>
        <v>C</v>
      </c>
      <c r="Y130" s="190">
        <f t="shared" si="113"/>
        <v>0</v>
      </c>
      <c r="Z130" s="192">
        <f t="shared" si="114"/>
        <v>0</v>
      </c>
      <c r="AA130" s="192">
        <f t="shared" si="115"/>
        <v>0</v>
      </c>
      <c r="AB130" s="205">
        <f t="shared" si="116"/>
        <v>0</v>
      </c>
      <c r="AC130" s="195">
        <f t="shared" si="117"/>
        <v>0</v>
      </c>
      <c r="AD130" s="81"/>
    </row>
    <row r="131" spans="1:30" ht="14.25" customHeight="1" thickBot="1" x14ac:dyDescent="0.25">
      <c r="A131" s="257">
        <f t="shared" si="92"/>
        <v>0</v>
      </c>
      <c r="B131" s="258">
        <f t="shared" si="92"/>
        <v>0</v>
      </c>
      <c r="C131" s="262">
        <f t="shared" si="92"/>
        <v>0</v>
      </c>
      <c r="D131" s="263" t="str">
        <f t="shared" si="92"/>
        <v>C</v>
      </c>
      <c r="E131" s="234">
        <f t="shared" si="93"/>
        <v>0</v>
      </c>
      <c r="F131" s="235">
        <f t="shared" si="94"/>
        <v>0</v>
      </c>
      <c r="G131" s="235">
        <f t="shared" si="95"/>
        <v>0</v>
      </c>
      <c r="H131" s="236">
        <f t="shared" si="96"/>
        <v>0</v>
      </c>
      <c r="I131" s="235">
        <f t="shared" si="97"/>
        <v>0</v>
      </c>
      <c r="J131" s="239">
        <f t="shared" si="98"/>
        <v>0</v>
      </c>
      <c r="K131" s="235">
        <f t="shared" si="99"/>
        <v>0</v>
      </c>
      <c r="L131" s="236">
        <f t="shared" si="100"/>
        <v>0</v>
      </c>
      <c r="M131" s="236">
        <f t="shared" si="101"/>
        <v>0</v>
      </c>
      <c r="N131" s="235">
        <f t="shared" si="102"/>
        <v>0</v>
      </c>
      <c r="O131" s="236">
        <f t="shared" si="103"/>
        <v>0</v>
      </c>
      <c r="P131" s="236">
        <f t="shared" si="104"/>
        <v>0</v>
      </c>
      <c r="Q131" s="234">
        <f t="shared" si="105"/>
        <v>0</v>
      </c>
      <c r="R131" s="239">
        <f t="shared" si="106"/>
        <v>0</v>
      </c>
      <c r="S131" s="236">
        <f t="shared" si="107"/>
        <v>0</v>
      </c>
      <c r="T131" s="236">
        <f t="shared" si="108"/>
        <v>0</v>
      </c>
      <c r="U131" s="241">
        <f t="shared" si="109"/>
        <v>0</v>
      </c>
      <c r="V131" s="242" t="str">
        <f t="shared" si="110"/>
        <v>C</v>
      </c>
      <c r="W131" s="243">
        <f t="shared" si="111"/>
        <v>0</v>
      </c>
      <c r="X131" s="244" t="str">
        <f t="shared" si="112"/>
        <v>C</v>
      </c>
      <c r="Y131" s="241">
        <f t="shared" si="113"/>
        <v>0</v>
      </c>
      <c r="Z131" s="243">
        <f t="shared" si="114"/>
        <v>0</v>
      </c>
      <c r="AA131" s="243">
        <f t="shared" si="115"/>
        <v>0</v>
      </c>
      <c r="AB131" s="261">
        <f t="shared" si="116"/>
        <v>0</v>
      </c>
      <c r="AC131" s="246">
        <f t="shared" si="117"/>
        <v>0</v>
      </c>
      <c r="AD131" s="81"/>
    </row>
    <row r="132" spans="1:30" ht="14.25" customHeight="1" thickBot="1" x14ac:dyDescent="0.25">
      <c r="A132" s="293" t="s">
        <v>131</v>
      </c>
      <c r="B132" s="385"/>
      <c r="C132" s="41"/>
      <c r="D132" s="42"/>
      <c r="E132" s="150" t="e">
        <f>E66</f>
        <v>#DIV/0!</v>
      </c>
      <c r="F132" s="151" t="e">
        <f t="shared" ref="F132:AC132" si="118">F66</f>
        <v>#DIV/0!</v>
      </c>
      <c r="G132" s="151" t="e">
        <f t="shared" si="118"/>
        <v>#DIV/0!</v>
      </c>
      <c r="H132" s="151" t="e">
        <f t="shared" si="118"/>
        <v>#DIV/0!</v>
      </c>
      <c r="I132" s="151" t="e">
        <f t="shared" si="118"/>
        <v>#DIV/0!</v>
      </c>
      <c r="J132" s="151" t="e">
        <f t="shared" si="118"/>
        <v>#DIV/0!</v>
      </c>
      <c r="K132" s="151" t="e">
        <f t="shared" si="118"/>
        <v>#DIV/0!</v>
      </c>
      <c r="L132" s="151" t="e">
        <f t="shared" si="118"/>
        <v>#DIV/0!</v>
      </c>
      <c r="M132" s="151" t="e">
        <f t="shared" si="118"/>
        <v>#DIV/0!</v>
      </c>
      <c r="N132" s="151" t="e">
        <f t="shared" si="118"/>
        <v>#DIV/0!</v>
      </c>
      <c r="O132" s="151" t="e">
        <f t="shared" si="118"/>
        <v>#DIV/0!</v>
      </c>
      <c r="P132" s="152" t="e">
        <f t="shared" si="118"/>
        <v>#DIV/0!</v>
      </c>
      <c r="Q132" s="150" t="e">
        <f t="shared" si="118"/>
        <v>#DIV/0!</v>
      </c>
      <c r="R132" s="151" t="e">
        <f t="shared" si="118"/>
        <v>#DIV/0!</v>
      </c>
      <c r="S132" s="151" t="e">
        <f t="shared" si="118"/>
        <v>#DIV/0!</v>
      </c>
      <c r="T132" s="152" t="e">
        <f t="shared" si="118"/>
        <v>#DIV/0!</v>
      </c>
      <c r="U132" s="153" t="e">
        <f t="shared" si="118"/>
        <v>#DIV/0!</v>
      </c>
      <c r="V132" s="154"/>
      <c r="W132" s="154" t="e">
        <f t="shared" si="118"/>
        <v>#DIV/0!</v>
      </c>
      <c r="X132" s="155"/>
      <c r="Y132" s="153" t="e">
        <f t="shared" si="118"/>
        <v>#DIV/0!</v>
      </c>
      <c r="Z132" s="154" t="e">
        <f t="shared" si="118"/>
        <v>#DIV/0!</v>
      </c>
      <c r="AA132" s="154" t="e">
        <f t="shared" si="118"/>
        <v>#DIV/0!</v>
      </c>
      <c r="AB132" s="155" t="e">
        <f t="shared" si="118"/>
        <v>#DIV/0!</v>
      </c>
      <c r="AC132" s="156" t="e">
        <f t="shared" si="118"/>
        <v>#DIV/0!</v>
      </c>
      <c r="AD132" s="81"/>
    </row>
    <row r="133" spans="1:30" ht="13.8" thickBot="1" x14ac:dyDescent="0.25">
      <c r="A133" s="293" t="s">
        <v>157</v>
      </c>
      <c r="B133" s="294"/>
      <c r="C133" s="85"/>
      <c r="D133" s="42"/>
      <c r="E133" s="148">
        <f>E67</f>
        <v>78.400000000000006</v>
      </c>
      <c r="F133" s="147">
        <f t="shared" ref="F133:U133" si="119">F67</f>
        <v>82</v>
      </c>
      <c r="G133" s="147">
        <f t="shared" si="119"/>
        <v>86</v>
      </c>
      <c r="H133" s="147">
        <f t="shared" si="119"/>
        <v>92.6</v>
      </c>
      <c r="I133" s="147">
        <f t="shared" si="119"/>
        <v>60.1</v>
      </c>
      <c r="J133" s="147">
        <f t="shared" si="119"/>
        <v>83.4</v>
      </c>
      <c r="K133" s="147">
        <f t="shared" si="119"/>
        <v>80.900000000000006</v>
      </c>
      <c r="L133" s="147">
        <f t="shared" si="119"/>
        <v>85.2</v>
      </c>
      <c r="M133" s="147">
        <f t="shared" si="119"/>
        <v>83.7</v>
      </c>
      <c r="N133" s="147">
        <f t="shared" si="119"/>
        <v>62.8</v>
      </c>
      <c r="O133" s="147">
        <f t="shared" si="119"/>
        <v>77.7</v>
      </c>
      <c r="P133" s="170">
        <f t="shared" si="119"/>
        <v>88</v>
      </c>
      <c r="Q133" s="148">
        <f t="shared" si="119"/>
        <v>79.2</v>
      </c>
      <c r="R133" s="147">
        <f t="shared" si="119"/>
        <v>72.900000000000006</v>
      </c>
      <c r="S133" s="147">
        <f t="shared" si="119"/>
        <v>83.2</v>
      </c>
      <c r="T133" s="170">
        <f t="shared" si="119"/>
        <v>67.400000000000006</v>
      </c>
      <c r="U133" s="148">
        <f t="shared" si="119"/>
        <v>80.599999999999994</v>
      </c>
      <c r="V133" s="147"/>
      <c r="W133" s="147">
        <f>W67</f>
        <v>76.3</v>
      </c>
      <c r="X133" s="170"/>
      <c r="Y133" s="148">
        <f>Y67</f>
        <v>79.3</v>
      </c>
      <c r="Z133" s="147">
        <f>Z67</f>
        <v>75.400000000000006</v>
      </c>
      <c r="AA133" s="147">
        <f>AA67</f>
        <v>81</v>
      </c>
      <c r="AB133" s="170">
        <f>AB67</f>
        <v>81.2</v>
      </c>
      <c r="AC133" s="149">
        <f>AC67</f>
        <v>79.3</v>
      </c>
    </row>
    <row r="134" spans="1:30" ht="13.8" thickBot="1" x14ac:dyDescent="0.25">
      <c r="A134" s="293" t="s">
        <v>177</v>
      </c>
      <c r="B134" s="294"/>
      <c r="C134" s="85"/>
      <c r="D134" s="42"/>
      <c r="E134" s="284" t="e">
        <f>E66-E67</f>
        <v>#DIV/0!</v>
      </c>
      <c r="F134" s="285" t="e">
        <f t="shared" ref="F134:AC134" si="120">F66-F67</f>
        <v>#DIV/0!</v>
      </c>
      <c r="G134" s="285" t="e">
        <f t="shared" si="120"/>
        <v>#DIV/0!</v>
      </c>
      <c r="H134" s="285" t="e">
        <f t="shared" si="120"/>
        <v>#DIV/0!</v>
      </c>
      <c r="I134" s="285" t="e">
        <f t="shared" si="120"/>
        <v>#DIV/0!</v>
      </c>
      <c r="J134" s="285" t="e">
        <f t="shared" si="120"/>
        <v>#DIV/0!</v>
      </c>
      <c r="K134" s="285" t="e">
        <f t="shared" si="120"/>
        <v>#DIV/0!</v>
      </c>
      <c r="L134" s="285" t="e">
        <f t="shared" si="120"/>
        <v>#DIV/0!</v>
      </c>
      <c r="M134" s="285" t="e">
        <f t="shared" si="120"/>
        <v>#DIV/0!</v>
      </c>
      <c r="N134" s="285" t="e">
        <f t="shared" si="120"/>
        <v>#DIV/0!</v>
      </c>
      <c r="O134" s="285" t="e">
        <f t="shared" si="120"/>
        <v>#DIV/0!</v>
      </c>
      <c r="P134" s="286" t="e">
        <f t="shared" si="120"/>
        <v>#DIV/0!</v>
      </c>
      <c r="Q134" s="284" t="e">
        <f t="shared" si="120"/>
        <v>#DIV/0!</v>
      </c>
      <c r="R134" s="285" t="e">
        <f t="shared" si="120"/>
        <v>#DIV/0!</v>
      </c>
      <c r="S134" s="285" t="e">
        <f t="shared" si="120"/>
        <v>#DIV/0!</v>
      </c>
      <c r="T134" s="286" t="e">
        <f t="shared" si="120"/>
        <v>#DIV/0!</v>
      </c>
      <c r="U134" s="284" t="e">
        <f t="shared" si="120"/>
        <v>#DIV/0!</v>
      </c>
      <c r="V134" s="285"/>
      <c r="W134" s="285" t="e">
        <f t="shared" si="120"/>
        <v>#DIV/0!</v>
      </c>
      <c r="X134" s="286"/>
      <c r="Y134" s="284" t="e">
        <f t="shared" si="120"/>
        <v>#DIV/0!</v>
      </c>
      <c r="Z134" s="285" t="e">
        <f t="shared" si="120"/>
        <v>#DIV/0!</v>
      </c>
      <c r="AA134" s="285" t="e">
        <f t="shared" si="120"/>
        <v>#DIV/0!</v>
      </c>
      <c r="AB134" s="286" t="e">
        <f t="shared" si="120"/>
        <v>#DIV/0!</v>
      </c>
      <c r="AC134" s="287" t="e">
        <f t="shared" si="120"/>
        <v>#DIV/0!</v>
      </c>
    </row>
    <row r="135" spans="1:30" x14ac:dyDescent="0.2">
      <c r="A135" s="84"/>
      <c r="B135" s="84"/>
      <c r="C135" s="382" t="s">
        <v>179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</row>
    <row r="138" spans="1:30" x14ac:dyDescent="0.2">
      <c r="A138" s="84"/>
      <c r="B138" s="84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</row>
  </sheetData>
  <mergeCells count="86">
    <mergeCell ref="C70:T72"/>
    <mergeCell ref="C138:AD138"/>
    <mergeCell ref="AB81:AB90"/>
    <mergeCell ref="AC81:AC90"/>
    <mergeCell ref="U82:U90"/>
    <mergeCell ref="W82:W90"/>
    <mergeCell ref="Z81:Z90"/>
    <mergeCell ref="AA81:AA90"/>
    <mergeCell ref="V81:V90"/>
    <mergeCell ref="E81:P82"/>
    <mergeCell ref="K83:K90"/>
    <mergeCell ref="N83:N90"/>
    <mergeCell ref="A67:B67"/>
    <mergeCell ref="A132:B132"/>
    <mergeCell ref="C76:T78"/>
    <mergeCell ref="C82:C90"/>
    <mergeCell ref="A81:A91"/>
    <mergeCell ref="B81:B91"/>
    <mergeCell ref="D81:D90"/>
    <mergeCell ref="Q81:T82"/>
    <mergeCell ref="P83:P90"/>
    <mergeCell ref="Q83:Q90"/>
    <mergeCell ref="R83:R90"/>
    <mergeCell ref="S83:S90"/>
    <mergeCell ref="T83:T90"/>
    <mergeCell ref="O83:O90"/>
    <mergeCell ref="E83:E90"/>
    <mergeCell ref="F83:F90"/>
    <mergeCell ref="G83:G90"/>
    <mergeCell ref="H83:H90"/>
    <mergeCell ref="I83:I90"/>
    <mergeCell ref="L83:L90"/>
    <mergeCell ref="M83:M90"/>
    <mergeCell ref="J83:J90"/>
    <mergeCell ref="V74:AC75"/>
    <mergeCell ref="V76:AC77"/>
    <mergeCell ref="V78:AC79"/>
    <mergeCell ref="X81:X90"/>
    <mergeCell ref="Y81:Y90"/>
    <mergeCell ref="H15:H22"/>
    <mergeCell ref="I15:I22"/>
    <mergeCell ref="U14:U22"/>
    <mergeCell ref="E13:P14"/>
    <mergeCell ref="Q13:T14"/>
    <mergeCell ref="N15:N22"/>
    <mergeCell ref="O15:O22"/>
    <mergeCell ref="P15:P22"/>
    <mergeCell ref="Q15:Q22"/>
    <mergeCell ref="J15:J22"/>
    <mergeCell ref="A65:B65"/>
    <mergeCell ref="C14:C22"/>
    <mergeCell ref="E15:E22"/>
    <mergeCell ref="F15:F22"/>
    <mergeCell ref="G15:G22"/>
    <mergeCell ref="AP24:AS25"/>
    <mergeCell ref="AD64:AD67"/>
    <mergeCell ref="V6:AC7"/>
    <mergeCell ref="V8:AC9"/>
    <mergeCell ref="V10:AC11"/>
    <mergeCell ref="Y13:Y22"/>
    <mergeCell ref="Z13:Z22"/>
    <mergeCell ref="AA13:AA22"/>
    <mergeCell ref="AB13:AB22"/>
    <mergeCell ref="V13:V22"/>
    <mergeCell ref="X13:X22"/>
    <mergeCell ref="AD13:AD22"/>
    <mergeCell ref="AG17:AL22"/>
    <mergeCell ref="AC13:AC22"/>
    <mergeCell ref="W14:W22"/>
    <mergeCell ref="AP3:AU13"/>
    <mergeCell ref="A133:B133"/>
    <mergeCell ref="A134:B134"/>
    <mergeCell ref="C135:AC135"/>
    <mergeCell ref="C2:T4"/>
    <mergeCell ref="E8:T10"/>
    <mergeCell ref="D13:D22"/>
    <mergeCell ref="T15:T22"/>
    <mergeCell ref="A66:B66"/>
    <mergeCell ref="A13:A23"/>
    <mergeCell ref="B13:B23"/>
    <mergeCell ref="R15:R22"/>
    <mergeCell ref="S15:S22"/>
    <mergeCell ref="K15:K22"/>
    <mergeCell ref="L15:L22"/>
    <mergeCell ref="M15:M22"/>
    <mergeCell ref="A64:B64"/>
  </mergeCells>
  <phoneticPr fontId="1"/>
  <pageMargins left="0.11811023622047245" right="0" top="0.31496062992125984" bottom="0.2755905511811023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38"/>
  <sheetViews>
    <sheetView tabSelected="1" view="pageLayout" topLeftCell="A117" zoomScaleNormal="115" workbookViewId="0">
      <selection activeCell="J34" sqref="J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4" width="3.21875" customWidth="1"/>
    <col min="15" max="15" width="4.109375" customWidth="1"/>
    <col min="16" max="16" width="2.21875" customWidth="1"/>
    <col min="17" max="17" width="4.21875" customWidth="1"/>
    <col min="18" max="18" width="2.21875" customWidth="1"/>
    <col min="19" max="23" width="4.109375" customWidth="1"/>
    <col min="24" max="24" width="4.33203125" style="69" customWidth="1"/>
    <col min="25" max="25" width="4.44140625" style="69" customWidth="1"/>
    <col min="26" max="26" width="4.88671875" customWidth="1"/>
    <col min="27" max="27" width="10.44140625" customWidth="1"/>
    <col min="28" max="28" width="10" customWidth="1"/>
    <col min="29" max="29" width="14.44140625" customWidth="1"/>
    <col min="30" max="30" width="10.109375" customWidth="1"/>
    <col min="31" max="31" width="12.109375" customWidth="1"/>
    <col min="36" max="36" width="4.88671875" customWidth="1"/>
    <col min="37" max="37" width="5.33203125" customWidth="1"/>
    <col min="38" max="38" width="11.21875" customWidth="1"/>
    <col min="39" max="39" width="6.6640625" style="69" customWidth="1"/>
    <col min="40" max="40" width="8.109375" style="69" customWidth="1"/>
    <col min="41" max="41" width="3.33203125" style="69" customWidth="1"/>
  </cols>
  <sheetData>
    <row r="1" spans="1:42" ht="7.5" customHeight="1" x14ac:dyDescent="0.2">
      <c r="AK1" s="157" t="s">
        <v>168</v>
      </c>
      <c r="AL1" s="157"/>
      <c r="AM1" s="157"/>
      <c r="AN1" s="157"/>
      <c r="AO1" s="157"/>
    </row>
    <row r="2" spans="1:42" ht="7.5" customHeight="1" x14ac:dyDescent="0.2">
      <c r="B2" s="27" t="s">
        <v>53</v>
      </c>
      <c r="C2" s="296" t="s">
        <v>62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AK2" s="157"/>
      <c r="AL2" s="157"/>
      <c r="AM2" s="157"/>
      <c r="AN2" s="157"/>
      <c r="AO2" s="157"/>
    </row>
    <row r="3" spans="1:42" ht="7.5" customHeight="1" x14ac:dyDescent="0.2">
      <c r="B3" s="27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AK3" s="336" t="s">
        <v>170</v>
      </c>
      <c r="AL3" s="336"/>
      <c r="AM3" s="336"/>
      <c r="AN3" s="336"/>
      <c r="AO3" s="336"/>
      <c r="AP3" s="336"/>
    </row>
    <row r="4" spans="1:42" ht="7.5" customHeight="1" x14ac:dyDescent="0.2">
      <c r="B4" s="27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AK4" s="336"/>
      <c r="AL4" s="336"/>
      <c r="AM4" s="336"/>
      <c r="AN4" s="336"/>
      <c r="AO4" s="336"/>
      <c r="AP4" s="336"/>
    </row>
    <row r="5" spans="1:42" ht="7.5" customHeight="1" x14ac:dyDescent="0.2">
      <c r="AK5" s="336"/>
      <c r="AL5" s="336"/>
      <c r="AM5" s="336"/>
      <c r="AN5" s="336"/>
      <c r="AO5" s="336"/>
      <c r="AP5" s="336"/>
    </row>
    <row r="6" spans="1:42" ht="7.5" customHeight="1" x14ac:dyDescent="0.2">
      <c r="Q6" s="334" t="s">
        <v>55</v>
      </c>
      <c r="R6" s="334"/>
      <c r="S6" s="334"/>
      <c r="T6" s="334"/>
      <c r="U6" s="334"/>
      <c r="V6" s="334"/>
      <c r="W6" s="334"/>
      <c r="X6" s="334"/>
      <c r="Y6" s="76"/>
      <c r="AK6" s="336"/>
      <c r="AL6" s="336"/>
      <c r="AM6" s="336"/>
      <c r="AN6" s="336"/>
      <c r="AO6" s="336"/>
      <c r="AP6" s="336"/>
    </row>
    <row r="7" spans="1:42" ht="7.5" customHeight="1" x14ac:dyDescent="0.2">
      <c r="Q7" s="334"/>
      <c r="R7" s="334"/>
      <c r="S7" s="334"/>
      <c r="T7" s="334"/>
      <c r="U7" s="334"/>
      <c r="V7" s="334"/>
      <c r="W7" s="334"/>
      <c r="X7" s="334"/>
      <c r="Y7" s="76"/>
      <c r="AK7" s="336"/>
      <c r="AL7" s="336"/>
      <c r="AM7" s="336"/>
      <c r="AN7" s="336"/>
      <c r="AO7" s="336"/>
      <c r="AP7" s="336"/>
    </row>
    <row r="8" spans="1:42" ht="8.25" customHeight="1" x14ac:dyDescent="0.2">
      <c r="C8" s="450" t="s">
        <v>4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11"/>
      <c r="Q8" s="335" t="s">
        <v>125</v>
      </c>
      <c r="R8" s="335"/>
      <c r="S8" s="335"/>
      <c r="T8" s="335"/>
      <c r="U8" s="335"/>
      <c r="V8" s="335"/>
      <c r="W8" s="335"/>
      <c r="X8" s="335"/>
      <c r="Y8" s="77"/>
      <c r="AK8" s="336"/>
      <c r="AL8" s="336"/>
      <c r="AM8" s="336"/>
      <c r="AN8" s="336"/>
      <c r="AO8" s="336"/>
      <c r="AP8" s="336"/>
    </row>
    <row r="9" spans="1:42" ht="8.25" customHeight="1" x14ac:dyDescent="0.2"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11"/>
      <c r="Q9" s="335"/>
      <c r="R9" s="335"/>
      <c r="S9" s="335"/>
      <c r="T9" s="335"/>
      <c r="U9" s="335"/>
      <c r="V9" s="335"/>
      <c r="W9" s="335"/>
      <c r="X9" s="335"/>
      <c r="Y9" s="77"/>
      <c r="AK9" s="336"/>
      <c r="AL9" s="336"/>
      <c r="AM9" s="336"/>
      <c r="AN9" s="336"/>
      <c r="AO9" s="336"/>
      <c r="AP9" s="336"/>
    </row>
    <row r="10" spans="1:42" ht="8.25" customHeight="1" x14ac:dyDescent="0.2"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11"/>
      <c r="Q10" s="335" t="s">
        <v>6</v>
      </c>
      <c r="R10" s="396"/>
      <c r="S10" s="396"/>
      <c r="T10" s="396"/>
      <c r="U10" s="396"/>
      <c r="V10" s="396"/>
      <c r="W10" s="396"/>
      <c r="X10" s="396"/>
      <c r="Y10" s="78"/>
      <c r="AK10" s="336"/>
      <c r="AL10" s="336"/>
      <c r="AM10" s="336"/>
      <c r="AN10" s="336"/>
      <c r="AO10" s="336"/>
      <c r="AP10" s="336"/>
    </row>
    <row r="11" spans="1:42" ht="8.25" customHeight="1" x14ac:dyDescent="0.2">
      <c r="O11" s="11"/>
      <c r="P11" s="11"/>
      <c r="Q11" s="396"/>
      <c r="R11" s="396"/>
      <c r="S11" s="396"/>
      <c r="T11" s="396"/>
      <c r="U11" s="396"/>
      <c r="V11" s="396"/>
      <c r="W11" s="396"/>
      <c r="X11" s="396"/>
      <c r="Y11" s="78"/>
      <c r="AK11" s="336"/>
      <c r="AL11" s="336"/>
      <c r="AM11" s="336"/>
      <c r="AN11" s="336"/>
      <c r="AO11" s="336"/>
      <c r="AP11" s="336"/>
    </row>
    <row r="12" spans="1:42" ht="8.25" customHeight="1" thickBot="1" x14ac:dyDescent="0.25">
      <c r="B12" s="1"/>
      <c r="AK12" s="336"/>
      <c r="AL12" s="336"/>
      <c r="AM12" s="336"/>
      <c r="AN12" s="336"/>
      <c r="AO12" s="336"/>
      <c r="AP12" s="336"/>
    </row>
    <row r="13" spans="1:42" ht="10.5" customHeight="1" x14ac:dyDescent="0.2">
      <c r="A13" s="342" t="s">
        <v>3</v>
      </c>
      <c r="B13" s="339" t="s">
        <v>110</v>
      </c>
      <c r="C13" s="14">
        <v>1</v>
      </c>
      <c r="D13" s="337" t="s">
        <v>112</v>
      </c>
      <c r="E13" s="443" t="s">
        <v>45</v>
      </c>
      <c r="F13" s="463"/>
      <c r="G13" s="467" t="s">
        <v>133</v>
      </c>
      <c r="H13" s="468" t="s">
        <v>52</v>
      </c>
      <c r="I13" s="483" t="s">
        <v>132</v>
      </c>
      <c r="J13" s="463" t="s">
        <v>45</v>
      </c>
      <c r="K13" s="463"/>
      <c r="L13" s="476" t="s">
        <v>128</v>
      </c>
      <c r="M13" s="477" t="s">
        <v>127</v>
      </c>
      <c r="N13" s="473" t="s">
        <v>52</v>
      </c>
      <c r="O13" s="13">
        <v>2</v>
      </c>
      <c r="P13" s="376" t="s">
        <v>114</v>
      </c>
      <c r="Q13" s="12">
        <v>3</v>
      </c>
      <c r="R13" s="376" t="s">
        <v>114</v>
      </c>
      <c r="S13" s="402" t="s">
        <v>42</v>
      </c>
      <c r="T13" s="405" t="s">
        <v>43</v>
      </c>
      <c r="U13" s="405"/>
      <c r="V13" s="405"/>
      <c r="W13" s="417" t="s">
        <v>44</v>
      </c>
      <c r="X13" s="329" t="s">
        <v>63</v>
      </c>
      <c r="Y13" s="329" t="s">
        <v>149</v>
      </c>
      <c r="AK13" s="336"/>
      <c r="AL13" s="336"/>
      <c r="AM13" s="336"/>
      <c r="AN13" s="336"/>
      <c r="AO13" s="336"/>
      <c r="AP13" s="336"/>
    </row>
    <row r="14" spans="1:42" ht="10.5" customHeight="1" x14ac:dyDescent="0.2">
      <c r="A14" s="343"/>
      <c r="B14" s="340"/>
      <c r="C14" s="313" t="s">
        <v>111</v>
      </c>
      <c r="D14" s="338"/>
      <c r="E14" s="448"/>
      <c r="F14" s="464"/>
      <c r="G14" s="469"/>
      <c r="H14" s="470"/>
      <c r="I14" s="484"/>
      <c r="J14" s="464"/>
      <c r="K14" s="464"/>
      <c r="L14" s="478"/>
      <c r="M14" s="479"/>
      <c r="N14" s="474"/>
      <c r="O14" s="374" t="s">
        <v>113</v>
      </c>
      <c r="P14" s="377"/>
      <c r="Q14" s="379" t="s">
        <v>115</v>
      </c>
      <c r="R14" s="377"/>
      <c r="S14" s="403"/>
      <c r="T14" s="406"/>
      <c r="U14" s="451"/>
      <c r="V14" s="406"/>
      <c r="W14" s="418"/>
      <c r="X14" s="330"/>
      <c r="Y14" s="332"/>
      <c r="AK14" s="157"/>
      <c r="AL14" s="157"/>
      <c r="AM14" s="157"/>
      <c r="AN14" s="157"/>
      <c r="AO14" s="157"/>
    </row>
    <row r="15" spans="1:42" ht="10.5" customHeight="1" x14ac:dyDescent="0.2">
      <c r="A15" s="343"/>
      <c r="B15" s="340"/>
      <c r="C15" s="314"/>
      <c r="D15" s="338"/>
      <c r="E15" s="448"/>
      <c r="F15" s="464"/>
      <c r="G15" s="469"/>
      <c r="H15" s="470"/>
      <c r="I15" s="484"/>
      <c r="J15" s="464"/>
      <c r="K15" s="464"/>
      <c r="L15" s="478"/>
      <c r="M15" s="479"/>
      <c r="N15" s="474"/>
      <c r="O15" s="375"/>
      <c r="P15" s="377"/>
      <c r="Q15" s="380"/>
      <c r="R15" s="377"/>
      <c r="S15" s="403"/>
      <c r="T15" s="406"/>
      <c r="U15" s="451"/>
      <c r="V15" s="406"/>
      <c r="W15" s="418"/>
      <c r="X15" s="330"/>
      <c r="Y15" s="332"/>
      <c r="Z15" s="17"/>
      <c r="AK15" s="157"/>
      <c r="AL15" s="157"/>
      <c r="AM15" s="157"/>
      <c r="AN15" s="157"/>
      <c r="AO15" s="157"/>
    </row>
    <row r="16" spans="1:42" ht="10.5" customHeight="1" x14ac:dyDescent="0.2">
      <c r="A16" s="343"/>
      <c r="B16" s="340"/>
      <c r="C16" s="314"/>
      <c r="D16" s="338"/>
      <c r="E16" s="448"/>
      <c r="F16" s="464"/>
      <c r="G16" s="469"/>
      <c r="H16" s="470"/>
      <c r="I16" s="484"/>
      <c r="J16" s="464"/>
      <c r="K16" s="464"/>
      <c r="L16" s="478"/>
      <c r="M16" s="479"/>
      <c r="N16" s="474"/>
      <c r="O16" s="375"/>
      <c r="P16" s="377"/>
      <c r="Q16" s="380"/>
      <c r="R16" s="377"/>
      <c r="S16" s="403"/>
      <c r="T16" s="406"/>
      <c r="U16" s="451"/>
      <c r="V16" s="406"/>
      <c r="W16" s="418"/>
      <c r="X16" s="330"/>
      <c r="Y16" s="332"/>
      <c r="AK16" s="157"/>
      <c r="AL16" s="157"/>
      <c r="AM16" s="157"/>
      <c r="AN16" s="157"/>
      <c r="AO16" s="157"/>
    </row>
    <row r="17" spans="1:41" ht="10.5" customHeight="1" x14ac:dyDescent="0.2">
      <c r="A17" s="343"/>
      <c r="B17" s="340"/>
      <c r="C17" s="314"/>
      <c r="D17" s="338"/>
      <c r="E17" s="448"/>
      <c r="F17" s="464"/>
      <c r="G17" s="469"/>
      <c r="H17" s="470"/>
      <c r="I17" s="484"/>
      <c r="J17" s="464"/>
      <c r="K17" s="464"/>
      <c r="L17" s="478"/>
      <c r="M17" s="479"/>
      <c r="N17" s="474"/>
      <c r="O17" s="375"/>
      <c r="P17" s="377"/>
      <c r="Q17" s="380"/>
      <c r="R17" s="377"/>
      <c r="S17" s="403"/>
      <c r="T17" s="406"/>
      <c r="U17" s="451"/>
      <c r="V17" s="406"/>
      <c r="W17" s="418"/>
      <c r="X17" s="330"/>
      <c r="Y17" s="332"/>
      <c r="AB17" s="321" t="s">
        <v>103</v>
      </c>
      <c r="AC17" s="390"/>
      <c r="AD17" s="390"/>
      <c r="AE17" s="390"/>
      <c r="AF17" s="390"/>
      <c r="AG17" s="390"/>
      <c r="AH17" s="390"/>
      <c r="AK17" s="157"/>
      <c r="AL17" s="157"/>
      <c r="AM17" s="157"/>
      <c r="AN17" s="157"/>
      <c r="AO17" s="157"/>
    </row>
    <row r="18" spans="1:41" ht="10.5" customHeight="1" x14ac:dyDescent="0.2">
      <c r="A18" s="343"/>
      <c r="B18" s="340"/>
      <c r="C18" s="314"/>
      <c r="D18" s="338"/>
      <c r="E18" s="449"/>
      <c r="F18" s="465"/>
      <c r="G18" s="471"/>
      <c r="H18" s="470"/>
      <c r="I18" s="485"/>
      <c r="J18" s="465"/>
      <c r="K18" s="465"/>
      <c r="L18" s="480"/>
      <c r="M18" s="481"/>
      <c r="N18" s="429"/>
      <c r="O18" s="375"/>
      <c r="P18" s="377"/>
      <c r="Q18" s="380"/>
      <c r="R18" s="377"/>
      <c r="S18" s="403"/>
      <c r="T18" s="406"/>
      <c r="U18" s="451"/>
      <c r="V18" s="406"/>
      <c r="W18" s="418"/>
      <c r="X18" s="330"/>
      <c r="Y18" s="332"/>
      <c r="AB18" s="390"/>
      <c r="AC18" s="390"/>
      <c r="AD18" s="390"/>
      <c r="AE18" s="390"/>
      <c r="AF18" s="390"/>
      <c r="AG18" s="390"/>
      <c r="AH18" s="390"/>
      <c r="AK18" s="157"/>
      <c r="AL18" s="157"/>
      <c r="AM18" s="157"/>
      <c r="AN18" s="157"/>
      <c r="AO18" s="157"/>
    </row>
    <row r="19" spans="1:41" ht="10.5" customHeight="1" x14ac:dyDescent="0.2">
      <c r="A19" s="343"/>
      <c r="B19" s="340"/>
      <c r="C19" s="314"/>
      <c r="D19" s="338"/>
      <c r="E19" s="412">
        <v>1</v>
      </c>
      <c r="F19" s="387">
        <v>2</v>
      </c>
      <c r="G19" s="371">
        <v>3</v>
      </c>
      <c r="H19" s="371">
        <v>4</v>
      </c>
      <c r="I19" s="371">
        <v>5</v>
      </c>
      <c r="J19" s="466">
        <v>6</v>
      </c>
      <c r="K19" s="472">
        <v>7</v>
      </c>
      <c r="L19" s="412">
        <v>8</v>
      </c>
      <c r="M19" s="304">
        <v>9</v>
      </c>
      <c r="N19" s="358">
        <v>10</v>
      </c>
      <c r="O19" s="375"/>
      <c r="P19" s="377"/>
      <c r="Q19" s="380"/>
      <c r="R19" s="377"/>
      <c r="S19" s="403"/>
      <c r="T19" s="406"/>
      <c r="U19" s="451"/>
      <c r="V19" s="406"/>
      <c r="W19" s="418"/>
      <c r="X19" s="330"/>
      <c r="Y19" s="332"/>
      <c r="AB19" s="390"/>
      <c r="AC19" s="390"/>
      <c r="AD19" s="390"/>
      <c r="AE19" s="390"/>
      <c r="AF19" s="390"/>
      <c r="AG19" s="390"/>
      <c r="AH19" s="390"/>
      <c r="AK19" s="157"/>
      <c r="AL19" s="157"/>
      <c r="AM19" s="157"/>
      <c r="AN19" s="157"/>
      <c r="AO19" s="157"/>
    </row>
    <row r="20" spans="1:41" ht="10.5" customHeight="1" x14ac:dyDescent="0.2">
      <c r="A20" s="343"/>
      <c r="B20" s="340"/>
      <c r="C20" s="314"/>
      <c r="D20" s="338"/>
      <c r="E20" s="369"/>
      <c r="F20" s="388"/>
      <c r="G20" s="372"/>
      <c r="H20" s="372"/>
      <c r="I20" s="372"/>
      <c r="J20" s="394"/>
      <c r="K20" s="388"/>
      <c r="L20" s="413"/>
      <c r="M20" s="305"/>
      <c r="N20" s="361"/>
      <c r="O20" s="375"/>
      <c r="P20" s="377"/>
      <c r="Q20" s="380"/>
      <c r="R20" s="377"/>
      <c r="S20" s="403"/>
      <c r="T20" s="406"/>
      <c r="U20" s="451"/>
      <c r="V20" s="406"/>
      <c r="W20" s="418"/>
      <c r="X20" s="330"/>
      <c r="Y20" s="332"/>
      <c r="AB20" s="390"/>
      <c r="AC20" s="390"/>
      <c r="AD20" s="390"/>
      <c r="AE20" s="390"/>
      <c r="AF20" s="390"/>
      <c r="AG20" s="390"/>
      <c r="AH20" s="390"/>
      <c r="AK20" s="157"/>
      <c r="AL20" s="157"/>
      <c r="AM20" s="157"/>
      <c r="AN20" s="157"/>
      <c r="AO20" s="157"/>
    </row>
    <row r="21" spans="1:41" ht="10.5" customHeight="1" x14ac:dyDescent="0.2">
      <c r="A21" s="343"/>
      <c r="B21" s="340"/>
      <c r="C21" s="314"/>
      <c r="D21" s="338"/>
      <c r="E21" s="369"/>
      <c r="F21" s="388"/>
      <c r="G21" s="372"/>
      <c r="H21" s="372"/>
      <c r="I21" s="372"/>
      <c r="J21" s="394"/>
      <c r="K21" s="388"/>
      <c r="L21" s="413"/>
      <c r="M21" s="305"/>
      <c r="N21" s="361"/>
      <c r="O21" s="375"/>
      <c r="P21" s="377"/>
      <c r="Q21" s="380"/>
      <c r="R21" s="377"/>
      <c r="S21" s="403"/>
      <c r="T21" s="406"/>
      <c r="U21" s="451"/>
      <c r="V21" s="406"/>
      <c r="W21" s="418"/>
      <c r="X21" s="330"/>
      <c r="Y21" s="332"/>
      <c r="AB21" s="390"/>
      <c r="AC21" s="390"/>
      <c r="AD21" s="390"/>
      <c r="AE21" s="390"/>
      <c r="AF21" s="390"/>
      <c r="AG21" s="390"/>
      <c r="AH21" s="390"/>
    </row>
    <row r="22" spans="1:41" ht="10.5" customHeight="1" x14ac:dyDescent="0.2">
      <c r="A22" s="343"/>
      <c r="B22" s="340"/>
      <c r="C22" s="315"/>
      <c r="D22" s="338"/>
      <c r="E22" s="370"/>
      <c r="F22" s="389"/>
      <c r="G22" s="373"/>
      <c r="H22" s="373"/>
      <c r="I22" s="373"/>
      <c r="J22" s="395"/>
      <c r="K22" s="389"/>
      <c r="L22" s="414"/>
      <c r="M22" s="306"/>
      <c r="N22" s="364"/>
      <c r="O22" s="375"/>
      <c r="P22" s="378"/>
      <c r="Q22" s="381"/>
      <c r="R22" s="378"/>
      <c r="S22" s="404"/>
      <c r="T22" s="407"/>
      <c r="U22" s="452"/>
      <c r="V22" s="407"/>
      <c r="W22" s="419"/>
      <c r="X22" s="331"/>
      <c r="Y22" s="333"/>
      <c r="AB22" s="390"/>
      <c r="AC22" s="390"/>
      <c r="AD22" s="390"/>
      <c r="AE22" s="390"/>
      <c r="AF22" s="390"/>
      <c r="AG22" s="390"/>
      <c r="AH22" s="390"/>
    </row>
    <row r="23" spans="1:41" ht="10.5" customHeight="1" x14ac:dyDescent="0.2">
      <c r="A23" s="343"/>
      <c r="B23" s="341"/>
      <c r="C23" s="15">
        <v>10</v>
      </c>
      <c r="D23" s="3"/>
      <c r="E23" s="4">
        <v>10</v>
      </c>
      <c r="F23" s="7">
        <v>10</v>
      </c>
      <c r="G23" s="8">
        <v>10</v>
      </c>
      <c r="H23" s="8">
        <v>10</v>
      </c>
      <c r="I23" s="8">
        <v>10</v>
      </c>
      <c r="J23" s="9">
        <v>10</v>
      </c>
      <c r="K23" s="7">
        <v>10</v>
      </c>
      <c r="L23" s="482">
        <v>10</v>
      </c>
      <c r="M23" s="3">
        <v>10</v>
      </c>
      <c r="N23" s="475">
        <v>10</v>
      </c>
      <c r="O23" s="4">
        <v>60</v>
      </c>
      <c r="P23" s="2"/>
      <c r="Q23" s="5">
        <v>40</v>
      </c>
      <c r="R23" s="3"/>
      <c r="S23" s="16">
        <v>50</v>
      </c>
      <c r="T23" s="2">
        <v>10</v>
      </c>
      <c r="U23" s="2">
        <v>20</v>
      </c>
      <c r="V23" s="2">
        <v>10</v>
      </c>
      <c r="W23" s="7">
        <v>10</v>
      </c>
      <c r="X23" s="8">
        <v>100</v>
      </c>
      <c r="Y23" s="8"/>
    </row>
    <row r="24" spans="1:41" ht="14.25" customHeight="1" x14ac:dyDescent="0.2">
      <c r="A24" s="124"/>
      <c r="B24" s="83"/>
      <c r="C24" s="123"/>
      <c r="D24" s="36" t="str">
        <f>IF(C24&gt;=10,"A",IF(C24&gt;=6,"B","C"))</f>
        <v>C</v>
      </c>
      <c r="E24" s="129"/>
      <c r="F24" s="131"/>
      <c r="G24" s="133"/>
      <c r="H24" s="133"/>
      <c r="I24" s="133"/>
      <c r="J24" s="134"/>
      <c r="K24" s="131"/>
      <c r="L24" s="268"/>
      <c r="M24" s="132"/>
      <c r="N24" s="135"/>
      <c r="O24" s="166">
        <f>E24+F24+H24+J24+K24+N24</f>
        <v>0</v>
      </c>
      <c r="P24" s="136" t="str">
        <f>IF(O24&gt;=60,"A",IF(O24&gt;=54,"B","C"))</f>
        <v>C</v>
      </c>
      <c r="Q24" s="130">
        <f>G24+I24+L24+M24</f>
        <v>0</v>
      </c>
      <c r="R24" s="137" t="str">
        <f>IF(Q24&gt;=38,"A",IF(Q24&gt;=34,"B","C"))</f>
        <v>C</v>
      </c>
      <c r="S24" s="129">
        <f>E24+F24+G24+L24+M24</f>
        <v>0</v>
      </c>
      <c r="T24" s="130">
        <f>H24</f>
        <v>0</v>
      </c>
      <c r="U24" s="130">
        <f>J24+K24</f>
        <v>0</v>
      </c>
      <c r="V24" s="130">
        <f>I24</f>
        <v>0</v>
      </c>
      <c r="W24" s="131">
        <f>N24</f>
        <v>0</v>
      </c>
      <c r="X24" s="138">
        <f>O24+Q24</f>
        <v>0</v>
      </c>
      <c r="Y24" s="79">
        <f>(X24-89.4)/9.9*10+50</f>
        <v>-40.303030303030312</v>
      </c>
      <c r="AA24" s="34"/>
      <c r="AB24" s="32" t="s">
        <v>74</v>
      </c>
      <c r="AC24" s="32" t="s">
        <v>68</v>
      </c>
      <c r="AD24" s="32" t="s">
        <v>83</v>
      </c>
      <c r="AE24" s="32" t="s">
        <v>84</v>
      </c>
      <c r="AF24" s="32" t="s">
        <v>85</v>
      </c>
      <c r="AG24" s="32" t="s">
        <v>86</v>
      </c>
      <c r="AH24" s="32" t="s">
        <v>87</v>
      </c>
      <c r="AK24" s="316" t="s">
        <v>176</v>
      </c>
      <c r="AL24" s="316"/>
      <c r="AM24" s="316"/>
      <c r="AN24" s="316"/>
      <c r="AO24" s="118"/>
    </row>
    <row r="25" spans="1:41" ht="14.25" customHeight="1" thickBot="1" x14ac:dyDescent="0.25">
      <c r="A25" s="207"/>
      <c r="B25" s="208"/>
      <c r="C25" s="209"/>
      <c r="D25" s="210" t="str">
        <f t="shared" ref="D25:D63" si="0">IF(C25&gt;=10,"A",IF(C25&gt;=6,"B","C"))</f>
        <v>C</v>
      </c>
      <c r="E25" s="211"/>
      <c r="F25" s="213"/>
      <c r="G25" s="215"/>
      <c r="H25" s="215"/>
      <c r="I25" s="215"/>
      <c r="J25" s="216"/>
      <c r="K25" s="213"/>
      <c r="L25" s="269"/>
      <c r="M25" s="214"/>
      <c r="N25" s="217"/>
      <c r="O25" s="211">
        <f t="shared" ref="O25:O63" si="1">E25+F25+H25+J25+K25+N25</f>
        <v>0</v>
      </c>
      <c r="P25" s="218" t="str">
        <f t="shared" ref="P25:P63" si="2">IF(O25&gt;=60,"A",IF(O25&gt;=54,"B","C"))</f>
        <v>C</v>
      </c>
      <c r="Q25" s="212">
        <f t="shared" ref="Q25:Q63" si="3">G25+I25+L25+M25</f>
        <v>0</v>
      </c>
      <c r="R25" s="219" t="str">
        <f t="shared" ref="R25:R63" si="4">IF(Q25&gt;=38,"A",IF(Q25&gt;=34,"B","C"))</f>
        <v>C</v>
      </c>
      <c r="S25" s="211">
        <f t="shared" ref="S25:S63" si="5">E25+F25+G25+L25+M25</f>
        <v>0</v>
      </c>
      <c r="T25" s="212">
        <f t="shared" ref="T25:T63" si="6">H25</f>
        <v>0</v>
      </c>
      <c r="U25" s="212">
        <f t="shared" ref="U25:U63" si="7">J25+K25</f>
        <v>0</v>
      </c>
      <c r="V25" s="212">
        <f t="shared" ref="V25:V63" si="8">I25</f>
        <v>0</v>
      </c>
      <c r="W25" s="213">
        <f t="shared" ref="W25:W63" si="9">N25</f>
        <v>0</v>
      </c>
      <c r="X25" s="220">
        <f t="shared" ref="X25:X63" si="10">O25+Q25</f>
        <v>0</v>
      </c>
      <c r="Y25" s="221">
        <f t="shared" ref="Y25:Y63" si="11">(X25-89.4)/9.9*10+50</f>
        <v>-40.303030303030312</v>
      </c>
      <c r="AA25" s="31" t="s">
        <v>65</v>
      </c>
      <c r="AB25" s="31">
        <f>O67</f>
        <v>90.7</v>
      </c>
      <c r="AC25" s="31">
        <f>Q67</f>
        <v>87.6</v>
      </c>
      <c r="AD25" s="31">
        <f>S67</f>
        <v>90</v>
      </c>
      <c r="AE25" s="31">
        <f>T67</f>
        <v>94.8</v>
      </c>
      <c r="AF25" s="31">
        <f>U67</f>
        <v>84.2</v>
      </c>
      <c r="AG25" s="31">
        <f>V67</f>
        <v>83.7</v>
      </c>
      <c r="AH25" s="31">
        <f>W67</f>
        <v>97.3</v>
      </c>
      <c r="AK25" s="317"/>
      <c r="AL25" s="317"/>
      <c r="AM25" s="317"/>
      <c r="AN25" s="317"/>
      <c r="AO25" s="118"/>
    </row>
    <row r="26" spans="1:41" ht="14.25" customHeight="1" thickBot="1" x14ac:dyDescent="0.25">
      <c r="A26" s="124"/>
      <c r="B26" s="83"/>
      <c r="C26" s="123"/>
      <c r="D26" s="36" t="str">
        <f t="shared" si="0"/>
        <v>C</v>
      </c>
      <c r="E26" s="129"/>
      <c r="F26" s="131"/>
      <c r="G26" s="133"/>
      <c r="H26" s="133"/>
      <c r="I26" s="133"/>
      <c r="J26" s="134"/>
      <c r="K26" s="131"/>
      <c r="L26" s="268"/>
      <c r="M26" s="132"/>
      <c r="N26" s="135"/>
      <c r="O26" s="129">
        <f t="shared" si="1"/>
        <v>0</v>
      </c>
      <c r="P26" s="136" t="str">
        <f t="shared" si="2"/>
        <v>C</v>
      </c>
      <c r="Q26" s="130">
        <f t="shared" si="3"/>
        <v>0</v>
      </c>
      <c r="R26" s="137" t="str">
        <f t="shared" si="4"/>
        <v>C</v>
      </c>
      <c r="S26" s="129">
        <f t="shared" si="5"/>
        <v>0</v>
      </c>
      <c r="T26" s="130">
        <f t="shared" si="6"/>
        <v>0</v>
      </c>
      <c r="U26" s="130">
        <f t="shared" si="7"/>
        <v>0</v>
      </c>
      <c r="V26" s="130">
        <f t="shared" si="8"/>
        <v>0</v>
      </c>
      <c r="W26" s="131">
        <f t="shared" si="9"/>
        <v>0</v>
      </c>
      <c r="X26" s="138">
        <f t="shared" si="10"/>
        <v>0</v>
      </c>
      <c r="Y26" s="79">
        <f t="shared" si="11"/>
        <v>-40.303030303030312</v>
      </c>
      <c r="AA26" s="31" t="s">
        <v>66</v>
      </c>
      <c r="AB26" s="33" t="e">
        <f>O66</f>
        <v>#DIV/0!</v>
      </c>
      <c r="AC26" s="33" t="e">
        <f>Q66</f>
        <v>#DIV/0!</v>
      </c>
      <c r="AD26" s="33" t="e">
        <f>S66</f>
        <v>#DIV/0!</v>
      </c>
      <c r="AE26" s="33" t="e">
        <f>T66</f>
        <v>#DIV/0!</v>
      </c>
      <c r="AF26" s="33" t="e">
        <f>U66</f>
        <v>#DIV/0!</v>
      </c>
      <c r="AG26" s="33" t="e">
        <f>V66</f>
        <v>#DIV/0!</v>
      </c>
      <c r="AH26" s="33" t="e">
        <f>W66</f>
        <v>#DIV/0!</v>
      </c>
      <c r="AK26" s="70" t="s">
        <v>156</v>
      </c>
      <c r="AL26" s="70" t="s">
        <v>153</v>
      </c>
      <c r="AM26" s="71" t="s">
        <v>154</v>
      </c>
      <c r="AN26" s="72" t="s">
        <v>155</v>
      </c>
    </row>
    <row r="27" spans="1:41" ht="14.25" customHeight="1" x14ac:dyDescent="0.2">
      <c r="A27" s="207"/>
      <c r="B27" s="208"/>
      <c r="C27" s="209"/>
      <c r="D27" s="210" t="str">
        <f t="shared" si="0"/>
        <v>C</v>
      </c>
      <c r="E27" s="211"/>
      <c r="F27" s="213"/>
      <c r="G27" s="215"/>
      <c r="H27" s="215"/>
      <c r="I27" s="215"/>
      <c r="J27" s="216"/>
      <c r="K27" s="213"/>
      <c r="L27" s="269"/>
      <c r="M27" s="214"/>
      <c r="N27" s="217"/>
      <c r="O27" s="211">
        <f t="shared" si="1"/>
        <v>0</v>
      </c>
      <c r="P27" s="218" t="str">
        <f t="shared" si="2"/>
        <v>C</v>
      </c>
      <c r="Q27" s="212">
        <f t="shared" si="3"/>
        <v>0</v>
      </c>
      <c r="R27" s="219" t="str">
        <f t="shared" si="4"/>
        <v>C</v>
      </c>
      <c r="S27" s="211">
        <f t="shared" si="5"/>
        <v>0</v>
      </c>
      <c r="T27" s="212">
        <f t="shared" si="6"/>
        <v>0</v>
      </c>
      <c r="U27" s="212">
        <f t="shared" si="7"/>
        <v>0</v>
      </c>
      <c r="V27" s="212">
        <f t="shared" si="8"/>
        <v>0</v>
      </c>
      <c r="W27" s="213">
        <f t="shared" si="9"/>
        <v>0</v>
      </c>
      <c r="X27" s="220">
        <f t="shared" si="10"/>
        <v>0</v>
      </c>
      <c r="Y27" s="221">
        <f t="shared" si="11"/>
        <v>-40.303030303030312</v>
      </c>
      <c r="AK27" s="110">
        <v>1</v>
      </c>
      <c r="AL27" s="125">
        <f>B24</f>
        <v>0</v>
      </c>
      <c r="AM27" s="111">
        <f>X24</f>
        <v>0</v>
      </c>
      <c r="AN27" s="112">
        <f>Y24</f>
        <v>-40.303030303030312</v>
      </c>
      <c r="AO27" s="128"/>
    </row>
    <row r="28" spans="1:41" ht="14.25" customHeight="1" x14ac:dyDescent="0.2">
      <c r="A28" s="124"/>
      <c r="B28" s="83"/>
      <c r="C28" s="123"/>
      <c r="D28" s="36" t="str">
        <f t="shared" si="0"/>
        <v>C</v>
      </c>
      <c r="E28" s="129"/>
      <c r="F28" s="131"/>
      <c r="G28" s="133"/>
      <c r="H28" s="133"/>
      <c r="I28" s="133"/>
      <c r="J28" s="134"/>
      <c r="K28" s="131"/>
      <c r="L28" s="268"/>
      <c r="M28" s="132"/>
      <c r="N28" s="135"/>
      <c r="O28" s="129">
        <f t="shared" si="1"/>
        <v>0</v>
      </c>
      <c r="P28" s="136" t="str">
        <f t="shared" si="2"/>
        <v>C</v>
      </c>
      <c r="Q28" s="130">
        <f t="shared" si="3"/>
        <v>0</v>
      </c>
      <c r="R28" s="137" t="str">
        <f t="shared" si="4"/>
        <v>C</v>
      </c>
      <c r="S28" s="129">
        <f t="shared" si="5"/>
        <v>0</v>
      </c>
      <c r="T28" s="130">
        <f t="shared" si="6"/>
        <v>0</v>
      </c>
      <c r="U28" s="130">
        <f t="shared" si="7"/>
        <v>0</v>
      </c>
      <c r="V28" s="130">
        <f t="shared" si="8"/>
        <v>0</v>
      </c>
      <c r="W28" s="131">
        <f t="shared" si="9"/>
        <v>0</v>
      </c>
      <c r="X28" s="138">
        <f t="shared" si="10"/>
        <v>0</v>
      </c>
      <c r="Y28" s="79">
        <f t="shared" si="11"/>
        <v>-40.303030303030312</v>
      </c>
      <c r="AK28" s="113">
        <v>2</v>
      </c>
      <c r="AL28" s="126">
        <f t="shared" ref="AL28" si="12">B25</f>
        <v>0</v>
      </c>
      <c r="AM28" s="4">
        <f t="shared" ref="AM28:AN28" si="13">X25</f>
        <v>0</v>
      </c>
      <c r="AN28" s="114">
        <f t="shared" si="13"/>
        <v>-40.303030303030312</v>
      </c>
      <c r="AO28" s="128"/>
    </row>
    <row r="29" spans="1:41" ht="14.25" customHeight="1" x14ac:dyDescent="0.2">
      <c r="A29" s="207"/>
      <c r="B29" s="208"/>
      <c r="C29" s="209"/>
      <c r="D29" s="210" t="str">
        <f t="shared" si="0"/>
        <v>C</v>
      </c>
      <c r="E29" s="211"/>
      <c r="F29" s="213"/>
      <c r="G29" s="215"/>
      <c r="H29" s="215"/>
      <c r="I29" s="215"/>
      <c r="J29" s="216"/>
      <c r="K29" s="213"/>
      <c r="L29" s="269"/>
      <c r="M29" s="214"/>
      <c r="N29" s="217"/>
      <c r="O29" s="211">
        <f t="shared" si="1"/>
        <v>0</v>
      </c>
      <c r="P29" s="218" t="str">
        <f t="shared" si="2"/>
        <v>C</v>
      </c>
      <c r="Q29" s="212">
        <f t="shared" si="3"/>
        <v>0</v>
      </c>
      <c r="R29" s="219" t="str">
        <f t="shared" si="4"/>
        <v>C</v>
      </c>
      <c r="S29" s="211">
        <f t="shared" si="5"/>
        <v>0</v>
      </c>
      <c r="T29" s="212">
        <f t="shared" si="6"/>
        <v>0</v>
      </c>
      <c r="U29" s="212">
        <f t="shared" si="7"/>
        <v>0</v>
      </c>
      <c r="V29" s="212">
        <f t="shared" si="8"/>
        <v>0</v>
      </c>
      <c r="W29" s="213">
        <f t="shared" si="9"/>
        <v>0</v>
      </c>
      <c r="X29" s="220">
        <f t="shared" si="10"/>
        <v>0</v>
      </c>
      <c r="Y29" s="221">
        <f t="shared" si="11"/>
        <v>-40.303030303030312</v>
      </c>
      <c r="AK29" s="113">
        <v>3</v>
      </c>
      <c r="AL29" s="126">
        <f t="shared" ref="AL29" si="14">B26</f>
        <v>0</v>
      </c>
      <c r="AM29" s="4">
        <f t="shared" ref="AM29" si="15">X26</f>
        <v>0</v>
      </c>
      <c r="AN29" s="114">
        <f>Y26</f>
        <v>-40.303030303030312</v>
      </c>
      <c r="AO29" s="128"/>
    </row>
    <row r="30" spans="1:41" ht="14.25" customHeight="1" x14ac:dyDescent="0.2">
      <c r="A30" s="124"/>
      <c r="B30" s="83"/>
      <c r="C30" s="123"/>
      <c r="D30" s="36" t="str">
        <f t="shared" si="0"/>
        <v>C</v>
      </c>
      <c r="E30" s="129"/>
      <c r="F30" s="131"/>
      <c r="G30" s="133"/>
      <c r="H30" s="133"/>
      <c r="I30" s="133"/>
      <c r="J30" s="134"/>
      <c r="K30" s="131"/>
      <c r="L30" s="268"/>
      <c r="M30" s="132"/>
      <c r="N30" s="135"/>
      <c r="O30" s="129">
        <f t="shared" si="1"/>
        <v>0</v>
      </c>
      <c r="P30" s="136" t="str">
        <f t="shared" si="2"/>
        <v>C</v>
      </c>
      <c r="Q30" s="130">
        <f t="shared" si="3"/>
        <v>0</v>
      </c>
      <c r="R30" s="137" t="str">
        <f t="shared" si="4"/>
        <v>C</v>
      </c>
      <c r="S30" s="129">
        <f t="shared" si="5"/>
        <v>0</v>
      </c>
      <c r="T30" s="130">
        <f t="shared" si="6"/>
        <v>0</v>
      </c>
      <c r="U30" s="130">
        <f t="shared" si="7"/>
        <v>0</v>
      </c>
      <c r="V30" s="130">
        <f t="shared" si="8"/>
        <v>0</v>
      </c>
      <c r="W30" s="131">
        <f t="shared" si="9"/>
        <v>0</v>
      </c>
      <c r="X30" s="138">
        <f t="shared" si="10"/>
        <v>0</v>
      </c>
      <c r="Y30" s="79">
        <f t="shared" si="11"/>
        <v>-40.303030303030312</v>
      </c>
      <c r="AK30" s="113">
        <v>4</v>
      </c>
      <c r="AL30" s="126">
        <f t="shared" ref="AL30" si="16">B27</f>
        <v>0</v>
      </c>
      <c r="AM30" s="4">
        <f t="shared" ref="AM30:AN30" si="17">X27</f>
        <v>0</v>
      </c>
      <c r="AN30" s="114">
        <f t="shared" si="17"/>
        <v>-40.303030303030312</v>
      </c>
      <c r="AO30" s="128"/>
    </row>
    <row r="31" spans="1:41" ht="14.25" customHeight="1" x14ac:dyDescent="0.2">
      <c r="A31" s="207"/>
      <c r="B31" s="208"/>
      <c r="C31" s="209"/>
      <c r="D31" s="210" t="str">
        <f t="shared" si="0"/>
        <v>C</v>
      </c>
      <c r="E31" s="211"/>
      <c r="F31" s="213"/>
      <c r="G31" s="215"/>
      <c r="H31" s="215"/>
      <c r="I31" s="215"/>
      <c r="J31" s="216"/>
      <c r="K31" s="213"/>
      <c r="L31" s="269"/>
      <c r="M31" s="214"/>
      <c r="N31" s="217"/>
      <c r="O31" s="211">
        <f t="shared" si="1"/>
        <v>0</v>
      </c>
      <c r="P31" s="218" t="str">
        <f t="shared" si="2"/>
        <v>C</v>
      </c>
      <c r="Q31" s="212">
        <f t="shared" si="3"/>
        <v>0</v>
      </c>
      <c r="R31" s="219" t="str">
        <f t="shared" si="4"/>
        <v>C</v>
      </c>
      <c r="S31" s="211">
        <f t="shared" si="5"/>
        <v>0</v>
      </c>
      <c r="T31" s="212">
        <f t="shared" si="6"/>
        <v>0</v>
      </c>
      <c r="U31" s="212">
        <f t="shared" si="7"/>
        <v>0</v>
      </c>
      <c r="V31" s="212">
        <f t="shared" si="8"/>
        <v>0</v>
      </c>
      <c r="W31" s="213">
        <f t="shared" si="9"/>
        <v>0</v>
      </c>
      <c r="X31" s="220">
        <f t="shared" si="10"/>
        <v>0</v>
      </c>
      <c r="Y31" s="221">
        <f t="shared" si="11"/>
        <v>-40.303030303030312</v>
      </c>
      <c r="AK31" s="113">
        <v>5</v>
      </c>
      <c r="AL31" s="126">
        <f t="shared" ref="AL31" si="18">B28</f>
        <v>0</v>
      </c>
      <c r="AM31" s="4">
        <f t="shared" ref="AM31:AN31" si="19">X28</f>
        <v>0</v>
      </c>
      <c r="AN31" s="114">
        <f t="shared" si="19"/>
        <v>-40.303030303030312</v>
      </c>
      <c r="AO31" s="128"/>
    </row>
    <row r="32" spans="1:41" ht="14.25" customHeight="1" x14ac:dyDescent="0.2">
      <c r="A32" s="124"/>
      <c r="B32" s="83"/>
      <c r="C32" s="123"/>
      <c r="D32" s="36" t="str">
        <f t="shared" si="0"/>
        <v>C</v>
      </c>
      <c r="E32" s="129"/>
      <c r="F32" s="131"/>
      <c r="G32" s="133"/>
      <c r="H32" s="133"/>
      <c r="I32" s="133"/>
      <c r="J32" s="134"/>
      <c r="K32" s="131"/>
      <c r="L32" s="268"/>
      <c r="M32" s="132"/>
      <c r="N32" s="135"/>
      <c r="O32" s="129">
        <f t="shared" si="1"/>
        <v>0</v>
      </c>
      <c r="P32" s="136" t="str">
        <f t="shared" si="2"/>
        <v>C</v>
      </c>
      <c r="Q32" s="130">
        <f t="shared" si="3"/>
        <v>0</v>
      </c>
      <c r="R32" s="137" t="str">
        <f t="shared" si="4"/>
        <v>C</v>
      </c>
      <c r="S32" s="129">
        <f t="shared" si="5"/>
        <v>0</v>
      </c>
      <c r="T32" s="130">
        <f t="shared" si="6"/>
        <v>0</v>
      </c>
      <c r="U32" s="130">
        <f t="shared" si="7"/>
        <v>0</v>
      </c>
      <c r="V32" s="130">
        <f t="shared" si="8"/>
        <v>0</v>
      </c>
      <c r="W32" s="131">
        <f t="shared" si="9"/>
        <v>0</v>
      </c>
      <c r="X32" s="138">
        <f t="shared" si="10"/>
        <v>0</v>
      </c>
      <c r="Y32" s="79">
        <f t="shared" si="11"/>
        <v>-40.303030303030312</v>
      </c>
      <c r="AK32" s="113">
        <v>6</v>
      </c>
      <c r="AL32" s="126">
        <f t="shared" ref="AL32" si="20">B29</f>
        <v>0</v>
      </c>
      <c r="AM32" s="4">
        <f t="shared" ref="AM32:AN32" si="21">X29</f>
        <v>0</v>
      </c>
      <c r="AN32" s="114">
        <f t="shared" si="21"/>
        <v>-40.303030303030312</v>
      </c>
      <c r="AO32" s="128"/>
    </row>
    <row r="33" spans="1:41" ht="14.25" customHeight="1" x14ac:dyDescent="0.2">
      <c r="A33" s="207"/>
      <c r="B33" s="208"/>
      <c r="C33" s="209"/>
      <c r="D33" s="210" t="str">
        <f t="shared" si="0"/>
        <v>C</v>
      </c>
      <c r="E33" s="211"/>
      <c r="F33" s="213"/>
      <c r="G33" s="215"/>
      <c r="H33" s="215"/>
      <c r="I33" s="215"/>
      <c r="J33" s="216"/>
      <c r="K33" s="213"/>
      <c r="L33" s="269"/>
      <c r="M33" s="214"/>
      <c r="N33" s="217"/>
      <c r="O33" s="211">
        <f t="shared" si="1"/>
        <v>0</v>
      </c>
      <c r="P33" s="218" t="str">
        <f t="shared" si="2"/>
        <v>C</v>
      </c>
      <c r="Q33" s="212">
        <f t="shared" si="3"/>
        <v>0</v>
      </c>
      <c r="R33" s="219" t="str">
        <f t="shared" si="4"/>
        <v>C</v>
      </c>
      <c r="S33" s="211">
        <f t="shared" si="5"/>
        <v>0</v>
      </c>
      <c r="T33" s="212">
        <f t="shared" si="6"/>
        <v>0</v>
      </c>
      <c r="U33" s="212">
        <f t="shared" si="7"/>
        <v>0</v>
      </c>
      <c r="V33" s="212">
        <f t="shared" si="8"/>
        <v>0</v>
      </c>
      <c r="W33" s="213">
        <f t="shared" si="9"/>
        <v>0</v>
      </c>
      <c r="X33" s="220">
        <f t="shared" si="10"/>
        <v>0</v>
      </c>
      <c r="Y33" s="221">
        <f t="shared" si="11"/>
        <v>-40.303030303030312</v>
      </c>
      <c r="AK33" s="113">
        <v>7</v>
      </c>
      <c r="AL33" s="126">
        <f t="shared" ref="AL33" si="22">B30</f>
        <v>0</v>
      </c>
      <c r="AM33" s="4">
        <f t="shared" ref="AM33:AN33" si="23">X30</f>
        <v>0</v>
      </c>
      <c r="AN33" s="114">
        <f t="shared" si="23"/>
        <v>-40.303030303030312</v>
      </c>
      <c r="AO33" s="128"/>
    </row>
    <row r="34" spans="1:41" ht="14.25" customHeight="1" x14ac:dyDescent="0.2">
      <c r="A34" s="124"/>
      <c r="B34" s="83"/>
      <c r="C34" s="123"/>
      <c r="D34" s="36" t="str">
        <f t="shared" si="0"/>
        <v>C</v>
      </c>
      <c r="E34" s="129"/>
      <c r="F34" s="131"/>
      <c r="G34" s="133"/>
      <c r="H34" s="133"/>
      <c r="I34" s="133"/>
      <c r="J34" s="134"/>
      <c r="K34" s="131"/>
      <c r="L34" s="268"/>
      <c r="M34" s="132"/>
      <c r="N34" s="135"/>
      <c r="O34" s="129">
        <f t="shared" si="1"/>
        <v>0</v>
      </c>
      <c r="P34" s="136" t="str">
        <f t="shared" si="2"/>
        <v>C</v>
      </c>
      <c r="Q34" s="130">
        <f t="shared" si="3"/>
        <v>0</v>
      </c>
      <c r="R34" s="137" t="str">
        <f t="shared" si="4"/>
        <v>C</v>
      </c>
      <c r="S34" s="129">
        <f t="shared" si="5"/>
        <v>0</v>
      </c>
      <c r="T34" s="130">
        <f t="shared" si="6"/>
        <v>0</v>
      </c>
      <c r="U34" s="130">
        <f t="shared" si="7"/>
        <v>0</v>
      </c>
      <c r="V34" s="130">
        <f t="shared" si="8"/>
        <v>0</v>
      </c>
      <c r="W34" s="131">
        <f t="shared" si="9"/>
        <v>0</v>
      </c>
      <c r="X34" s="138">
        <f t="shared" si="10"/>
        <v>0</v>
      </c>
      <c r="Y34" s="79">
        <f t="shared" si="11"/>
        <v>-40.303030303030312</v>
      </c>
      <c r="AK34" s="113">
        <v>8</v>
      </c>
      <c r="AL34" s="126">
        <f t="shared" ref="AL34" si="24">B31</f>
        <v>0</v>
      </c>
      <c r="AM34" s="4">
        <f t="shared" ref="AM34:AN34" si="25">X31</f>
        <v>0</v>
      </c>
      <c r="AN34" s="114">
        <f t="shared" si="25"/>
        <v>-40.303030303030312</v>
      </c>
      <c r="AO34" s="128"/>
    </row>
    <row r="35" spans="1:41" ht="14.25" customHeight="1" x14ac:dyDescent="0.2">
      <c r="A35" s="207"/>
      <c r="B35" s="208"/>
      <c r="C35" s="209"/>
      <c r="D35" s="210" t="str">
        <f t="shared" si="0"/>
        <v>C</v>
      </c>
      <c r="E35" s="211"/>
      <c r="F35" s="213"/>
      <c r="G35" s="215"/>
      <c r="H35" s="215"/>
      <c r="I35" s="215"/>
      <c r="J35" s="216"/>
      <c r="K35" s="213"/>
      <c r="L35" s="269"/>
      <c r="M35" s="214"/>
      <c r="N35" s="217"/>
      <c r="O35" s="211">
        <f t="shared" si="1"/>
        <v>0</v>
      </c>
      <c r="P35" s="218" t="str">
        <f t="shared" si="2"/>
        <v>C</v>
      </c>
      <c r="Q35" s="212">
        <f t="shared" si="3"/>
        <v>0</v>
      </c>
      <c r="R35" s="219" t="str">
        <f t="shared" si="4"/>
        <v>C</v>
      </c>
      <c r="S35" s="211">
        <f t="shared" si="5"/>
        <v>0</v>
      </c>
      <c r="T35" s="212">
        <f t="shared" si="6"/>
        <v>0</v>
      </c>
      <c r="U35" s="212">
        <f t="shared" si="7"/>
        <v>0</v>
      </c>
      <c r="V35" s="212">
        <f t="shared" si="8"/>
        <v>0</v>
      </c>
      <c r="W35" s="213">
        <f t="shared" si="9"/>
        <v>0</v>
      </c>
      <c r="X35" s="220">
        <f t="shared" si="10"/>
        <v>0</v>
      </c>
      <c r="Y35" s="221">
        <f t="shared" si="11"/>
        <v>-40.303030303030312</v>
      </c>
      <c r="AK35" s="113">
        <v>9</v>
      </c>
      <c r="AL35" s="126">
        <f t="shared" ref="AL35" si="26">B32</f>
        <v>0</v>
      </c>
      <c r="AM35" s="4">
        <f t="shared" ref="AM35:AN35" si="27">X32</f>
        <v>0</v>
      </c>
      <c r="AN35" s="114">
        <f t="shared" si="27"/>
        <v>-40.303030303030312</v>
      </c>
      <c r="AO35" s="128"/>
    </row>
    <row r="36" spans="1:41" ht="14.25" customHeight="1" x14ac:dyDescent="0.2">
      <c r="A36" s="124"/>
      <c r="B36" s="83"/>
      <c r="C36" s="123"/>
      <c r="D36" s="36" t="str">
        <f t="shared" si="0"/>
        <v>C</v>
      </c>
      <c r="E36" s="129"/>
      <c r="F36" s="131"/>
      <c r="G36" s="133"/>
      <c r="H36" s="133"/>
      <c r="I36" s="133"/>
      <c r="J36" s="134"/>
      <c r="K36" s="131"/>
      <c r="L36" s="268"/>
      <c r="M36" s="132"/>
      <c r="N36" s="135"/>
      <c r="O36" s="129">
        <f t="shared" si="1"/>
        <v>0</v>
      </c>
      <c r="P36" s="136" t="str">
        <f t="shared" si="2"/>
        <v>C</v>
      </c>
      <c r="Q36" s="130">
        <f t="shared" si="3"/>
        <v>0</v>
      </c>
      <c r="R36" s="137" t="str">
        <f t="shared" si="4"/>
        <v>C</v>
      </c>
      <c r="S36" s="129">
        <f t="shared" si="5"/>
        <v>0</v>
      </c>
      <c r="T36" s="130">
        <f t="shared" si="6"/>
        <v>0</v>
      </c>
      <c r="U36" s="130">
        <f t="shared" si="7"/>
        <v>0</v>
      </c>
      <c r="V36" s="130">
        <f t="shared" si="8"/>
        <v>0</v>
      </c>
      <c r="W36" s="131">
        <f t="shared" si="9"/>
        <v>0</v>
      </c>
      <c r="X36" s="138">
        <f t="shared" si="10"/>
        <v>0</v>
      </c>
      <c r="Y36" s="79">
        <f t="shared" si="11"/>
        <v>-40.303030303030312</v>
      </c>
      <c r="AK36" s="113">
        <v>10</v>
      </c>
      <c r="AL36" s="126">
        <f t="shared" ref="AL36" si="28">B33</f>
        <v>0</v>
      </c>
      <c r="AM36" s="4">
        <f t="shared" ref="AM36:AN36" si="29">X33</f>
        <v>0</v>
      </c>
      <c r="AN36" s="114">
        <f t="shared" si="29"/>
        <v>-40.303030303030312</v>
      </c>
      <c r="AO36" s="128"/>
    </row>
    <row r="37" spans="1:41" ht="14.25" customHeight="1" x14ac:dyDescent="0.2">
      <c r="A37" s="207"/>
      <c r="B37" s="208"/>
      <c r="C37" s="209"/>
      <c r="D37" s="210" t="str">
        <f t="shared" si="0"/>
        <v>C</v>
      </c>
      <c r="E37" s="211"/>
      <c r="F37" s="213"/>
      <c r="G37" s="215"/>
      <c r="H37" s="215"/>
      <c r="I37" s="215"/>
      <c r="J37" s="216"/>
      <c r="K37" s="213"/>
      <c r="L37" s="269"/>
      <c r="M37" s="214"/>
      <c r="N37" s="217"/>
      <c r="O37" s="211">
        <f t="shared" si="1"/>
        <v>0</v>
      </c>
      <c r="P37" s="218" t="str">
        <f t="shared" si="2"/>
        <v>C</v>
      </c>
      <c r="Q37" s="212">
        <f t="shared" si="3"/>
        <v>0</v>
      </c>
      <c r="R37" s="219" t="str">
        <f t="shared" si="4"/>
        <v>C</v>
      </c>
      <c r="S37" s="211">
        <f t="shared" si="5"/>
        <v>0</v>
      </c>
      <c r="T37" s="212">
        <f t="shared" si="6"/>
        <v>0</v>
      </c>
      <c r="U37" s="212">
        <f t="shared" si="7"/>
        <v>0</v>
      </c>
      <c r="V37" s="212">
        <f t="shared" si="8"/>
        <v>0</v>
      </c>
      <c r="W37" s="213">
        <f t="shared" si="9"/>
        <v>0</v>
      </c>
      <c r="X37" s="220">
        <f t="shared" si="10"/>
        <v>0</v>
      </c>
      <c r="Y37" s="221">
        <f t="shared" si="11"/>
        <v>-40.303030303030312</v>
      </c>
      <c r="AK37" s="113">
        <v>11</v>
      </c>
      <c r="AL37" s="126">
        <f t="shared" ref="AL37" si="30">B34</f>
        <v>0</v>
      </c>
      <c r="AM37" s="4">
        <f t="shared" ref="AM37:AN37" si="31">X34</f>
        <v>0</v>
      </c>
      <c r="AN37" s="114">
        <f t="shared" si="31"/>
        <v>-40.303030303030312</v>
      </c>
      <c r="AO37" s="128"/>
    </row>
    <row r="38" spans="1:41" ht="14.25" customHeight="1" x14ac:dyDescent="0.2">
      <c r="A38" s="124"/>
      <c r="B38" s="83"/>
      <c r="C38" s="123"/>
      <c r="D38" s="36" t="str">
        <f t="shared" si="0"/>
        <v>C</v>
      </c>
      <c r="E38" s="129"/>
      <c r="F38" s="131"/>
      <c r="G38" s="133"/>
      <c r="H38" s="133"/>
      <c r="I38" s="133"/>
      <c r="J38" s="134"/>
      <c r="K38" s="131"/>
      <c r="L38" s="268"/>
      <c r="M38" s="132"/>
      <c r="N38" s="135"/>
      <c r="O38" s="129">
        <f t="shared" si="1"/>
        <v>0</v>
      </c>
      <c r="P38" s="136" t="str">
        <f t="shared" si="2"/>
        <v>C</v>
      </c>
      <c r="Q38" s="130">
        <f t="shared" si="3"/>
        <v>0</v>
      </c>
      <c r="R38" s="137" t="str">
        <f t="shared" si="4"/>
        <v>C</v>
      </c>
      <c r="S38" s="129">
        <f t="shared" si="5"/>
        <v>0</v>
      </c>
      <c r="T38" s="130">
        <f t="shared" si="6"/>
        <v>0</v>
      </c>
      <c r="U38" s="130">
        <f t="shared" si="7"/>
        <v>0</v>
      </c>
      <c r="V38" s="130">
        <f t="shared" si="8"/>
        <v>0</v>
      </c>
      <c r="W38" s="131">
        <f t="shared" si="9"/>
        <v>0</v>
      </c>
      <c r="X38" s="138">
        <f t="shared" si="10"/>
        <v>0</v>
      </c>
      <c r="Y38" s="79">
        <f t="shared" si="11"/>
        <v>-40.303030303030312</v>
      </c>
      <c r="AK38" s="113">
        <v>12</v>
      </c>
      <c r="AL38" s="126">
        <f t="shared" ref="AL38" si="32">B35</f>
        <v>0</v>
      </c>
      <c r="AM38" s="4">
        <f t="shared" ref="AM38:AN38" si="33">X35</f>
        <v>0</v>
      </c>
      <c r="AN38" s="114">
        <f t="shared" si="33"/>
        <v>-40.303030303030312</v>
      </c>
      <c r="AO38" s="128"/>
    </row>
    <row r="39" spans="1:41" ht="14.25" customHeight="1" x14ac:dyDescent="0.2">
      <c r="A39" s="207"/>
      <c r="B39" s="208"/>
      <c r="C39" s="209"/>
      <c r="D39" s="210" t="str">
        <f t="shared" si="0"/>
        <v>C</v>
      </c>
      <c r="E39" s="211"/>
      <c r="F39" s="213"/>
      <c r="G39" s="215"/>
      <c r="H39" s="215"/>
      <c r="I39" s="215"/>
      <c r="J39" s="216"/>
      <c r="K39" s="213"/>
      <c r="L39" s="269"/>
      <c r="M39" s="214"/>
      <c r="N39" s="217"/>
      <c r="O39" s="211">
        <f t="shared" si="1"/>
        <v>0</v>
      </c>
      <c r="P39" s="218" t="str">
        <f t="shared" si="2"/>
        <v>C</v>
      </c>
      <c r="Q39" s="212">
        <f t="shared" si="3"/>
        <v>0</v>
      </c>
      <c r="R39" s="219" t="str">
        <f t="shared" si="4"/>
        <v>C</v>
      </c>
      <c r="S39" s="211">
        <f t="shared" si="5"/>
        <v>0</v>
      </c>
      <c r="T39" s="212">
        <f t="shared" si="6"/>
        <v>0</v>
      </c>
      <c r="U39" s="212">
        <f t="shared" si="7"/>
        <v>0</v>
      </c>
      <c r="V39" s="212">
        <f t="shared" si="8"/>
        <v>0</v>
      </c>
      <c r="W39" s="213">
        <f t="shared" si="9"/>
        <v>0</v>
      </c>
      <c r="X39" s="220">
        <f t="shared" si="10"/>
        <v>0</v>
      </c>
      <c r="Y39" s="221">
        <f t="shared" si="11"/>
        <v>-40.303030303030312</v>
      </c>
      <c r="AK39" s="113">
        <v>13</v>
      </c>
      <c r="AL39" s="126">
        <f t="shared" ref="AL39" si="34">B36</f>
        <v>0</v>
      </c>
      <c r="AM39" s="4">
        <f t="shared" ref="AM39:AN39" si="35">X36</f>
        <v>0</v>
      </c>
      <c r="AN39" s="114">
        <f t="shared" si="35"/>
        <v>-40.303030303030312</v>
      </c>
      <c r="AO39" s="128"/>
    </row>
    <row r="40" spans="1:41" ht="14.25" customHeight="1" x14ac:dyDescent="0.2">
      <c r="A40" s="124"/>
      <c r="B40" s="83"/>
      <c r="C40" s="123"/>
      <c r="D40" s="36" t="str">
        <f t="shared" si="0"/>
        <v>C</v>
      </c>
      <c r="E40" s="129"/>
      <c r="F40" s="131"/>
      <c r="G40" s="133"/>
      <c r="H40" s="133"/>
      <c r="I40" s="133"/>
      <c r="J40" s="134"/>
      <c r="K40" s="131"/>
      <c r="L40" s="268"/>
      <c r="M40" s="132"/>
      <c r="N40" s="135"/>
      <c r="O40" s="129">
        <f t="shared" si="1"/>
        <v>0</v>
      </c>
      <c r="P40" s="136" t="str">
        <f t="shared" si="2"/>
        <v>C</v>
      </c>
      <c r="Q40" s="130">
        <f t="shared" si="3"/>
        <v>0</v>
      </c>
      <c r="R40" s="137" t="str">
        <f t="shared" si="4"/>
        <v>C</v>
      </c>
      <c r="S40" s="129">
        <f t="shared" si="5"/>
        <v>0</v>
      </c>
      <c r="T40" s="130">
        <f t="shared" si="6"/>
        <v>0</v>
      </c>
      <c r="U40" s="130">
        <f t="shared" si="7"/>
        <v>0</v>
      </c>
      <c r="V40" s="130">
        <f t="shared" si="8"/>
        <v>0</v>
      </c>
      <c r="W40" s="131">
        <f t="shared" si="9"/>
        <v>0</v>
      </c>
      <c r="X40" s="138">
        <f t="shared" si="10"/>
        <v>0</v>
      </c>
      <c r="Y40" s="79">
        <f t="shared" si="11"/>
        <v>-40.303030303030312</v>
      </c>
      <c r="AK40" s="113">
        <v>14</v>
      </c>
      <c r="AL40" s="126">
        <f t="shared" ref="AL40" si="36">B37</f>
        <v>0</v>
      </c>
      <c r="AM40" s="4">
        <f t="shared" ref="AM40:AN40" si="37">X37</f>
        <v>0</v>
      </c>
      <c r="AN40" s="114">
        <f t="shared" si="37"/>
        <v>-40.303030303030312</v>
      </c>
      <c r="AO40" s="128"/>
    </row>
    <row r="41" spans="1:41" ht="14.25" customHeight="1" x14ac:dyDescent="0.2">
      <c r="A41" s="207"/>
      <c r="B41" s="208"/>
      <c r="C41" s="209"/>
      <c r="D41" s="210" t="str">
        <f t="shared" si="0"/>
        <v>C</v>
      </c>
      <c r="E41" s="211"/>
      <c r="F41" s="213"/>
      <c r="G41" s="215"/>
      <c r="H41" s="215"/>
      <c r="I41" s="215"/>
      <c r="J41" s="216"/>
      <c r="K41" s="213"/>
      <c r="L41" s="269"/>
      <c r="M41" s="214"/>
      <c r="N41" s="217"/>
      <c r="O41" s="211">
        <f t="shared" si="1"/>
        <v>0</v>
      </c>
      <c r="P41" s="218" t="str">
        <f t="shared" si="2"/>
        <v>C</v>
      </c>
      <c r="Q41" s="212">
        <f t="shared" si="3"/>
        <v>0</v>
      </c>
      <c r="R41" s="219" t="str">
        <f t="shared" si="4"/>
        <v>C</v>
      </c>
      <c r="S41" s="211">
        <f t="shared" si="5"/>
        <v>0</v>
      </c>
      <c r="T41" s="212">
        <f t="shared" si="6"/>
        <v>0</v>
      </c>
      <c r="U41" s="212">
        <f t="shared" si="7"/>
        <v>0</v>
      </c>
      <c r="V41" s="212">
        <f t="shared" si="8"/>
        <v>0</v>
      </c>
      <c r="W41" s="213">
        <f t="shared" si="9"/>
        <v>0</v>
      </c>
      <c r="X41" s="220">
        <f t="shared" si="10"/>
        <v>0</v>
      </c>
      <c r="Y41" s="221">
        <f t="shared" si="11"/>
        <v>-40.303030303030312</v>
      </c>
      <c r="AK41" s="113">
        <v>15</v>
      </c>
      <c r="AL41" s="126">
        <f t="shared" ref="AL41" si="38">B38</f>
        <v>0</v>
      </c>
      <c r="AM41" s="4">
        <f t="shared" ref="AM41:AN41" si="39">X38</f>
        <v>0</v>
      </c>
      <c r="AN41" s="114">
        <f t="shared" si="39"/>
        <v>-40.303030303030312</v>
      </c>
      <c r="AO41" s="128"/>
    </row>
    <row r="42" spans="1:41" ht="14.25" customHeight="1" x14ac:dyDescent="0.2">
      <c r="A42" s="124"/>
      <c r="B42" s="83"/>
      <c r="C42" s="123"/>
      <c r="D42" s="36" t="str">
        <f t="shared" si="0"/>
        <v>C</v>
      </c>
      <c r="E42" s="129"/>
      <c r="F42" s="131"/>
      <c r="G42" s="133"/>
      <c r="H42" s="133"/>
      <c r="I42" s="133"/>
      <c r="J42" s="134"/>
      <c r="K42" s="131"/>
      <c r="L42" s="268"/>
      <c r="M42" s="132"/>
      <c r="N42" s="135"/>
      <c r="O42" s="129">
        <f t="shared" si="1"/>
        <v>0</v>
      </c>
      <c r="P42" s="136" t="str">
        <f t="shared" si="2"/>
        <v>C</v>
      </c>
      <c r="Q42" s="130">
        <f t="shared" si="3"/>
        <v>0</v>
      </c>
      <c r="R42" s="137" t="str">
        <f t="shared" si="4"/>
        <v>C</v>
      </c>
      <c r="S42" s="129">
        <f t="shared" si="5"/>
        <v>0</v>
      </c>
      <c r="T42" s="130">
        <f t="shared" si="6"/>
        <v>0</v>
      </c>
      <c r="U42" s="130">
        <f t="shared" si="7"/>
        <v>0</v>
      </c>
      <c r="V42" s="130">
        <f t="shared" si="8"/>
        <v>0</v>
      </c>
      <c r="W42" s="131">
        <f t="shared" si="9"/>
        <v>0</v>
      </c>
      <c r="X42" s="138">
        <f t="shared" si="10"/>
        <v>0</v>
      </c>
      <c r="Y42" s="79">
        <f t="shared" si="11"/>
        <v>-40.303030303030312</v>
      </c>
      <c r="AK42" s="113">
        <v>16</v>
      </c>
      <c r="AL42" s="126">
        <f t="shared" ref="AL42" si="40">B39</f>
        <v>0</v>
      </c>
      <c r="AM42" s="4">
        <f t="shared" ref="AM42:AN42" si="41">X39</f>
        <v>0</v>
      </c>
      <c r="AN42" s="114">
        <f t="shared" si="41"/>
        <v>-40.303030303030312</v>
      </c>
      <c r="AO42" s="128"/>
    </row>
    <row r="43" spans="1:41" ht="14.25" customHeight="1" x14ac:dyDescent="0.2">
      <c r="A43" s="207"/>
      <c r="B43" s="208"/>
      <c r="C43" s="209"/>
      <c r="D43" s="210" t="str">
        <f t="shared" si="0"/>
        <v>C</v>
      </c>
      <c r="E43" s="211"/>
      <c r="F43" s="213"/>
      <c r="G43" s="215"/>
      <c r="H43" s="215"/>
      <c r="I43" s="215"/>
      <c r="J43" s="216"/>
      <c r="K43" s="213"/>
      <c r="L43" s="269"/>
      <c r="M43" s="214"/>
      <c r="N43" s="217"/>
      <c r="O43" s="211">
        <f t="shared" si="1"/>
        <v>0</v>
      </c>
      <c r="P43" s="218" t="str">
        <f t="shared" si="2"/>
        <v>C</v>
      </c>
      <c r="Q43" s="212">
        <f t="shared" si="3"/>
        <v>0</v>
      </c>
      <c r="R43" s="219" t="str">
        <f t="shared" si="4"/>
        <v>C</v>
      </c>
      <c r="S43" s="211">
        <f t="shared" si="5"/>
        <v>0</v>
      </c>
      <c r="T43" s="212">
        <f t="shared" si="6"/>
        <v>0</v>
      </c>
      <c r="U43" s="212">
        <f t="shared" si="7"/>
        <v>0</v>
      </c>
      <c r="V43" s="212">
        <f t="shared" si="8"/>
        <v>0</v>
      </c>
      <c r="W43" s="213">
        <f t="shared" si="9"/>
        <v>0</v>
      </c>
      <c r="X43" s="220">
        <f t="shared" si="10"/>
        <v>0</v>
      </c>
      <c r="Y43" s="221">
        <f t="shared" si="11"/>
        <v>-40.303030303030312</v>
      </c>
      <c r="AK43" s="113">
        <v>17</v>
      </c>
      <c r="AL43" s="126">
        <f t="shared" ref="AL43" si="42">B40</f>
        <v>0</v>
      </c>
      <c r="AM43" s="4">
        <f t="shared" ref="AM43:AN43" si="43">X40</f>
        <v>0</v>
      </c>
      <c r="AN43" s="114">
        <f t="shared" si="43"/>
        <v>-40.303030303030312</v>
      </c>
      <c r="AO43" s="128"/>
    </row>
    <row r="44" spans="1:41" ht="14.25" customHeight="1" x14ac:dyDescent="0.2">
      <c r="A44" s="124"/>
      <c r="B44" s="83"/>
      <c r="C44" s="123"/>
      <c r="D44" s="36" t="str">
        <f t="shared" si="0"/>
        <v>C</v>
      </c>
      <c r="E44" s="129"/>
      <c r="F44" s="131"/>
      <c r="G44" s="133"/>
      <c r="H44" s="133"/>
      <c r="I44" s="133"/>
      <c r="J44" s="134"/>
      <c r="K44" s="131"/>
      <c r="L44" s="268"/>
      <c r="M44" s="132"/>
      <c r="N44" s="135"/>
      <c r="O44" s="129">
        <f t="shared" si="1"/>
        <v>0</v>
      </c>
      <c r="P44" s="136" t="str">
        <f t="shared" si="2"/>
        <v>C</v>
      </c>
      <c r="Q44" s="130">
        <f t="shared" si="3"/>
        <v>0</v>
      </c>
      <c r="R44" s="137" t="str">
        <f t="shared" si="4"/>
        <v>C</v>
      </c>
      <c r="S44" s="129">
        <f t="shared" si="5"/>
        <v>0</v>
      </c>
      <c r="T44" s="130">
        <f t="shared" si="6"/>
        <v>0</v>
      </c>
      <c r="U44" s="130">
        <f t="shared" si="7"/>
        <v>0</v>
      </c>
      <c r="V44" s="130">
        <f t="shared" si="8"/>
        <v>0</v>
      </c>
      <c r="W44" s="131">
        <f t="shared" si="9"/>
        <v>0</v>
      </c>
      <c r="X44" s="138">
        <f t="shared" si="10"/>
        <v>0</v>
      </c>
      <c r="Y44" s="79">
        <f t="shared" si="11"/>
        <v>-40.303030303030312</v>
      </c>
      <c r="AK44" s="113">
        <v>18</v>
      </c>
      <c r="AL44" s="126">
        <f t="shared" ref="AL44" si="44">B41</f>
        <v>0</v>
      </c>
      <c r="AM44" s="4">
        <f t="shared" ref="AM44:AN44" si="45">X41</f>
        <v>0</v>
      </c>
      <c r="AN44" s="114">
        <f t="shared" si="45"/>
        <v>-40.303030303030312</v>
      </c>
      <c r="AO44" s="128"/>
    </row>
    <row r="45" spans="1:41" ht="14.25" customHeight="1" x14ac:dyDescent="0.2">
      <c r="A45" s="207"/>
      <c r="B45" s="208"/>
      <c r="C45" s="209"/>
      <c r="D45" s="210" t="str">
        <f t="shared" si="0"/>
        <v>C</v>
      </c>
      <c r="E45" s="211"/>
      <c r="F45" s="213"/>
      <c r="G45" s="215"/>
      <c r="H45" s="215"/>
      <c r="I45" s="215"/>
      <c r="J45" s="216"/>
      <c r="K45" s="213"/>
      <c r="L45" s="269"/>
      <c r="M45" s="214"/>
      <c r="N45" s="217"/>
      <c r="O45" s="211">
        <f t="shared" si="1"/>
        <v>0</v>
      </c>
      <c r="P45" s="218" t="str">
        <f t="shared" si="2"/>
        <v>C</v>
      </c>
      <c r="Q45" s="212">
        <f t="shared" si="3"/>
        <v>0</v>
      </c>
      <c r="R45" s="219" t="str">
        <f t="shared" si="4"/>
        <v>C</v>
      </c>
      <c r="S45" s="211">
        <f t="shared" si="5"/>
        <v>0</v>
      </c>
      <c r="T45" s="212">
        <f t="shared" si="6"/>
        <v>0</v>
      </c>
      <c r="U45" s="212">
        <f t="shared" si="7"/>
        <v>0</v>
      </c>
      <c r="V45" s="212">
        <f t="shared" si="8"/>
        <v>0</v>
      </c>
      <c r="W45" s="213">
        <f t="shared" si="9"/>
        <v>0</v>
      </c>
      <c r="X45" s="220">
        <f t="shared" si="10"/>
        <v>0</v>
      </c>
      <c r="Y45" s="221">
        <f t="shared" si="11"/>
        <v>-40.303030303030312</v>
      </c>
      <c r="AK45" s="113">
        <v>19</v>
      </c>
      <c r="AL45" s="126">
        <f t="shared" ref="AL45" si="46">B42</f>
        <v>0</v>
      </c>
      <c r="AM45" s="4">
        <f t="shared" ref="AM45:AN45" si="47">X42</f>
        <v>0</v>
      </c>
      <c r="AN45" s="114">
        <f t="shared" si="47"/>
        <v>-40.303030303030312</v>
      </c>
      <c r="AO45" s="128"/>
    </row>
    <row r="46" spans="1:41" ht="14.25" customHeight="1" x14ac:dyDescent="0.2">
      <c r="A46" s="124"/>
      <c r="B46" s="83"/>
      <c r="C46" s="123"/>
      <c r="D46" s="36" t="str">
        <f t="shared" si="0"/>
        <v>C</v>
      </c>
      <c r="E46" s="129"/>
      <c r="F46" s="131"/>
      <c r="G46" s="133"/>
      <c r="H46" s="133"/>
      <c r="I46" s="133"/>
      <c r="J46" s="134"/>
      <c r="K46" s="131"/>
      <c r="L46" s="268"/>
      <c r="M46" s="132"/>
      <c r="N46" s="135"/>
      <c r="O46" s="129">
        <f t="shared" si="1"/>
        <v>0</v>
      </c>
      <c r="P46" s="136" t="str">
        <f t="shared" si="2"/>
        <v>C</v>
      </c>
      <c r="Q46" s="130">
        <f t="shared" si="3"/>
        <v>0</v>
      </c>
      <c r="R46" s="137" t="str">
        <f t="shared" si="4"/>
        <v>C</v>
      </c>
      <c r="S46" s="129">
        <f t="shared" si="5"/>
        <v>0</v>
      </c>
      <c r="T46" s="130">
        <f t="shared" si="6"/>
        <v>0</v>
      </c>
      <c r="U46" s="130">
        <f t="shared" si="7"/>
        <v>0</v>
      </c>
      <c r="V46" s="130">
        <f t="shared" si="8"/>
        <v>0</v>
      </c>
      <c r="W46" s="131">
        <f t="shared" si="9"/>
        <v>0</v>
      </c>
      <c r="X46" s="138">
        <f t="shared" si="10"/>
        <v>0</v>
      </c>
      <c r="Y46" s="79">
        <f t="shared" si="11"/>
        <v>-40.303030303030312</v>
      </c>
      <c r="AK46" s="113">
        <v>20</v>
      </c>
      <c r="AL46" s="126">
        <f t="shared" ref="AL46" si="48">B43</f>
        <v>0</v>
      </c>
      <c r="AM46" s="4">
        <f t="shared" ref="AM46:AN46" si="49">X43</f>
        <v>0</v>
      </c>
      <c r="AN46" s="114">
        <f t="shared" si="49"/>
        <v>-40.303030303030312</v>
      </c>
      <c r="AO46" s="128"/>
    </row>
    <row r="47" spans="1:41" ht="14.25" customHeight="1" x14ac:dyDescent="0.2">
      <c r="A47" s="207"/>
      <c r="B47" s="208"/>
      <c r="C47" s="209"/>
      <c r="D47" s="210" t="str">
        <f t="shared" si="0"/>
        <v>C</v>
      </c>
      <c r="E47" s="211"/>
      <c r="F47" s="213"/>
      <c r="G47" s="215"/>
      <c r="H47" s="215"/>
      <c r="I47" s="215"/>
      <c r="J47" s="216"/>
      <c r="K47" s="213"/>
      <c r="L47" s="269"/>
      <c r="M47" s="214"/>
      <c r="N47" s="217"/>
      <c r="O47" s="211">
        <f t="shared" si="1"/>
        <v>0</v>
      </c>
      <c r="P47" s="218" t="str">
        <f t="shared" si="2"/>
        <v>C</v>
      </c>
      <c r="Q47" s="212">
        <f t="shared" si="3"/>
        <v>0</v>
      </c>
      <c r="R47" s="219" t="str">
        <f t="shared" si="4"/>
        <v>C</v>
      </c>
      <c r="S47" s="211">
        <f t="shared" si="5"/>
        <v>0</v>
      </c>
      <c r="T47" s="212">
        <f t="shared" si="6"/>
        <v>0</v>
      </c>
      <c r="U47" s="212">
        <f t="shared" si="7"/>
        <v>0</v>
      </c>
      <c r="V47" s="212">
        <f t="shared" si="8"/>
        <v>0</v>
      </c>
      <c r="W47" s="213">
        <f t="shared" si="9"/>
        <v>0</v>
      </c>
      <c r="X47" s="220">
        <f t="shared" si="10"/>
        <v>0</v>
      </c>
      <c r="Y47" s="221">
        <f t="shared" si="11"/>
        <v>-40.303030303030312</v>
      </c>
      <c r="AK47" s="113">
        <v>21</v>
      </c>
      <c r="AL47" s="126">
        <f t="shared" ref="AL47" si="50">B44</f>
        <v>0</v>
      </c>
      <c r="AM47" s="4">
        <f t="shared" ref="AM47:AN47" si="51">X44</f>
        <v>0</v>
      </c>
      <c r="AN47" s="114">
        <f t="shared" si="51"/>
        <v>-40.303030303030312</v>
      </c>
      <c r="AO47" s="128"/>
    </row>
    <row r="48" spans="1:41" ht="14.25" customHeight="1" x14ac:dyDescent="0.2">
      <c r="A48" s="124"/>
      <c r="B48" s="83"/>
      <c r="C48" s="123"/>
      <c r="D48" s="36" t="str">
        <f t="shared" si="0"/>
        <v>C</v>
      </c>
      <c r="E48" s="129"/>
      <c r="F48" s="131"/>
      <c r="G48" s="133"/>
      <c r="H48" s="133"/>
      <c r="I48" s="133"/>
      <c r="J48" s="134"/>
      <c r="K48" s="131"/>
      <c r="L48" s="268"/>
      <c r="M48" s="132"/>
      <c r="N48" s="135"/>
      <c r="O48" s="129">
        <f t="shared" si="1"/>
        <v>0</v>
      </c>
      <c r="P48" s="136" t="str">
        <f t="shared" si="2"/>
        <v>C</v>
      </c>
      <c r="Q48" s="130">
        <f t="shared" si="3"/>
        <v>0</v>
      </c>
      <c r="R48" s="137" t="str">
        <f t="shared" si="4"/>
        <v>C</v>
      </c>
      <c r="S48" s="129">
        <f t="shared" si="5"/>
        <v>0</v>
      </c>
      <c r="T48" s="130">
        <f t="shared" si="6"/>
        <v>0</v>
      </c>
      <c r="U48" s="130">
        <f t="shared" si="7"/>
        <v>0</v>
      </c>
      <c r="V48" s="130">
        <f t="shared" si="8"/>
        <v>0</v>
      </c>
      <c r="W48" s="131">
        <f t="shared" si="9"/>
        <v>0</v>
      </c>
      <c r="X48" s="138">
        <f t="shared" si="10"/>
        <v>0</v>
      </c>
      <c r="Y48" s="79">
        <f t="shared" si="11"/>
        <v>-40.303030303030312</v>
      </c>
      <c r="AK48" s="113">
        <v>22</v>
      </c>
      <c r="AL48" s="126">
        <f t="shared" ref="AL48" si="52">B45</f>
        <v>0</v>
      </c>
      <c r="AM48" s="4">
        <f t="shared" ref="AM48:AN48" si="53">X45</f>
        <v>0</v>
      </c>
      <c r="AN48" s="114">
        <f t="shared" si="53"/>
        <v>-40.303030303030312</v>
      </c>
      <c r="AO48" s="128"/>
    </row>
    <row r="49" spans="1:41" ht="14.25" customHeight="1" x14ac:dyDescent="0.2">
      <c r="A49" s="207"/>
      <c r="B49" s="208"/>
      <c r="C49" s="209"/>
      <c r="D49" s="210" t="str">
        <f t="shared" si="0"/>
        <v>C</v>
      </c>
      <c r="E49" s="211"/>
      <c r="F49" s="213"/>
      <c r="G49" s="215"/>
      <c r="H49" s="215"/>
      <c r="I49" s="215"/>
      <c r="J49" s="216"/>
      <c r="K49" s="213"/>
      <c r="L49" s="269"/>
      <c r="M49" s="214"/>
      <c r="N49" s="217"/>
      <c r="O49" s="211">
        <f t="shared" si="1"/>
        <v>0</v>
      </c>
      <c r="P49" s="218" t="str">
        <f t="shared" si="2"/>
        <v>C</v>
      </c>
      <c r="Q49" s="212">
        <f t="shared" si="3"/>
        <v>0</v>
      </c>
      <c r="R49" s="219" t="str">
        <f t="shared" si="4"/>
        <v>C</v>
      </c>
      <c r="S49" s="211">
        <f t="shared" si="5"/>
        <v>0</v>
      </c>
      <c r="T49" s="212">
        <f t="shared" si="6"/>
        <v>0</v>
      </c>
      <c r="U49" s="212">
        <f t="shared" si="7"/>
        <v>0</v>
      </c>
      <c r="V49" s="212">
        <f t="shared" si="8"/>
        <v>0</v>
      </c>
      <c r="W49" s="213">
        <f t="shared" si="9"/>
        <v>0</v>
      </c>
      <c r="X49" s="220">
        <f t="shared" si="10"/>
        <v>0</v>
      </c>
      <c r="Y49" s="221">
        <f t="shared" si="11"/>
        <v>-40.303030303030312</v>
      </c>
      <c r="AK49" s="113">
        <v>23</v>
      </c>
      <c r="AL49" s="126">
        <f t="shared" ref="AL49" si="54">B46</f>
        <v>0</v>
      </c>
      <c r="AM49" s="4">
        <f t="shared" ref="AM49:AN49" si="55">X46</f>
        <v>0</v>
      </c>
      <c r="AN49" s="114">
        <f t="shared" si="55"/>
        <v>-40.303030303030312</v>
      </c>
      <c r="AO49" s="128"/>
    </row>
    <row r="50" spans="1:41" ht="14.25" customHeight="1" x14ac:dyDescent="0.2">
      <c r="A50" s="124"/>
      <c r="B50" s="83"/>
      <c r="C50" s="123"/>
      <c r="D50" s="36" t="str">
        <f t="shared" si="0"/>
        <v>C</v>
      </c>
      <c r="E50" s="129"/>
      <c r="F50" s="131"/>
      <c r="G50" s="133"/>
      <c r="H50" s="133"/>
      <c r="I50" s="133"/>
      <c r="J50" s="134"/>
      <c r="K50" s="131"/>
      <c r="L50" s="268"/>
      <c r="M50" s="132"/>
      <c r="N50" s="135"/>
      <c r="O50" s="129">
        <f t="shared" si="1"/>
        <v>0</v>
      </c>
      <c r="P50" s="136" t="str">
        <f t="shared" si="2"/>
        <v>C</v>
      </c>
      <c r="Q50" s="130">
        <f t="shared" si="3"/>
        <v>0</v>
      </c>
      <c r="R50" s="137" t="str">
        <f t="shared" si="4"/>
        <v>C</v>
      </c>
      <c r="S50" s="129">
        <f t="shared" si="5"/>
        <v>0</v>
      </c>
      <c r="T50" s="130">
        <f t="shared" si="6"/>
        <v>0</v>
      </c>
      <c r="U50" s="130">
        <f t="shared" si="7"/>
        <v>0</v>
      </c>
      <c r="V50" s="130">
        <f t="shared" si="8"/>
        <v>0</v>
      </c>
      <c r="W50" s="131">
        <f t="shared" si="9"/>
        <v>0</v>
      </c>
      <c r="X50" s="138">
        <f t="shared" si="10"/>
        <v>0</v>
      </c>
      <c r="Y50" s="79">
        <f t="shared" si="11"/>
        <v>-40.303030303030312</v>
      </c>
      <c r="AK50" s="113">
        <v>24</v>
      </c>
      <c r="AL50" s="126">
        <f t="shared" ref="AL50" si="56">B47</f>
        <v>0</v>
      </c>
      <c r="AM50" s="4">
        <f t="shared" ref="AM50:AN50" si="57">X47</f>
        <v>0</v>
      </c>
      <c r="AN50" s="114">
        <f t="shared" si="57"/>
        <v>-40.303030303030312</v>
      </c>
      <c r="AO50" s="128"/>
    </row>
    <row r="51" spans="1:41" ht="14.25" customHeight="1" x14ac:dyDescent="0.2">
      <c r="A51" s="207"/>
      <c r="B51" s="208"/>
      <c r="C51" s="209"/>
      <c r="D51" s="210" t="str">
        <f t="shared" si="0"/>
        <v>C</v>
      </c>
      <c r="E51" s="211"/>
      <c r="F51" s="213"/>
      <c r="G51" s="215"/>
      <c r="H51" s="215"/>
      <c r="I51" s="215"/>
      <c r="J51" s="216"/>
      <c r="K51" s="213"/>
      <c r="L51" s="269"/>
      <c r="M51" s="214"/>
      <c r="N51" s="217"/>
      <c r="O51" s="211">
        <f t="shared" si="1"/>
        <v>0</v>
      </c>
      <c r="P51" s="218" t="str">
        <f t="shared" si="2"/>
        <v>C</v>
      </c>
      <c r="Q51" s="212">
        <f t="shared" si="3"/>
        <v>0</v>
      </c>
      <c r="R51" s="219" t="str">
        <f t="shared" si="4"/>
        <v>C</v>
      </c>
      <c r="S51" s="211">
        <f t="shared" si="5"/>
        <v>0</v>
      </c>
      <c r="T51" s="212">
        <f t="shared" si="6"/>
        <v>0</v>
      </c>
      <c r="U51" s="212">
        <f t="shared" si="7"/>
        <v>0</v>
      </c>
      <c r="V51" s="212">
        <f t="shared" si="8"/>
        <v>0</v>
      </c>
      <c r="W51" s="213">
        <f t="shared" si="9"/>
        <v>0</v>
      </c>
      <c r="X51" s="220">
        <f t="shared" si="10"/>
        <v>0</v>
      </c>
      <c r="Y51" s="221">
        <f t="shared" si="11"/>
        <v>-40.303030303030312</v>
      </c>
      <c r="AK51" s="113">
        <v>25</v>
      </c>
      <c r="AL51" s="126">
        <f t="shared" ref="AL51" si="58">B48</f>
        <v>0</v>
      </c>
      <c r="AM51" s="4">
        <f t="shared" ref="AM51:AN51" si="59">X48</f>
        <v>0</v>
      </c>
      <c r="AN51" s="114">
        <f t="shared" si="59"/>
        <v>-40.303030303030312</v>
      </c>
      <c r="AO51" s="128"/>
    </row>
    <row r="52" spans="1:41" ht="14.25" customHeight="1" x14ac:dyDescent="0.2">
      <c r="A52" s="124"/>
      <c r="B52" s="83"/>
      <c r="C52" s="123"/>
      <c r="D52" s="36" t="str">
        <f t="shared" si="0"/>
        <v>C</v>
      </c>
      <c r="E52" s="129"/>
      <c r="F52" s="131"/>
      <c r="G52" s="133"/>
      <c r="H52" s="133"/>
      <c r="I52" s="133"/>
      <c r="J52" s="134"/>
      <c r="K52" s="131"/>
      <c r="L52" s="268"/>
      <c r="M52" s="132"/>
      <c r="N52" s="135"/>
      <c r="O52" s="129">
        <f t="shared" si="1"/>
        <v>0</v>
      </c>
      <c r="P52" s="136" t="str">
        <f t="shared" si="2"/>
        <v>C</v>
      </c>
      <c r="Q52" s="130">
        <f t="shared" si="3"/>
        <v>0</v>
      </c>
      <c r="R52" s="137" t="str">
        <f t="shared" si="4"/>
        <v>C</v>
      </c>
      <c r="S52" s="129">
        <f t="shared" si="5"/>
        <v>0</v>
      </c>
      <c r="T52" s="130">
        <f t="shared" si="6"/>
        <v>0</v>
      </c>
      <c r="U52" s="130">
        <f t="shared" si="7"/>
        <v>0</v>
      </c>
      <c r="V52" s="130">
        <f t="shared" si="8"/>
        <v>0</v>
      </c>
      <c r="W52" s="131">
        <f t="shared" si="9"/>
        <v>0</v>
      </c>
      <c r="X52" s="138">
        <f t="shared" si="10"/>
        <v>0</v>
      </c>
      <c r="Y52" s="79">
        <f t="shared" si="11"/>
        <v>-40.303030303030312</v>
      </c>
      <c r="AK52" s="113">
        <v>26</v>
      </c>
      <c r="AL52" s="126">
        <f t="shared" ref="AL52" si="60">B49</f>
        <v>0</v>
      </c>
      <c r="AM52" s="4">
        <f t="shared" ref="AM52:AN52" si="61">X49</f>
        <v>0</v>
      </c>
      <c r="AN52" s="114">
        <f t="shared" si="61"/>
        <v>-40.303030303030312</v>
      </c>
      <c r="AO52" s="128"/>
    </row>
    <row r="53" spans="1:41" ht="14.25" customHeight="1" x14ac:dyDescent="0.2">
      <c r="A53" s="207"/>
      <c r="B53" s="208"/>
      <c r="C53" s="209"/>
      <c r="D53" s="210" t="str">
        <f t="shared" si="0"/>
        <v>C</v>
      </c>
      <c r="E53" s="211"/>
      <c r="F53" s="213"/>
      <c r="G53" s="215"/>
      <c r="H53" s="215"/>
      <c r="I53" s="215"/>
      <c r="J53" s="216"/>
      <c r="K53" s="213"/>
      <c r="L53" s="269"/>
      <c r="M53" s="214"/>
      <c r="N53" s="217"/>
      <c r="O53" s="211">
        <f t="shared" si="1"/>
        <v>0</v>
      </c>
      <c r="P53" s="218" t="str">
        <f t="shared" si="2"/>
        <v>C</v>
      </c>
      <c r="Q53" s="212">
        <f t="shared" si="3"/>
        <v>0</v>
      </c>
      <c r="R53" s="219" t="str">
        <f t="shared" si="4"/>
        <v>C</v>
      </c>
      <c r="S53" s="211">
        <f t="shared" si="5"/>
        <v>0</v>
      </c>
      <c r="T53" s="212">
        <f t="shared" si="6"/>
        <v>0</v>
      </c>
      <c r="U53" s="212">
        <f t="shared" si="7"/>
        <v>0</v>
      </c>
      <c r="V53" s="212">
        <f t="shared" si="8"/>
        <v>0</v>
      </c>
      <c r="W53" s="213">
        <f t="shared" si="9"/>
        <v>0</v>
      </c>
      <c r="X53" s="220">
        <f t="shared" si="10"/>
        <v>0</v>
      </c>
      <c r="Y53" s="221">
        <f t="shared" si="11"/>
        <v>-40.303030303030312</v>
      </c>
      <c r="AK53" s="113">
        <v>27</v>
      </c>
      <c r="AL53" s="126">
        <f t="shared" ref="AL53" si="62">B50</f>
        <v>0</v>
      </c>
      <c r="AM53" s="4">
        <f t="shared" ref="AM53:AN53" si="63">X50</f>
        <v>0</v>
      </c>
      <c r="AN53" s="114">
        <f t="shared" si="63"/>
        <v>-40.303030303030312</v>
      </c>
      <c r="AO53" s="128"/>
    </row>
    <row r="54" spans="1:41" ht="14.25" customHeight="1" x14ac:dyDescent="0.2">
      <c r="A54" s="124"/>
      <c r="B54" s="83"/>
      <c r="C54" s="123"/>
      <c r="D54" s="36" t="str">
        <f t="shared" si="0"/>
        <v>C</v>
      </c>
      <c r="E54" s="129"/>
      <c r="F54" s="131"/>
      <c r="G54" s="133"/>
      <c r="H54" s="133"/>
      <c r="I54" s="133"/>
      <c r="J54" s="134"/>
      <c r="K54" s="131"/>
      <c r="L54" s="268"/>
      <c r="M54" s="132"/>
      <c r="N54" s="135"/>
      <c r="O54" s="129">
        <f t="shared" si="1"/>
        <v>0</v>
      </c>
      <c r="P54" s="136" t="str">
        <f t="shared" si="2"/>
        <v>C</v>
      </c>
      <c r="Q54" s="130">
        <f t="shared" si="3"/>
        <v>0</v>
      </c>
      <c r="R54" s="137" t="str">
        <f t="shared" si="4"/>
        <v>C</v>
      </c>
      <c r="S54" s="129">
        <f t="shared" si="5"/>
        <v>0</v>
      </c>
      <c r="T54" s="130">
        <f t="shared" si="6"/>
        <v>0</v>
      </c>
      <c r="U54" s="130">
        <f t="shared" si="7"/>
        <v>0</v>
      </c>
      <c r="V54" s="130">
        <f t="shared" si="8"/>
        <v>0</v>
      </c>
      <c r="W54" s="131">
        <f t="shared" si="9"/>
        <v>0</v>
      </c>
      <c r="X54" s="138">
        <f t="shared" si="10"/>
        <v>0</v>
      </c>
      <c r="Y54" s="79">
        <f t="shared" si="11"/>
        <v>-40.303030303030312</v>
      </c>
      <c r="AK54" s="113">
        <v>28</v>
      </c>
      <c r="AL54" s="126">
        <f t="shared" ref="AL54" si="64">B51</f>
        <v>0</v>
      </c>
      <c r="AM54" s="4">
        <f t="shared" ref="AM54:AN54" si="65">X51</f>
        <v>0</v>
      </c>
      <c r="AN54" s="114">
        <f t="shared" si="65"/>
        <v>-40.303030303030312</v>
      </c>
      <c r="AO54" s="128"/>
    </row>
    <row r="55" spans="1:41" ht="14.25" customHeight="1" x14ac:dyDescent="0.2">
      <c r="A55" s="207"/>
      <c r="B55" s="208"/>
      <c r="C55" s="209"/>
      <c r="D55" s="210" t="str">
        <f t="shared" si="0"/>
        <v>C</v>
      </c>
      <c r="E55" s="211"/>
      <c r="F55" s="213"/>
      <c r="G55" s="215"/>
      <c r="H55" s="215"/>
      <c r="I55" s="215"/>
      <c r="J55" s="216"/>
      <c r="K55" s="213"/>
      <c r="L55" s="269"/>
      <c r="M55" s="214"/>
      <c r="N55" s="217"/>
      <c r="O55" s="211">
        <f t="shared" si="1"/>
        <v>0</v>
      </c>
      <c r="P55" s="218" t="str">
        <f t="shared" si="2"/>
        <v>C</v>
      </c>
      <c r="Q55" s="212">
        <f t="shared" si="3"/>
        <v>0</v>
      </c>
      <c r="R55" s="219" t="str">
        <f t="shared" si="4"/>
        <v>C</v>
      </c>
      <c r="S55" s="211">
        <f t="shared" si="5"/>
        <v>0</v>
      </c>
      <c r="T55" s="212">
        <f t="shared" si="6"/>
        <v>0</v>
      </c>
      <c r="U55" s="212">
        <f t="shared" si="7"/>
        <v>0</v>
      </c>
      <c r="V55" s="212">
        <f t="shared" si="8"/>
        <v>0</v>
      </c>
      <c r="W55" s="213">
        <f t="shared" si="9"/>
        <v>0</v>
      </c>
      <c r="X55" s="220">
        <f t="shared" si="10"/>
        <v>0</v>
      </c>
      <c r="Y55" s="221">
        <f t="shared" si="11"/>
        <v>-40.303030303030312</v>
      </c>
      <c r="AK55" s="113">
        <v>29</v>
      </c>
      <c r="AL55" s="126">
        <f t="shared" ref="AL55" si="66">B52</f>
        <v>0</v>
      </c>
      <c r="AM55" s="4">
        <f t="shared" ref="AM55:AN55" si="67">X52</f>
        <v>0</v>
      </c>
      <c r="AN55" s="114">
        <f t="shared" si="67"/>
        <v>-40.303030303030312</v>
      </c>
      <c r="AO55" s="128"/>
    </row>
    <row r="56" spans="1:41" ht="14.25" customHeight="1" x14ac:dyDescent="0.2">
      <c r="A56" s="124"/>
      <c r="B56" s="83"/>
      <c r="C56" s="123"/>
      <c r="D56" s="36" t="str">
        <f t="shared" si="0"/>
        <v>C</v>
      </c>
      <c r="E56" s="129"/>
      <c r="F56" s="131"/>
      <c r="G56" s="133"/>
      <c r="H56" s="133"/>
      <c r="I56" s="133"/>
      <c r="J56" s="134"/>
      <c r="K56" s="131"/>
      <c r="L56" s="268"/>
      <c r="M56" s="132"/>
      <c r="N56" s="135"/>
      <c r="O56" s="129">
        <f t="shared" si="1"/>
        <v>0</v>
      </c>
      <c r="P56" s="136" t="str">
        <f t="shared" si="2"/>
        <v>C</v>
      </c>
      <c r="Q56" s="130">
        <f t="shared" si="3"/>
        <v>0</v>
      </c>
      <c r="R56" s="137" t="str">
        <f t="shared" si="4"/>
        <v>C</v>
      </c>
      <c r="S56" s="129">
        <f t="shared" si="5"/>
        <v>0</v>
      </c>
      <c r="T56" s="130">
        <f t="shared" si="6"/>
        <v>0</v>
      </c>
      <c r="U56" s="130">
        <f t="shared" si="7"/>
        <v>0</v>
      </c>
      <c r="V56" s="130">
        <f t="shared" si="8"/>
        <v>0</v>
      </c>
      <c r="W56" s="131">
        <f t="shared" si="9"/>
        <v>0</v>
      </c>
      <c r="X56" s="138">
        <f t="shared" si="10"/>
        <v>0</v>
      </c>
      <c r="Y56" s="79">
        <f t="shared" si="11"/>
        <v>-40.303030303030312</v>
      </c>
      <c r="AK56" s="113">
        <v>30</v>
      </c>
      <c r="AL56" s="126">
        <f t="shared" ref="AL56" si="68">B53</f>
        <v>0</v>
      </c>
      <c r="AM56" s="4">
        <f t="shared" ref="AM56:AN56" si="69">X53</f>
        <v>0</v>
      </c>
      <c r="AN56" s="114">
        <f t="shared" si="69"/>
        <v>-40.303030303030312</v>
      </c>
      <c r="AO56" s="128"/>
    </row>
    <row r="57" spans="1:41" ht="14.25" customHeight="1" x14ac:dyDescent="0.2">
      <c r="A57" s="207"/>
      <c r="B57" s="208"/>
      <c r="C57" s="209"/>
      <c r="D57" s="210" t="str">
        <f t="shared" si="0"/>
        <v>C</v>
      </c>
      <c r="E57" s="211"/>
      <c r="F57" s="213"/>
      <c r="G57" s="215"/>
      <c r="H57" s="215"/>
      <c r="I57" s="215"/>
      <c r="J57" s="216"/>
      <c r="K57" s="213"/>
      <c r="L57" s="269"/>
      <c r="M57" s="214"/>
      <c r="N57" s="217"/>
      <c r="O57" s="211">
        <f t="shared" si="1"/>
        <v>0</v>
      </c>
      <c r="P57" s="218" t="str">
        <f t="shared" si="2"/>
        <v>C</v>
      </c>
      <c r="Q57" s="212">
        <f t="shared" si="3"/>
        <v>0</v>
      </c>
      <c r="R57" s="219" t="str">
        <f t="shared" si="4"/>
        <v>C</v>
      </c>
      <c r="S57" s="211">
        <f t="shared" si="5"/>
        <v>0</v>
      </c>
      <c r="T57" s="212">
        <f t="shared" si="6"/>
        <v>0</v>
      </c>
      <c r="U57" s="212">
        <f t="shared" si="7"/>
        <v>0</v>
      </c>
      <c r="V57" s="212">
        <f t="shared" si="8"/>
        <v>0</v>
      </c>
      <c r="W57" s="213">
        <f t="shared" si="9"/>
        <v>0</v>
      </c>
      <c r="X57" s="220">
        <f t="shared" si="10"/>
        <v>0</v>
      </c>
      <c r="Y57" s="221">
        <f t="shared" si="11"/>
        <v>-40.303030303030312</v>
      </c>
      <c r="AK57" s="113">
        <v>31</v>
      </c>
      <c r="AL57" s="126">
        <f t="shared" ref="AL57" si="70">B54</f>
        <v>0</v>
      </c>
      <c r="AM57" s="4">
        <f t="shared" ref="AM57:AN57" si="71">X54</f>
        <v>0</v>
      </c>
      <c r="AN57" s="114">
        <f t="shared" si="71"/>
        <v>-40.303030303030312</v>
      </c>
      <c r="AO57" s="128"/>
    </row>
    <row r="58" spans="1:41" ht="14.25" customHeight="1" x14ac:dyDescent="0.2">
      <c r="A58" s="124"/>
      <c r="B58" s="83"/>
      <c r="C58" s="123"/>
      <c r="D58" s="36" t="str">
        <f t="shared" si="0"/>
        <v>C</v>
      </c>
      <c r="E58" s="129"/>
      <c r="F58" s="131"/>
      <c r="G58" s="133"/>
      <c r="H58" s="133"/>
      <c r="I58" s="133"/>
      <c r="J58" s="134"/>
      <c r="K58" s="131"/>
      <c r="L58" s="268"/>
      <c r="M58" s="132"/>
      <c r="N58" s="135"/>
      <c r="O58" s="129">
        <f t="shared" si="1"/>
        <v>0</v>
      </c>
      <c r="P58" s="136" t="str">
        <f t="shared" si="2"/>
        <v>C</v>
      </c>
      <c r="Q58" s="130">
        <f t="shared" si="3"/>
        <v>0</v>
      </c>
      <c r="R58" s="137" t="str">
        <f t="shared" si="4"/>
        <v>C</v>
      </c>
      <c r="S58" s="129">
        <f t="shared" si="5"/>
        <v>0</v>
      </c>
      <c r="T58" s="130">
        <f t="shared" si="6"/>
        <v>0</v>
      </c>
      <c r="U58" s="130">
        <f t="shared" si="7"/>
        <v>0</v>
      </c>
      <c r="V58" s="130">
        <f t="shared" si="8"/>
        <v>0</v>
      </c>
      <c r="W58" s="131">
        <f t="shared" si="9"/>
        <v>0</v>
      </c>
      <c r="X58" s="138">
        <f t="shared" si="10"/>
        <v>0</v>
      </c>
      <c r="Y58" s="79">
        <f t="shared" si="11"/>
        <v>-40.303030303030312</v>
      </c>
      <c r="AK58" s="113">
        <v>32</v>
      </c>
      <c r="AL58" s="126">
        <f t="shared" ref="AL58" si="72">B55</f>
        <v>0</v>
      </c>
      <c r="AM58" s="4">
        <f t="shared" ref="AM58:AN58" si="73">X55</f>
        <v>0</v>
      </c>
      <c r="AN58" s="114">
        <f t="shared" si="73"/>
        <v>-40.303030303030312</v>
      </c>
      <c r="AO58" s="128"/>
    </row>
    <row r="59" spans="1:41" ht="14.25" customHeight="1" x14ac:dyDescent="0.2">
      <c r="A59" s="207"/>
      <c r="B59" s="208"/>
      <c r="C59" s="209"/>
      <c r="D59" s="210" t="str">
        <f t="shared" si="0"/>
        <v>C</v>
      </c>
      <c r="E59" s="211"/>
      <c r="F59" s="213"/>
      <c r="G59" s="215"/>
      <c r="H59" s="215"/>
      <c r="I59" s="215"/>
      <c r="J59" s="216"/>
      <c r="K59" s="213"/>
      <c r="L59" s="269"/>
      <c r="M59" s="214"/>
      <c r="N59" s="217"/>
      <c r="O59" s="211">
        <f t="shared" si="1"/>
        <v>0</v>
      </c>
      <c r="P59" s="218" t="str">
        <f t="shared" si="2"/>
        <v>C</v>
      </c>
      <c r="Q59" s="212">
        <f t="shared" si="3"/>
        <v>0</v>
      </c>
      <c r="R59" s="219" t="str">
        <f t="shared" si="4"/>
        <v>C</v>
      </c>
      <c r="S59" s="211">
        <f t="shared" si="5"/>
        <v>0</v>
      </c>
      <c r="T59" s="212">
        <f t="shared" si="6"/>
        <v>0</v>
      </c>
      <c r="U59" s="212">
        <f t="shared" si="7"/>
        <v>0</v>
      </c>
      <c r="V59" s="212">
        <f t="shared" si="8"/>
        <v>0</v>
      </c>
      <c r="W59" s="213">
        <f t="shared" si="9"/>
        <v>0</v>
      </c>
      <c r="X59" s="220">
        <f t="shared" si="10"/>
        <v>0</v>
      </c>
      <c r="Y59" s="221">
        <f t="shared" si="11"/>
        <v>-40.303030303030312</v>
      </c>
      <c r="AK59" s="113">
        <v>33</v>
      </c>
      <c r="AL59" s="126">
        <f t="shared" ref="AL59" si="74">B56</f>
        <v>0</v>
      </c>
      <c r="AM59" s="4">
        <f t="shared" ref="AM59:AN59" si="75">X56</f>
        <v>0</v>
      </c>
      <c r="AN59" s="114">
        <f t="shared" si="75"/>
        <v>-40.303030303030312</v>
      </c>
      <c r="AO59" s="128"/>
    </row>
    <row r="60" spans="1:41" ht="14.25" customHeight="1" x14ac:dyDescent="0.2">
      <c r="A60" s="124"/>
      <c r="B60" s="83"/>
      <c r="C60" s="123"/>
      <c r="D60" s="36" t="str">
        <f t="shared" si="0"/>
        <v>C</v>
      </c>
      <c r="E60" s="129"/>
      <c r="F60" s="131"/>
      <c r="G60" s="133"/>
      <c r="H60" s="133"/>
      <c r="I60" s="133"/>
      <c r="J60" s="134"/>
      <c r="K60" s="131"/>
      <c r="L60" s="268"/>
      <c r="M60" s="132"/>
      <c r="N60" s="135"/>
      <c r="O60" s="129">
        <f t="shared" si="1"/>
        <v>0</v>
      </c>
      <c r="P60" s="136" t="str">
        <f t="shared" si="2"/>
        <v>C</v>
      </c>
      <c r="Q60" s="130">
        <f t="shared" si="3"/>
        <v>0</v>
      </c>
      <c r="R60" s="137" t="str">
        <f t="shared" si="4"/>
        <v>C</v>
      </c>
      <c r="S60" s="129">
        <f t="shared" si="5"/>
        <v>0</v>
      </c>
      <c r="T60" s="130">
        <f t="shared" si="6"/>
        <v>0</v>
      </c>
      <c r="U60" s="130">
        <f t="shared" si="7"/>
        <v>0</v>
      </c>
      <c r="V60" s="130">
        <f t="shared" si="8"/>
        <v>0</v>
      </c>
      <c r="W60" s="131">
        <f t="shared" si="9"/>
        <v>0</v>
      </c>
      <c r="X60" s="138">
        <f t="shared" si="10"/>
        <v>0</v>
      </c>
      <c r="Y60" s="79">
        <f t="shared" si="11"/>
        <v>-40.303030303030312</v>
      </c>
      <c r="AK60" s="113">
        <v>34</v>
      </c>
      <c r="AL60" s="126">
        <f t="shared" ref="AL60" si="76">B57</f>
        <v>0</v>
      </c>
      <c r="AM60" s="4">
        <f t="shared" ref="AM60:AN60" si="77">X57</f>
        <v>0</v>
      </c>
      <c r="AN60" s="114">
        <f t="shared" si="77"/>
        <v>-40.303030303030312</v>
      </c>
      <c r="AO60" s="128"/>
    </row>
    <row r="61" spans="1:41" ht="14.25" customHeight="1" x14ac:dyDescent="0.2">
      <c r="A61" s="207"/>
      <c r="B61" s="208"/>
      <c r="C61" s="209"/>
      <c r="D61" s="210" t="str">
        <f t="shared" si="0"/>
        <v>C</v>
      </c>
      <c r="E61" s="211"/>
      <c r="F61" s="213"/>
      <c r="G61" s="215"/>
      <c r="H61" s="215"/>
      <c r="I61" s="215"/>
      <c r="J61" s="216"/>
      <c r="K61" s="213"/>
      <c r="L61" s="269"/>
      <c r="M61" s="214"/>
      <c r="N61" s="217"/>
      <c r="O61" s="211">
        <f t="shared" si="1"/>
        <v>0</v>
      </c>
      <c r="P61" s="218" t="str">
        <f t="shared" si="2"/>
        <v>C</v>
      </c>
      <c r="Q61" s="212">
        <f t="shared" si="3"/>
        <v>0</v>
      </c>
      <c r="R61" s="219" t="str">
        <f t="shared" si="4"/>
        <v>C</v>
      </c>
      <c r="S61" s="211">
        <f t="shared" si="5"/>
        <v>0</v>
      </c>
      <c r="T61" s="212">
        <f t="shared" si="6"/>
        <v>0</v>
      </c>
      <c r="U61" s="212">
        <f t="shared" si="7"/>
        <v>0</v>
      </c>
      <c r="V61" s="212">
        <f t="shared" si="8"/>
        <v>0</v>
      </c>
      <c r="W61" s="213">
        <f t="shared" si="9"/>
        <v>0</v>
      </c>
      <c r="X61" s="220">
        <f t="shared" si="10"/>
        <v>0</v>
      </c>
      <c r="Y61" s="221">
        <f t="shared" si="11"/>
        <v>-40.303030303030312</v>
      </c>
      <c r="AK61" s="113">
        <v>35</v>
      </c>
      <c r="AL61" s="126">
        <f t="shared" ref="AL61" si="78">B58</f>
        <v>0</v>
      </c>
      <c r="AM61" s="4">
        <f t="shared" ref="AM61:AN61" si="79">X58</f>
        <v>0</v>
      </c>
      <c r="AN61" s="114">
        <f t="shared" si="79"/>
        <v>-40.303030303030312</v>
      </c>
      <c r="AO61" s="128"/>
    </row>
    <row r="62" spans="1:41" ht="14.25" customHeight="1" x14ac:dyDescent="0.2">
      <c r="A62" s="124"/>
      <c r="B62" s="83"/>
      <c r="C62" s="123"/>
      <c r="D62" s="36" t="str">
        <f t="shared" si="0"/>
        <v>C</v>
      </c>
      <c r="E62" s="129"/>
      <c r="F62" s="131"/>
      <c r="G62" s="133"/>
      <c r="H62" s="133"/>
      <c r="I62" s="133"/>
      <c r="J62" s="134"/>
      <c r="K62" s="131"/>
      <c r="L62" s="268"/>
      <c r="M62" s="132"/>
      <c r="N62" s="135"/>
      <c r="O62" s="129">
        <f t="shared" si="1"/>
        <v>0</v>
      </c>
      <c r="P62" s="136" t="str">
        <f t="shared" si="2"/>
        <v>C</v>
      </c>
      <c r="Q62" s="130">
        <f t="shared" si="3"/>
        <v>0</v>
      </c>
      <c r="R62" s="137" t="str">
        <f t="shared" si="4"/>
        <v>C</v>
      </c>
      <c r="S62" s="129">
        <f t="shared" si="5"/>
        <v>0</v>
      </c>
      <c r="T62" s="130">
        <f t="shared" si="6"/>
        <v>0</v>
      </c>
      <c r="U62" s="130">
        <f t="shared" si="7"/>
        <v>0</v>
      </c>
      <c r="V62" s="130">
        <f t="shared" si="8"/>
        <v>0</v>
      </c>
      <c r="W62" s="131">
        <f t="shared" si="9"/>
        <v>0</v>
      </c>
      <c r="X62" s="138">
        <f t="shared" si="10"/>
        <v>0</v>
      </c>
      <c r="Y62" s="79">
        <f t="shared" si="11"/>
        <v>-40.303030303030312</v>
      </c>
      <c r="AK62" s="113">
        <v>36</v>
      </c>
      <c r="AL62" s="126">
        <f t="shared" ref="AL62" si="80">B59</f>
        <v>0</v>
      </c>
      <c r="AM62" s="4">
        <f t="shared" ref="AM62:AN62" si="81">X59</f>
        <v>0</v>
      </c>
      <c r="AN62" s="114">
        <f t="shared" si="81"/>
        <v>-40.303030303030312</v>
      </c>
      <c r="AO62" s="128"/>
    </row>
    <row r="63" spans="1:41" ht="14.25" customHeight="1" thickBot="1" x14ac:dyDescent="0.25">
      <c r="A63" s="222"/>
      <c r="B63" s="223"/>
      <c r="C63" s="224"/>
      <c r="D63" s="210" t="str">
        <f t="shared" si="0"/>
        <v>C</v>
      </c>
      <c r="E63" s="225"/>
      <c r="F63" s="227"/>
      <c r="G63" s="229"/>
      <c r="H63" s="229"/>
      <c r="I63" s="229"/>
      <c r="J63" s="230"/>
      <c r="K63" s="227"/>
      <c r="L63" s="270"/>
      <c r="M63" s="228"/>
      <c r="N63" s="231"/>
      <c r="O63" s="211">
        <f t="shared" si="1"/>
        <v>0</v>
      </c>
      <c r="P63" s="218" t="str">
        <f t="shared" si="2"/>
        <v>C</v>
      </c>
      <c r="Q63" s="212">
        <f t="shared" si="3"/>
        <v>0</v>
      </c>
      <c r="R63" s="219" t="str">
        <f t="shared" si="4"/>
        <v>C</v>
      </c>
      <c r="S63" s="211">
        <f t="shared" si="5"/>
        <v>0</v>
      </c>
      <c r="T63" s="212">
        <f t="shared" si="6"/>
        <v>0</v>
      </c>
      <c r="U63" s="212">
        <f t="shared" si="7"/>
        <v>0</v>
      </c>
      <c r="V63" s="212">
        <f t="shared" si="8"/>
        <v>0</v>
      </c>
      <c r="W63" s="213">
        <f t="shared" si="9"/>
        <v>0</v>
      </c>
      <c r="X63" s="220">
        <f t="shared" si="10"/>
        <v>0</v>
      </c>
      <c r="Y63" s="232">
        <f t="shared" si="11"/>
        <v>-40.303030303030312</v>
      </c>
      <c r="AK63" s="113">
        <v>37</v>
      </c>
      <c r="AL63" s="126">
        <f t="shared" ref="AL63" si="82">B60</f>
        <v>0</v>
      </c>
      <c r="AM63" s="4">
        <f t="shared" ref="AM63:AN63" si="83">X60</f>
        <v>0</v>
      </c>
      <c r="AN63" s="114">
        <f t="shared" si="83"/>
        <v>-40.303030303030312</v>
      </c>
      <c r="AO63" s="128"/>
    </row>
    <row r="64" spans="1:41" ht="14.25" customHeight="1" x14ac:dyDescent="0.2">
      <c r="A64" s="307" t="s">
        <v>0</v>
      </c>
      <c r="B64" s="308"/>
      <c r="C64" s="24"/>
      <c r="D64" s="25"/>
      <c r="E64" s="139">
        <f>SUM(E24:E63)</f>
        <v>0</v>
      </c>
      <c r="F64" s="141">
        <f>SUM(F24:F63)</f>
        <v>0</v>
      </c>
      <c r="G64" s="143">
        <f>SUM(G24:G63)</f>
        <v>0</v>
      </c>
      <c r="H64" s="143">
        <f>SUM(H24:H63)</f>
        <v>0</v>
      </c>
      <c r="I64" s="143">
        <f t="shared" ref="I64:N64" si="84">SUM(I24:I63)</f>
        <v>0</v>
      </c>
      <c r="J64" s="144">
        <f t="shared" si="84"/>
        <v>0</v>
      </c>
      <c r="K64" s="141">
        <f t="shared" si="84"/>
        <v>0</v>
      </c>
      <c r="L64" s="158">
        <f t="shared" si="84"/>
        <v>0</v>
      </c>
      <c r="M64" s="142">
        <f t="shared" si="84"/>
        <v>0</v>
      </c>
      <c r="N64" s="144">
        <f t="shared" si="84"/>
        <v>0</v>
      </c>
      <c r="O64" s="139">
        <f>SUM(O24:O63)</f>
        <v>0</v>
      </c>
      <c r="P64" s="140"/>
      <c r="Q64" s="140">
        <f>SUM(Q24:Q63)</f>
        <v>0</v>
      </c>
      <c r="R64" s="142"/>
      <c r="S64" s="139">
        <f t="shared" ref="S64:X64" si="85">SUM(S24:S63)</f>
        <v>0</v>
      </c>
      <c r="T64" s="140">
        <f t="shared" si="85"/>
        <v>0</v>
      </c>
      <c r="U64" s="140">
        <f t="shared" si="85"/>
        <v>0</v>
      </c>
      <c r="V64" s="140">
        <f t="shared" si="85"/>
        <v>0</v>
      </c>
      <c r="W64" s="141">
        <f t="shared" si="85"/>
        <v>0</v>
      </c>
      <c r="X64" s="145">
        <f t="shared" si="85"/>
        <v>0</v>
      </c>
      <c r="Y64" s="318"/>
      <c r="AK64" s="113">
        <v>38</v>
      </c>
      <c r="AL64" s="126">
        <f t="shared" ref="AL64" si="86">B61</f>
        <v>0</v>
      </c>
      <c r="AM64" s="4">
        <f t="shared" ref="AM64:AN64" si="87">X61</f>
        <v>0</v>
      </c>
      <c r="AN64" s="114">
        <f t="shared" si="87"/>
        <v>-40.303030303030312</v>
      </c>
      <c r="AO64" s="128"/>
    </row>
    <row r="65" spans="1:41" ht="14.25" customHeight="1" x14ac:dyDescent="0.2">
      <c r="A65" s="309" t="s">
        <v>1</v>
      </c>
      <c r="B65" s="310"/>
      <c r="C65" s="47" t="s">
        <v>98</v>
      </c>
      <c r="D65" s="35"/>
      <c r="E65" s="129">
        <f>E23*$D$65</f>
        <v>0</v>
      </c>
      <c r="F65" s="131">
        <f t="shared" ref="F65:X65" si="88">F23*$D$65</f>
        <v>0</v>
      </c>
      <c r="G65" s="133">
        <f t="shared" si="88"/>
        <v>0</v>
      </c>
      <c r="H65" s="133">
        <f t="shared" si="88"/>
        <v>0</v>
      </c>
      <c r="I65" s="133">
        <f t="shared" si="88"/>
        <v>0</v>
      </c>
      <c r="J65" s="134">
        <f t="shared" si="88"/>
        <v>0</v>
      </c>
      <c r="K65" s="131">
        <f t="shared" si="88"/>
        <v>0</v>
      </c>
      <c r="L65" s="129">
        <f t="shared" si="88"/>
        <v>0</v>
      </c>
      <c r="M65" s="132">
        <f t="shared" si="88"/>
        <v>0</v>
      </c>
      <c r="N65" s="267">
        <f t="shared" si="88"/>
        <v>0</v>
      </c>
      <c r="O65" s="129">
        <f t="shared" si="88"/>
        <v>0</v>
      </c>
      <c r="P65" s="130"/>
      <c r="Q65" s="130">
        <f t="shared" si="88"/>
        <v>0</v>
      </c>
      <c r="R65" s="132"/>
      <c r="S65" s="167">
        <f t="shared" si="88"/>
        <v>0</v>
      </c>
      <c r="T65" s="130">
        <f t="shared" si="88"/>
        <v>0</v>
      </c>
      <c r="U65" s="130">
        <f t="shared" si="88"/>
        <v>0</v>
      </c>
      <c r="V65" s="130">
        <f t="shared" si="88"/>
        <v>0</v>
      </c>
      <c r="W65" s="132">
        <f t="shared" si="88"/>
        <v>0</v>
      </c>
      <c r="X65" s="138">
        <f t="shared" si="88"/>
        <v>0</v>
      </c>
      <c r="Y65" s="319"/>
      <c r="AK65" s="113">
        <v>39</v>
      </c>
      <c r="AL65" s="126">
        <f t="shared" ref="AL65" si="89">B62</f>
        <v>0</v>
      </c>
      <c r="AM65" s="4">
        <f t="shared" ref="AM65:AN65" si="90">X62</f>
        <v>0</v>
      </c>
      <c r="AN65" s="114">
        <f t="shared" si="90"/>
        <v>-40.303030303030312</v>
      </c>
      <c r="AO65" s="128"/>
    </row>
    <row r="66" spans="1:41" ht="14.25" customHeight="1" thickBot="1" x14ac:dyDescent="0.25">
      <c r="A66" s="311" t="s">
        <v>5</v>
      </c>
      <c r="B66" s="312"/>
      <c r="C66" s="38" t="s">
        <v>106</v>
      </c>
      <c r="D66" s="37"/>
      <c r="E66" s="171" t="e">
        <f>E64/E65*100</f>
        <v>#DIV/0!</v>
      </c>
      <c r="F66" s="173" t="e">
        <f>F64/F65*100</f>
        <v>#DIV/0!</v>
      </c>
      <c r="G66" s="182" t="e">
        <f>G64/G65*100</f>
        <v>#DIV/0!</v>
      </c>
      <c r="H66" s="182" t="e">
        <f t="shared" ref="H66:N66" si="91">H64/H65*100</f>
        <v>#DIV/0!</v>
      </c>
      <c r="I66" s="182" t="e">
        <f t="shared" si="91"/>
        <v>#DIV/0!</v>
      </c>
      <c r="J66" s="266" t="e">
        <f t="shared" si="91"/>
        <v>#DIV/0!</v>
      </c>
      <c r="K66" s="173" t="e">
        <f t="shared" si="91"/>
        <v>#DIV/0!</v>
      </c>
      <c r="L66" s="271" t="e">
        <f t="shared" si="91"/>
        <v>#DIV/0!</v>
      </c>
      <c r="M66" s="181" t="e">
        <f t="shared" si="91"/>
        <v>#DIV/0!</v>
      </c>
      <c r="N66" s="174" t="e">
        <f t="shared" si="91"/>
        <v>#DIV/0!</v>
      </c>
      <c r="O66" s="175" t="e">
        <f>O64/O65*100</f>
        <v>#DIV/0!</v>
      </c>
      <c r="P66" s="176"/>
      <c r="Q66" s="176" t="e">
        <f>Q64/Q65*100</f>
        <v>#DIV/0!</v>
      </c>
      <c r="R66" s="177"/>
      <c r="S66" s="175" t="e">
        <f t="shared" ref="S66:X66" si="92">S64/S65*100</f>
        <v>#DIV/0!</v>
      </c>
      <c r="T66" s="176" t="e">
        <f t="shared" si="92"/>
        <v>#DIV/0!</v>
      </c>
      <c r="U66" s="176" t="e">
        <f t="shared" si="92"/>
        <v>#DIV/0!</v>
      </c>
      <c r="V66" s="176" t="e">
        <f t="shared" si="92"/>
        <v>#DIV/0!</v>
      </c>
      <c r="W66" s="178" t="e">
        <f t="shared" si="92"/>
        <v>#DIV/0!</v>
      </c>
      <c r="X66" s="179" t="e">
        <f t="shared" si="92"/>
        <v>#DIV/0!</v>
      </c>
      <c r="Y66" s="319"/>
      <c r="AK66" s="115">
        <v>40</v>
      </c>
      <c r="AL66" s="127">
        <f t="shared" ref="AL66" si="93">B63</f>
        <v>0</v>
      </c>
      <c r="AM66" s="116">
        <f t="shared" ref="AM66:AN66" si="94">X63</f>
        <v>0</v>
      </c>
      <c r="AN66" s="117">
        <f t="shared" si="94"/>
        <v>-40.303030303030312</v>
      </c>
      <c r="AO66" s="128"/>
    </row>
    <row r="67" spans="1:41" ht="13.8" thickBot="1" x14ac:dyDescent="0.25">
      <c r="A67" s="415" t="s">
        <v>152</v>
      </c>
      <c r="B67" s="434"/>
      <c r="C67" s="67" t="s">
        <v>106</v>
      </c>
      <c r="D67" s="65"/>
      <c r="E67" s="146">
        <v>96.8</v>
      </c>
      <c r="F67" s="180">
        <v>86.6</v>
      </c>
      <c r="G67" s="149">
        <v>94.9</v>
      </c>
      <c r="H67" s="149">
        <v>94.8</v>
      </c>
      <c r="I67" s="149">
        <v>83.7</v>
      </c>
      <c r="J67" s="146">
        <v>90</v>
      </c>
      <c r="K67" s="180">
        <v>78.400000000000006</v>
      </c>
      <c r="L67" s="148">
        <v>74.400000000000006</v>
      </c>
      <c r="M67" s="170">
        <v>97.4</v>
      </c>
      <c r="N67" s="169">
        <v>97.3</v>
      </c>
      <c r="O67" s="148">
        <v>90.7</v>
      </c>
      <c r="P67" s="147"/>
      <c r="Q67" s="147">
        <v>87.6</v>
      </c>
      <c r="R67" s="180"/>
      <c r="S67" s="148">
        <v>90</v>
      </c>
      <c r="T67" s="147">
        <v>94.8</v>
      </c>
      <c r="U67" s="147">
        <v>84.2</v>
      </c>
      <c r="V67" s="147">
        <v>83.7</v>
      </c>
      <c r="W67" s="180">
        <v>97.3</v>
      </c>
      <c r="X67" s="149">
        <v>89.4</v>
      </c>
      <c r="Y67" s="320"/>
    </row>
    <row r="68" spans="1:41" x14ac:dyDescent="0.2">
      <c r="C68" s="43" t="s">
        <v>151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80"/>
      <c r="Y68" s="80"/>
    </row>
    <row r="69" spans="1:41" ht="7.5" customHeight="1" x14ac:dyDescent="0.2"/>
    <row r="70" spans="1:41" ht="7.5" customHeight="1" x14ac:dyDescent="0.2">
      <c r="B70" s="27" t="s">
        <v>53</v>
      </c>
      <c r="C70" s="296" t="s">
        <v>54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</row>
    <row r="71" spans="1:41" ht="7.5" customHeight="1" x14ac:dyDescent="0.2">
      <c r="B71" s="27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</row>
    <row r="72" spans="1:41" ht="7.5" customHeight="1" x14ac:dyDescent="0.2">
      <c r="B72" s="27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</row>
    <row r="73" spans="1:41" ht="7.5" customHeight="1" x14ac:dyDescent="0.2"/>
    <row r="74" spans="1:41" ht="7.5" customHeight="1" x14ac:dyDescent="0.2">
      <c r="Q74" s="334" t="s">
        <v>55</v>
      </c>
      <c r="R74" s="334"/>
      <c r="S74" s="334"/>
      <c r="T74" s="334"/>
      <c r="U74" s="334"/>
      <c r="V74" s="334"/>
      <c r="W74" s="334"/>
      <c r="X74" s="334"/>
      <c r="Y74" s="76"/>
    </row>
    <row r="75" spans="1:41" ht="7.5" customHeight="1" x14ac:dyDescent="0.2">
      <c r="Q75" s="334"/>
      <c r="R75" s="334"/>
      <c r="S75" s="334"/>
      <c r="T75" s="334"/>
      <c r="U75" s="334"/>
      <c r="V75" s="334"/>
      <c r="W75" s="334"/>
      <c r="X75" s="334"/>
      <c r="Y75" s="76"/>
    </row>
    <row r="76" spans="1:41" ht="8.25" customHeight="1" x14ac:dyDescent="0.15">
      <c r="B76" s="39"/>
      <c r="C76" s="297" t="s">
        <v>129</v>
      </c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335" t="s">
        <v>125</v>
      </c>
      <c r="R76" s="335"/>
      <c r="S76" s="335"/>
      <c r="T76" s="335"/>
      <c r="U76" s="335"/>
      <c r="V76" s="335"/>
      <c r="W76" s="335"/>
      <c r="X76" s="335"/>
      <c r="Y76" s="77"/>
    </row>
    <row r="77" spans="1:41" ht="8.25" customHeight="1" x14ac:dyDescent="0.15">
      <c r="B77" s="39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335"/>
      <c r="R77" s="335"/>
      <c r="S77" s="335"/>
      <c r="T77" s="335"/>
      <c r="U77" s="335"/>
      <c r="V77" s="335"/>
      <c r="W77" s="335"/>
      <c r="X77" s="335"/>
      <c r="Y77" s="77"/>
    </row>
    <row r="78" spans="1:41" ht="8.25" customHeight="1" x14ac:dyDescent="0.15">
      <c r="B78" s="39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335" t="s">
        <v>6</v>
      </c>
      <c r="R78" s="396"/>
      <c r="S78" s="396"/>
      <c r="T78" s="396"/>
      <c r="U78" s="396"/>
      <c r="V78" s="396"/>
      <c r="W78" s="396"/>
      <c r="X78" s="396"/>
      <c r="Y78" s="78"/>
    </row>
    <row r="79" spans="1:41" ht="8.25" customHeight="1" x14ac:dyDescent="0.2">
      <c r="O79" s="11"/>
      <c r="P79" s="11"/>
      <c r="Q79" s="396"/>
      <c r="R79" s="396"/>
      <c r="S79" s="396"/>
      <c r="T79" s="396"/>
      <c r="U79" s="396"/>
      <c r="V79" s="396"/>
      <c r="W79" s="396"/>
      <c r="X79" s="396"/>
      <c r="Y79" s="78"/>
    </row>
    <row r="80" spans="1:41" ht="8.25" customHeight="1" thickBot="1" x14ac:dyDescent="0.25">
      <c r="B80" s="1"/>
    </row>
    <row r="81" spans="1:34" ht="10.5" customHeight="1" x14ac:dyDescent="0.2">
      <c r="A81" s="342" t="s">
        <v>3</v>
      </c>
      <c r="B81" s="339" t="s">
        <v>110</v>
      </c>
      <c r="C81" s="14">
        <v>1</v>
      </c>
      <c r="D81" s="337" t="s">
        <v>112</v>
      </c>
      <c r="E81" s="443" t="s">
        <v>45</v>
      </c>
      <c r="F81" s="463"/>
      <c r="G81" s="467" t="s">
        <v>133</v>
      </c>
      <c r="H81" s="468" t="s">
        <v>52</v>
      </c>
      <c r="I81" s="467" t="s">
        <v>133</v>
      </c>
      <c r="J81" s="463" t="s">
        <v>45</v>
      </c>
      <c r="K81" s="463"/>
      <c r="L81" s="476" t="s">
        <v>128</v>
      </c>
      <c r="M81" s="477" t="s">
        <v>127</v>
      </c>
      <c r="N81" s="473" t="s">
        <v>52</v>
      </c>
      <c r="O81" s="13">
        <v>2</v>
      </c>
      <c r="P81" s="376" t="s">
        <v>114</v>
      </c>
      <c r="Q81" s="12">
        <v>3</v>
      </c>
      <c r="R81" s="376" t="s">
        <v>114</v>
      </c>
      <c r="S81" s="402" t="s">
        <v>42</v>
      </c>
      <c r="T81" s="405" t="s">
        <v>43</v>
      </c>
      <c r="U81" s="405"/>
      <c r="V81" s="405"/>
      <c r="W81" s="417" t="s">
        <v>44</v>
      </c>
      <c r="X81" s="329" t="s">
        <v>56</v>
      </c>
      <c r="Y81" s="61"/>
      <c r="AA81" s="157"/>
      <c r="AB81" s="157"/>
      <c r="AC81" s="157"/>
      <c r="AD81" s="157"/>
      <c r="AE81" s="157"/>
      <c r="AF81" s="157"/>
      <c r="AG81" s="157"/>
      <c r="AH81" s="157"/>
    </row>
    <row r="82" spans="1:34" ht="10.5" customHeight="1" x14ac:dyDescent="0.2">
      <c r="A82" s="343"/>
      <c r="B82" s="340"/>
      <c r="C82" s="313" t="s">
        <v>111</v>
      </c>
      <c r="D82" s="338"/>
      <c r="E82" s="448"/>
      <c r="F82" s="464"/>
      <c r="G82" s="469"/>
      <c r="H82" s="470"/>
      <c r="I82" s="469"/>
      <c r="J82" s="464"/>
      <c r="K82" s="464"/>
      <c r="L82" s="478"/>
      <c r="M82" s="479"/>
      <c r="N82" s="474"/>
      <c r="O82" s="374" t="s">
        <v>113</v>
      </c>
      <c r="P82" s="377"/>
      <c r="Q82" s="379" t="s">
        <v>115</v>
      </c>
      <c r="R82" s="377"/>
      <c r="S82" s="403"/>
      <c r="T82" s="406"/>
      <c r="U82" s="451"/>
      <c r="V82" s="406"/>
      <c r="W82" s="418"/>
      <c r="X82" s="330"/>
      <c r="Y82" s="62"/>
      <c r="AA82" s="157"/>
      <c r="AB82" s="157"/>
      <c r="AC82" s="157"/>
      <c r="AD82" s="157"/>
      <c r="AE82" s="157"/>
      <c r="AF82" s="157"/>
      <c r="AG82" s="157"/>
      <c r="AH82" s="157"/>
    </row>
    <row r="83" spans="1:34" ht="10.5" customHeight="1" x14ac:dyDescent="0.2">
      <c r="A83" s="343"/>
      <c r="B83" s="340"/>
      <c r="C83" s="314"/>
      <c r="D83" s="338"/>
      <c r="E83" s="448"/>
      <c r="F83" s="464"/>
      <c r="G83" s="469"/>
      <c r="H83" s="470"/>
      <c r="I83" s="469"/>
      <c r="J83" s="464"/>
      <c r="K83" s="464"/>
      <c r="L83" s="478"/>
      <c r="M83" s="479"/>
      <c r="N83" s="474"/>
      <c r="O83" s="375"/>
      <c r="P83" s="377"/>
      <c r="Q83" s="380"/>
      <c r="R83" s="377"/>
      <c r="S83" s="403"/>
      <c r="T83" s="406"/>
      <c r="U83" s="451"/>
      <c r="V83" s="406"/>
      <c r="W83" s="418"/>
      <c r="X83" s="330"/>
      <c r="Y83" s="62"/>
      <c r="AA83" s="157"/>
      <c r="AB83" s="157"/>
      <c r="AC83" s="157"/>
      <c r="AD83" s="157"/>
      <c r="AE83" s="157"/>
      <c r="AF83" s="157"/>
      <c r="AG83" s="157"/>
      <c r="AH83" s="157"/>
    </row>
    <row r="84" spans="1:34" ht="10.5" customHeight="1" x14ac:dyDescent="0.2">
      <c r="A84" s="343"/>
      <c r="B84" s="340"/>
      <c r="C84" s="314"/>
      <c r="D84" s="338"/>
      <c r="E84" s="448"/>
      <c r="F84" s="464"/>
      <c r="G84" s="469"/>
      <c r="H84" s="470"/>
      <c r="I84" s="469"/>
      <c r="J84" s="464"/>
      <c r="K84" s="464"/>
      <c r="L84" s="478"/>
      <c r="M84" s="479"/>
      <c r="N84" s="474"/>
      <c r="O84" s="375"/>
      <c r="P84" s="377"/>
      <c r="Q84" s="380"/>
      <c r="R84" s="377"/>
      <c r="S84" s="403"/>
      <c r="T84" s="406"/>
      <c r="U84" s="451"/>
      <c r="V84" s="406"/>
      <c r="W84" s="418"/>
      <c r="X84" s="330"/>
      <c r="Y84" s="62"/>
      <c r="AA84" s="157"/>
      <c r="AB84" s="157"/>
      <c r="AC84" s="157"/>
      <c r="AD84" s="157"/>
      <c r="AE84" s="157"/>
      <c r="AF84" s="157"/>
      <c r="AG84" s="157"/>
      <c r="AH84" s="157"/>
    </row>
    <row r="85" spans="1:34" ht="10.5" customHeight="1" x14ac:dyDescent="0.2">
      <c r="A85" s="343"/>
      <c r="B85" s="340"/>
      <c r="C85" s="314"/>
      <c r="D85" s="338"/>
      <c r="E85" s="448"/>
      <c r="F85" s="464"/>
      <c r="G85" s="469"/>
      <c r="H85" s="470"/>
      <c r="I85" s="469"/>
      <c r="J85" s="464"/>
      <c r="K85" s="464"/>
      <c r="L85" s="478"/>
      <c r="M85" s="479"/>
      <c r="N85" s="474"/>
      <c r="O85" s="375"/>
      <c r="P85" s="377"/>
      <c r="Q85" s="380"/>
      <c r="R85" s="377"/>
      <c r="S85" s="403"/>
      <c r="T85" s="406"/>
      <c r="U85" s="451"/>
      <c r="V85" s="406"/>
      <c r="W85" s="418"/>
      <c r="X85" s="330"/>
      <c r="Y85" s="62"/>
      <c r="AA85" s="157"/>
      <c r="AB85" s="157"/>
      <c r="AC85" s="157"/>
      <c r="AD85" s="157"/>
      <c r="AE85" s="157"/>
      <c r="AF85" s="157"/>
      <c r="AG85" s="157"/>
      <c r="AH85" s="157"/>
    </row>
    <row r="86" spans="1:34" ht="10.5" customHeight="1" x14ac:dyDescent="0.2">
      <c r="A86" s="343"/>
      <c r="B86" s="340"/>
      <c r="C86" s="314"/>
      <c r="D86" s="338"/>
      <c r="E86" s="449"/>
      <c r="F86" s="465"/>
      <c r="G86" s="471"/>
      <c r="H86" s="470"/>
      <c r="I86" s="471"/>
      <c r="J86" s="465"/>
      <c r="K86" s="465"/>
      <c r="L86" s="480"/>
      <c r="M86" s="481"/>
      <c r="N86" s="429"/>
      <c r="O86" s="375"/>
      <c r="P86" s="377"/>
      <c r="Q86" s="380"/>
      <c r="R86" s="377"/>
      <c r="S86" s="403"/>
      <c r="T86" s="406"/>
      <c r="U86" s="451"/>
      <c r="V86" s="406"/>
      <c r="W86" s="418"/>
      <c r="X86" s="330"/>
      <c r="Y86" s="62"/>
      <c r="AA86" s="157"/>
      <c r="AB86" s="157"/>
      <c r="AC86" s="157"/>
      <c r="AD86" s="157"/>
      <c r="AE86" s="157"/>
      <c r="AF86" s="157"/>
      <c r="AG86" s="157"/>
      <c r="AH86" s="157"/>
    </row>
    <row r="87" spans="1:34" ht="10.5" customHeight="1" x14ac:dyDescent="0.2">
      <c r="A87" s="343"/>
      <c r="B87" s="340"/>
      <c r="C87" s="314"/>
      <c r="D87" s="338"/>
      <c r="E87" s="412">
        <v>1</v>
      </c>
      <c r="F87" s="387">
        <v>2</v>
      </c>
      <c r="G87" s="371">
        <v>3</v>
      </c>
      <c r="H87" s="371">
        <v>4</v>
      </c>
      <c r="I87" s="371">
        <v>5</v>
      </c>
      <c r="J87" s="466">
        <v>6</v>
      </c>
      <c r="K87" s="472">
        <v>7</v>
      </c>
      <c r="L87" s="412">
        <v>8</v>
      </c>
      <c r="M87" s="304">
        <v>9</v>
      </c>
      <c r="N87" s="358">
        <v>10</v>
      </c>
      <c r="O87" s="375"/>
      <c r="P87" s="377"/>
      <c r="Q87" s="380"/>
      <c r="R87" s="377"/>
      <c r="S87" s="403"/>
      <c r="T87" s="406"/>
      <c r="U87" s="451"/>
      <c r="V87" s="406"/>
      <c r="W87" s="418"/>
      <c r="X87" s="330"/>
      <c r="Y87" s="62"/>
      <c r="AA87" s="157"/>
      <c r="AB87" s="157"/>
      <c r="AC87" s="157"/>
      <c r="AD87" s="157"/>
      <c r="AE87" s="157"/>
      <c r="AF87" s="157"/>
      <c r="AG87" s="157"/>
      <c r="AH87" s="157"/>
    </row>
    <row r="88" spans="1:34" ht="10.5" customHeight="1" x14ac:dyDescent="0.2">
      <c r="A88" s="343"/>
      <c r="B88" s="340"/>
      <c r="C88" s="314"/>
      <c r="D88" s="338"/>
      <c r="E88" s="369"/>
      <c r="F88" s="388"/>
      <c r="G88" s="372"/>
      <c r="H88" s="372"/>
      <c r="I88" s="372"/>
      <c r="J88" s="394"/>
      <c r="K88" s="388"/>
      <c r="L88" s="413"/>
      <c r="M88" s="305"/>
      <c r="N88" s="361"/>
      <c r="O88" s="375"/>
      <c r="P88" s="377"/>
      <c r="Q88" s="380"/>
      <c r="R88" s="377"/>
      <c r="S88" s="403"/>
      <c r="T88" s="406"/>
      <c r="U88" s="451"/>
      <c r="V88" s="406"/>
      <c r="W88" s="418"/>
      <c r="X88" s="330"/>
      <c r="Y88" s="62"/>
      <c r="AA88" s="157"/>
      <c r="AB88" s="157"/>
      <c r="AC88" s="157"/>
      <c r="AD88" s="157"/>
      <c r="AE88" s="157"/>
      <c r="AF88" s="157"/>
      <c r="AG88" s="157"/>
      <c r="AH88" s="157"/>
    </row>
    <row r="89" spans="1:34" ht="10.5" customHeight="1" x14ac:dyDescent="0.2">
      <c r="A89" s="343"/>
      <c r="B89" s="340"/>
      <c r="C89" s="314"/>
      <c r="D89" s="338"/>
      <c r="E89" s="369"/>
      <c r="F89" s="388"/>
      <c r="G89" s="372"/>
      <c r="H89" s="372"/>
      <c r="I89" s="372"/>
      <c r="J89" s="394"/>
      <c r="K89" s="388"/>
      <c r="L89" s="413"/>
      <c r="M89" s="305"/>
      <c r="N89" s="361"/>
      <c r="O89" s="375"/>
      <c r="P89" s="377"/>
      <c r="Q89" s="380"/>
      <c r="R89" s="377"/>
      <c r="S89" s="403"/>
      <c r="T89" s="406"/>
      <c r="U89" s="451"/>
      <c r="V89" s="406"/>
      <c r="W89" s="418"/>
      <c r="X89" s="330"/>
      <c r="Y89" s="62"/>
      <c r="AA89" s="157"/>
      <c r="AB89" s="157"/>
      <c r="AC89" s="157"/>
      <c r="AD89" s="157"/>
      <c r="AE89" s="157"/>
      <c r="AF89" s="157"/>
      <c r="AG89" s="157"/>
      <c r="AH89" s="157"/>
    </row>
    <row r="90" spans="1:34" ht="10.5" customHeight="1" x14ac:dyDescent="0.2">
      <c r="A90" s="343"/>
      <c r="B90" s="340"/>
      <c r="C90" s="315"/>
      <c r="D90" s="338"/>
      <c r="E90" s="370"/>
      <c r="F90" s="389"/>
      <c r="G90" s="373"/>
      <c r="H90" s="373"/>
      <c r="I90" s="373"/>
      <c r="J90" s="395"/>
      <c r="K90" s="389"/>
      <c r="L90" s="414"/>
      <c r="M90" s="306"/>
      <c r="N90" s="364"/>
      <c r="O90" s="375"/>
      <c r="P90" s="378"/>
      <c r="Q90" s="381"/>
      <c r="R90" s="378"/>
      <c r="S90" s="404"/>
      <c r="T90" s="407"/>
      <c r="U90" s="452"/>
      <c r="V90" s="407"/>
      <c r="W90" s="419"/>
      <c r="X90" s="331"/>
      <c r="Y90" s="62"/>
      <c r="AA90" s="157"/>
      <c r="AB90" s="157"/>
      <c r="AC90" s="157"/>
      <c r="AD90" s="157"/>
      <c r="AE90" s="157"/>
      <c r="AF90" s="157"/>
      <c r="AG90" s="157"/>
      <c r="AH90" s="157"/>
    </row>
    <row r="91" spans="1:34" ht="10.5" customHeight="1" x14ac:dyDescent="0.2">
      <c r="A91" s="343"/>
      <c r="B91" s="341"/>
      <c r="C91" s="15">
        <v>10</v>
      </c>
      <c r="D91" s="3"/>
      <c r="E91" s="4">
        <v>10</v>
      </c>
      <c r="F91" s="7">
        <v>10</v>
      </c>
      <c r="G91" s="8">
        <v>10</v>
      </c>
      <c r="H91" s="8">
        <v>10</v>
      </c>
      <c r="I91" s="8">
        <v>10</v>
      </c>
      <c r="J91" s="9">
        <v>10</v>
      </c>
      <c r="K91" s="7">
        <v>10</v>
      </c>
      <c r="L91" s="482">
        <v>10</v>
      </c>
      <c r="M91" s="3">
        <v>10</v>
      </c>
      <c r="N91" s="475">
        <v>10</v>
      </c>
      <c r="O91" s="4">
        <v>60</v>
      </c>
      <c r="P91" s="2"/>
      <c r="Q91" s="5">
        <v>40</v>
      </c>
      <c r="R91" s="3"/>
      <c r="S91" s="16">
        <v>50</v>
      </c>
      <c r="T91" s="2">
        <v>10</v>
      </c>
      <c r="U91" s="2">
        <v>20</v>
      </c>
      <c r="V91" s="2">
        <v>10</v>
      </c>
      <c r="W91" s="7">
        <v>10</v>
      </c>
      <c r="X91" s="8">
        <v>100</v>
      </c>
      <c r="Y91" s="63"/>
      <c r="AA91" s="157"/>
      <c r="AB91" s="157"/>
      <c r="AC91" s="157"/>
      <c r="AD91" s="157"/>
      <c r="AE91" s="157"/>
      <c r="AF91" s="157"/>
      <c r="AG91" s="157"/>
      <c r="AH91" s="157"/>
    </row>
    <row r="92" spans="1:34" ht="14.25" customHeight="1" x14ac:dyDescent="0.2">
      <c r="A92" s="44">
        <f>A24</f>
        <v>0</v>
      </c>
      <c r="B92" s="83">
        <f>B24</f>
        <v>0</v>
      </c>
      <c r="C92" s="123">
        <f>C24</f>
        <v>0</v>
      </c>
      <c r="D92" s="36" t="str">
        <f>D24</f>
        <v>C</v>
      </c>
      <c r="E92" s="183">
        <f>E24/$E$23*100</f>
        <v>0</v>
      </c>
      <c r="F92" s="185">
        <f>F24/$F$23*100</f>
        <v>0</v>
      </c>
      <c r="G92" s="187">
        <f>G24/$G$23*100</f>
        <v>0</v>
      </c>
      <c r="H92" s="187">
        <f>H24/$H$23*100</f>
        <v>0</v>
      </c>
      <c r="I92" s="187">
        <f>I24/$I$23*100</f>
        <v>0</v>
      </c>
      <c r="J92" s="188">
        <f>J24/$J$23*100</f>
        <v>0</v>
      </c>
      <c r="K92" s="185">
        <f>K24/$K$23*100</f>
        <v>0</v>
      </c>
      <c r="L92" s="277">
        <f>L24/$L$23*100</f>
        <v>0</v>
      </c>
      <c r="M92" s="186">
        <f>M24/$M$23*100</f>
        <v>0</v>
      </c>
      <c r="N92" s="275">
        <f>N24/$N$23*100</f>
        <v>0</v>
      </c>
      <c r="O92" s="206">
        <f>O24/$O$23*100</f>
        <v>0</v>
      </c>
      <c r="P92" s="191" t="str">
        <f>P24</f>
        <v>C</v>
      </c>
      <c r="Q92" s="192">
        <f>Q24/$Q$23*100</f>
        <v>0</v>
      </c>
      <c r="R92" s="193" t="str">
        <f>R24</f>
        <v>C</v>
      </c>
      <c r="S92" s="190">
        <f>S24/$S$23*100</f>
        <v>0</v>
      </c>
      <c r="T92" s="192">
        <f>T24/$T$23*100</f>
        <v>0</v>
      </c>
      <c r="U92" s="192">
        <f>U24/$U$23*100</f>
        <v>0</v>
      </c>
      <c r="V92" s="192">
        <f>V24/$V$23*100</f>
        <v>0</v>
      </c>
      <c r="W92" s="205">
        <f>W24/$W$23*100</f>
        <v>0</v>
      </c>
      <c r="X92" s="195">
        <f>X24</f>
        <v>0</v>
      </c>
      <c r="Y92" s="81"/>
      <c r="AA92" s="157"/>
      <c r="AB92" s="157"/>
      <c r="AC92" s="157"/>
      <c r="AD92" s="157"/>
      <c r="AE92" s="157"/>
      <c r="AF92" s="157"/>
      <c r="AG92" s="157"/>
      <c r="AH92" s="157"/>
    </row>
    <row r="93" spans="1:34" ht="14.25" customHeight="1" x14ac:dyDescent="0.2">
      <c r="A93" s="233">
        <f t="shared" ref="A93:D131" si="95">A25</f>
        <v>0</v>
      </c>
      <c r="B93" s="208">
        <f t="shared" si="95"/>
        <v>0</v>
      </c>
      <c r="C93" s="209">
        <f t="shared" si="95"/>
        <v>0</v>
      </c>
      <c r="D93" s="210" t="str">
        <f t="shared" si="95"/>
        <v>C</v>
      </c>
      <c r="E93" s="234">
        <f t="shared" ref="E93:E131" si="96">E25/$E$23*100</f>
        <v>0</v>
      </c>
      <c r="F93" s="236">
        <f t="shared" ref="F93:F131" si="97">F25/$F$23*100</f>
        <v>0</v>
      </c>
      <c r="G93" s="238">
        <f t="shared" ref="G93:G131" si="98">G25/$G$23*100</f>
        <v>0</v>
      </c>
      <c r="H93" s="238">
        <f t="shared" ref="H93:H131" si="99">H25/$H$23*100</f>
        <v>0</v>
      </c>
      <c r="I93" s="238">
        <f t="shared" ref="I93:I131" si="100">I25/$I$23*100</f>
        <v>0</v>
      </c>
      <c r="J93" s="239">
        <f t="shared" ref="J93:J131" si="101">J25/$J$23*100</f>
        <v>0</v>
      </c>
      <c r="K93" s="236">
        <f t="shared" ref="K93:K131" si="102">K25/$K$23*100</f>
        <v>0</v>
      </c>
      <c r="L93" s="278">
        <f t="shared" ref="L93:L131" si="103">L25/$L$23*100</f>
        <v>0</v>
      </c>
      <c r="M93" s="237">
        <f t="shared" ref="M93:M131" si="104">M25/$M$23*100</f>
        <v>0</v>
      </c>
      <c r="N93" s="276">
        <f t="shared" ref="N93:N131" si="105">N25/$N$23*100</f>
        <v>0</v>
      </c>
      <c r="O93" s="265">
        <f t="shared" ref="O93:O131" si="106">O25/$O$23*100</f>
        <v>0</v>
      </c>
      <c r="P93" s="242" t="str">
        <f t="shared" ref="P93:P131" si="107">P25</f>
        <v>C</v>
      </c>
      <c r="Q93" s="243">
        <f t="shared" ref="Q93:Q131" si="108">Q25/$Q$23*100</f>
        <v>0</v>
      </c>
      <c r="R93" s="244" t="str">
        <f t="shared" ref="R93:R131" si="109">R25</f>
        <v>C</v>
      </c>
      <c r="S93" s="241">
        <f t="shared" ref="S93:S131" si="110">S25/$S$23*100</f>
        <v>0</v>
      </c>
      <c r="T93" s="243">
        <f t="shared" ref="T93:T131" si="111">T25/$T$23*100</f>
        <v>0</v>
      </c>
      <c r="U93" s="243">
        <f t="shared" ref="U93:U131" si="112">U25/$U$23*100</f>
        <v>0</v>
      </c>
      <c r="V93" s="243">
        <f t="shared" ref="V93:V131" si="113">V25/$V$23*100</f>
        <v>0</v>
      </c>
      <c r="W93" s="261">
        <f t="shared" ref="W93:W131" si="114">W25/$W$23*100</f>
        <v>0</v>
      </c>
      <c r="X93" s="246">
        <f t="shared" ref="X93:X131" si="115">X25</f>
        <v>0</v>
      </c>
      <c r="Y93" s="81"/>
      <c r="AA93" s="157"/>
      <c r="AB93" s="157"/>
      <c r="AC93" s="157"/>
      <c r="AD93" s="157"/>
      <c r="AE93" s="157"/>
      <c r="AF93" s="157"/>
      <c r="AG93" s="157"/>
      <c r="AH93" s="157"/>
    </row>
    <row r="94" spans="1:34" ht="14.25" customHeight="1" x14ac:dyDescent="0.2">
      <c r="A94" s="44">
        <f t="shared" si="95"/>
        <v>0</v>
      </c>
      <c r="B94" s="83">
        <f t="shared" si="95"/>
        <v>0</v>
      </c>
      <c r="C94" s="123">
        <f t="shared" si="95"/>
        <v>0</v>
      </c>
      <c r="D94" s="36" t="str">
        <f t="shared" si="95"/>
        <v>C</v>
      </c>
      <c r="E94" s="183">
        <f t="shared" si="96"/>
        <v>0</v>
      </c>
      <c r="F94" s="185">
        <f t="shared" si="97"/>
        <v>0</v>
      </c>
      <c r="G94" s="187">
        <f t="shared" si="98"/>
        <v>0</v>
      </c>
      <c r="H94" s="187">
        <f t="shared" si="99"/>
        <v>0</v>
      </c>
      <c r="I94" s="187">
        <f t="shared" si="100"/>
        <v>0</v>
      </c>
      <c r="J94" s="188">
        <f t="shared" si="101"/>
        <v>0</v>
      </c>
      <c r="K94" s="185">
        <f t="shared" si="102"/>
        <v>0</v>
      </c>
      <c r="L94" s="277">
        <f t="shared" si="103"/>
        <v>0</v>
      </c>
      <c r="M94" s="186">
        <f t="shared" si="104"/>
        <v>0</v>
      </c>
      <c r="N94" s="275">
        <f t="shared" si="105"/>
        <v>0</v>
      </c>
      <c r="O94" s="206">
        <f t="shared" si="106"/>
        <v>0</v>
      </c>
      <c r="P94" s="191" t="str">
        <f t="shared" si="107"/>
        <v>C</v>
      </c>
      <c r="Q94" s="192">
        <f t="shared" si="108"/>
        <v>0</v>
      </c>
      <c r="R94" s="193" t="str">
        <f t="shared" si="109"/>
        <v>C</v>
      </c>
      <c r="S94" s="190">
        <f t="shared" si="110"/>
        <v>0</v>
      </c>
      <c r="T94" s="192">
        <f t="shared" si="111"/>
        <v>0</v>
      </c>
      <c r="U94" s="192">
        <f t="shared" si="112"/>
        <v>0</v>
      </c>
      <c r="V94" s="192">
        <f t="shared" si="113"/>
        <v>0</v>
      </c>
      <c r="W94" s="205">
        <f t="shared" si="114"/>
        <v>0</v>
      </c>
      <c r="X94" s="195">
        <f t="shared" si="115"/>
        <v>0</v>
      </c>
      <c r="Y94" s="81"/>
      <c r="AA94" s="157"/>
      <c r="AB94" s="157"/>
      <c r="AC94" s="157"/>
      <c r="AD94" s="157"/>
      <c r="AE94" s="157"/>
      <c r="AF94" s="157"/>
      <c r="AG94" s="157"/>
      <c r="AH94" s="157"/>
    </row>
    <row r="95" spans="1:34" ht="14.25" customHeight="1" x14ac:dyDescent="0.2">
      <c r="A95" s="233">
        <f t="shared" si="95"/>
        <v>0</v>
      </c>
      <c r="B95" s="208">
        <f t="shared" si="95"/>
        <v>0</v>
      </c>
      <c r="C95" s="209">
        <f t="shared" si="95"/>
        <v>0</v>
      </c>
      <c r="D95" s="210" t="str">
        <f t="shared" si="95"/>
        <v>C</v>
      </c>
      <c r="E95" s="234">
        <f t="shared" si="96"/>
        <v>0</v>
      </c>
      <c r="F95" s="236">
        <f t="shared" si="97"/>
        <v>0</v>
      </c>
      <c r="G95" s="238">
        <f t="shared" si="98"/>
        <v>0</v>
      </c>
      <c r="H95" s="238">
        <f t="shared" si="99"/>
        <v>0</v>
      </c>
      <c r="I95" s="238">
        <f t="shared" si="100"/>
        <v>0</v>
      </c>
      <c r="J95" s="239">
        <f t="shared" si="101"/>
        <v>0</v>
      </c>
      <c r="K95" s="236">
        <f t="shared" si="102"/>
        <v>0</v>
      </c>
      <c r="L95" s="278">
        <f t="shared" si="103"/>
        <v>0</v>
      </c>
      <c r="M95" s="237">
        <f t="shared" si="104"/>
        <v>0</v>
      </c>
      <c r="N95" s="276">
        <f t="shared" si="105"/>
        <v>0</v>
      </c>
      <c r="O95" s="265">
        <f t="shared" si="106"/>
        <v>0</v>
      </c>
      <c r="P95" s="242" t="str">
        <f t="shared" si="107"/>
        <v>C</v>
      </c>
      <c r="Q95" s="243">
        <f t="shared" si="108"/>
        <v>0</v>
      </c>
      <c r="R95" s="244" t="str">
        <f t="shared" si="109"/>
        <v>C</v>
      </c>
      <c r="S95" s="241">
        <f t="shared" si="110"/>
        <v>0</v>
      </c>
      <c r="T95" s="243">
        <f t="shared" si="111"/>
        <v>0</v>
      </c>
      <c r="U95" s="243">
        <f t="shared" si="112"/>
        <v>0</v>
      </c>
      <c r="V95" s="243">
        <f t="shared" si="113"/>
        <v>0</v>
      </c>
      <c r="W95" s="261">
        <f t="shared" si="114"/>
        <v>0</v>
      </c>
      <c r="X95" s="246">
        <f t="shared" si="115"/>
        <v>0</v>
      </c>
      <c r="Y95" s="81"/>
      <c r="AA95" s="157"/>
      <c r="AB95" s="157"/>
      <c r="AC95" s="157"/>
      <c r="AD95" s="157"/>
      <c r="AE95" s="157"/>
      <c r="AF95" s="157"/>
      <c r="AG95" s="157"/>
      <c r="AH95" s="157"/>
    </row>
    <row r="96" spans="1:34" ht="14.25" customHeight="1" x14ac:dyDescent="0.2">
      <c r="A96" s="44">
        <f t="shared" si="95"/>
        <v>0</v>
      </c>
      <c r="B96" s="83">
        <f t="shared" si="95"/>
        <v>0</v>
      </c>
      <c r="C96" s="123">
        <f t="shared" si="95"/>
        <v>0</v>
      </c>
      <c r="D96" s="36" t="str">
        <f t="shared" si="95"/>
        <v>C</v>
      </c>
      <c r="E96" s="183">
        <f t="shared" si="96"/>
        <v>0</v>
      </c>
      <c r="F96" s="185">
        <f t="shared" si="97"/>
        <v>0</v>
      </c>
      <c r="G96" s="187">
        <f t="shared" si="98"/>
        <v>0</v>
      </c>
      <c r="H96" s="187">
        <f t="shared" si="99"/>
        <v>0</v>
      </c>
      <c r="I96" s="187">
        <f t="shared" si="100"/>
        <v>0</v>
      </c>
      <c r="J96" s="188">
        <f t="shared" si="101"/>
        <v>0</v>
      </c>
      <c r="K96" s="185">
        <f t="shared" si="102"/>
        <v>0</v>
      </c>
      <c r="L96" s="277">
        <f t="shared" si="103"/>
        <v>0</v>
      </c>
      <c r="M96" s="186">
        <f t="shared" si="104"/>
        <v>0</v>
      </c>
      <c r="N96" s="275">
        <f t="shared" si="105"/>
        <v>0</v>
      </c>
      <c r="O96" s="206">
        <f t="shared" si="106"/>
        <v>0</v>
      </c>
      <c r="P96" s="191" t="str">
        <f t="shared" si="107"/>
        <v>C</v>
      </c>
      <c r="Q96" s="192">
        <f t="shared" si="108"/>
        <v>0</v>
      </c>
      <c r="R96" s="193" t="str">
        <f t="shared" si="109"/>
        <v>C</v>
      </c>
      <c r="S96" s="190">
        <f t="shared" si="110"/>
        <v>0</v>
      </c>
      <c r="T96" s="192">
        <f t="shared" si="111"/>
        <v>0</v>
      </c>
      <c r="U96" s="192">
        <f t="shared" si="112"/>
        <v>0</v>
      </c>
      <c r="V96" s="192">
        <f t="shared" si="113"/>
        <v>0</v>
      </c>
      <c r="W96" s="205">
        <f t="shared" si="114"/>
        <v>0</v>
      </c>
      <c r="X96" s="195">
        <f t="shared" si="115"/>
        <v>0</v>
      </c>
      <c r="Y96" s="81"/>
      <c r="AA96" s="157"/>
      <c r="AB96" s="157"/>
      <c r="AC96" s="157"/>
      <c r="AD96" s="157"/>
      <c r="AE96" s="157"/>
      <c r="AF96" s="157"/>
      <c r="AG96" s="157"/>
      <c r="AH96" s="157"/>
    </row>
    <row r="97" spans="1:34" ht="14.25" customHeight="1" x14ac:dyDescent="0.2">
      <c r="A97" s="233">
        <f t="shared" si="95"/>
        <v>0</v>
      </c>
      <c r="B97" s="208">
        <f t="shared" si="95"/>
        <v>0</v>
      </c>
      <c r="C97" s="209">
        <f t="shared" si="95"/>
        <v>0</v>
      </c>
      <c r="D97" s="210" t="str">
        <f t="shared" si="95"/>
        <v>C</v>
      </c>
      <c r="E97" s="234">
        <f t="shared" si="96"/>
        <v>0</v>
      </c>
      <c r="F97" s="236">
        <f t="shared" si="97"/>
        <v>0</v>
      </c>
      <c r="G97" s="238">
        <f t="shared" si="98"/>
        <v>0</v>
      </c>
      <c r="H97" s="238">
        <f t="shared" si="99"/>
        <v>0</v>
      </c>
      <c r="I97" s="238">
        <f t="shared" si="100"/>
        <v>0</v>
      </c>
      <c r="J97" s="239">
        <f t="shared" si="101"/>
        <v>0</v>
      </c>
      <c r="K97" s="236">
        <f t="shared" si="102"/>
        <v>0</v>
      </c>
      <c r="L97" s="278">
        <f t="shared" si="103"/>
        <v>0</v>
      </c>
      <c r="M97" s="237">
        <f t="shared" si="104"/>
        <v>0</v>
      </c>
      <c r="N97" s="276">
        <f t="shared" si="105"/>
        <v>0</v>
      </c>
      <c r="O97" s="265">
        <f t="shared" si="106"/>
        <v>0</v>
      </c>
      <c r="P97" s="242" t="str">
        <f t="shared" si="107"/>
        <v>C</v>
      </c>
      <c r="Q97" s="243">
        <f t="shared" si="108"/>
        <v>0</v>
      </c>
      <c r="R97" s="244" t="str">
        <f t="shared" si="109"/>
        <v>C</v>
      </c>
      <c r="S97" s="241">
        <f t="shared" si="110"/>
        <v>0</v>
      </c>
      <c r="T97" s="243">
        <f t="shared" si="111"/>
        <v>0</v>
      </c>
      <c r="U97" s="243">
        <f t="shared" si="112"/>
        <v>0</v>
      </c>
      <c r="V97" s="243">
        <f t="shared" si="113"/>
        <v>0</v>
      </c>
      <c r="W97" s="261">
        <f t="shared" si="114"/>
        <v>0</v>
      </c>
      <c r="X97" s="246">
        <f t="shared" si="115"/>
        <v>0</v>
      </c>
      <c r="Y97" s="81"/>
      <c r="AA97" s="157"/>
      <c r="AB97" s="157"/>
      <c r="AC97" s="157"/>
      <c r="AD97" s="157"/>
      <c r="AE97" s="157"/>
      <c r="AF97" s="157"/>
      <c r="AG97" s="157"/>
      <c r="AH97" s="157"/>
    </row>
    <row r="98" spans="1:34" ht="14.25" customHeight="1" x14ac:dyDescent="0.2">
      <c r="A98" s="44">
        <f t="shared" si="95"/>
        <v>0</v>
      </c>
      <c r="B98" s="83">
        <f t="shared" si="95"/>
        <v>0</v>
      </c>
      <c r="C98" s="123">
        <f t="shared" si="95"/>
        <v>0</v>
      </c>
      <c r="D98" s="36" t="str">
        <f t="shared" si="95"/>
        <v>C</v>
      </c>
      <c r="E98" s="183">
        <f t="shared" si="96"/>
        <v>0</v>
      </c>
      <c r="F98" s="185">
        <f t="shared" si="97"/>
        <v>0</v>
      </c>
      <c r="G98" s="187">
        <f t="shared" si="98"/>
        <v>0</v>
      </c>
      <c r="H98" s="187">
        <f t="shared" si="99"/>
        <v>0</v>
      </c>
      <c r="I98" s="187">
        <f t="shared" si="100"/>
        <v>0</v>
      </c>
      <c r="J98" s="188">
        <f t="shared" si="101"/>
        <v>0</v>
      </c>
      <c r="K98" s="185">
        <f t="shared" si="102"/>
        <v>0</v>
      </c>
      <c r="L98" s="277">
        <f t="shared" si="103"/>
        <v>0</v>
      </c>
      <c r="M98" s="186">
        <f t="shared" si="104"/>
        <v>0</v>
      </c>
      <c r="N98" s="275">
        <f t="shared" si="105"/>
        <v>0</v>
      </c>
      <c r="O98" s="206">
        <f t="shared" si="106"/>
        <v>0</v>
      </c>
      <c r="P98" s="191" t="str">
        <f t="shared" si="107"/>
        <v>C</v>
      </c>
      <c r="Q98" s="192">
        <f t="shared" si="108"/>
        <v>0</v>
      </c>
      <c r="R98" s="193" t="str">
        <f t="shared" si="109"/>
        <v>C</v>
      </c>
      <c r="S98" s="190">
        <f t="shared" si="110"/>
        <v>0</v>
      </c>
      <c r="T98" s="192">
        <f t="shared" si="111"/>
        <v>0</v>
      </c>
      <c r="U98" s="192">
        <f t="shared" si="112"/>
        <v>0</v>
      </c>
      <c r="V98" s="192">
        <f t="shared" si="113"/>
        <v>0</v>
      </c>
      <c r="W98" s="205">
        <f t="shared" si="114"/>
        <v>0</v>
      </c>
      <c r="X98" s="195">
        <f t="shared" si="115"/>
        <v>0</v>
      </c>
      <c r="Y98" s="81"/>
      <c r="AA98" s="157"/>
      <c r="AB98" s="157"/>
      <c r="AC98" s="157"/>
      <c r="AD98" s="157"/>
      <c r="AE98" s="157"/>
      <c r="AF98" s="157"/>
      <c r="AG98" s="157"/>
      <c r="AH98" s="157"/>
    </row>
    <row r="99" spans="1:34" ht="14.25" customHeight="1" x14ac:dyDescent="0.2">
      <c r="A99" s="233">
        <f t="shared" si="95"/>
        <v>0</v>
      </c>
      <c r="B99" s="208">
        <f t="shared" si="95"/>
        <v>0</v>
      </c>
      <c r="C99" s="209">
        <f t="shared" si="95"/>
        <v>0</v>
      </c>
      <c r="D99" s="210" t="str">
        <f t="shared" si="95"/>
        <v>C</v>
      </c>
      <c r="E99" s="234">
        <f t="shared" si="96"/>
        <v>0</v>
      </c>
      <c r="F99" s="236">
        <f t="shared" si="97"/>
        <v>0</v>
      </c>
      <c r="G99" s="238">
        <f t="shared" si="98"/>
        <v>0</v>
      </c>
      <c r="H99" s="238">
        <f t="shared" si="99"/>
        <v>0</v>
      </c>
      <c r="I99" s="238">
        <f t="shared" si="100"/>
        <v>0</v>
      </c>
      <c r="J99" s="239">
        <f t="shared" si="101"/>
        <v>0</v>
      </c>
      <c r="K99" s="236">
        <f t="shared" si="102"/>
        <v>0</v>
      </c>
      <c r="L99" s="278">
        <f t="shared" si="103"/>
        <v>0</v>
      </c>
      <c r="M99" s="237">
        <f t="shared" si="104"/>
        <v>0</v>
      </c>
      <c r="N99" s="276">
        <f t="shared" si="105"/>
        <v>0</v>
      </c>
      <c r="O99" s="265">
        <f t="shared" si="106"/>
        <v>0</v>
      </c>
      <c r="P99" s="242" t="str">
        <f t="shared" si="107"/>
        <v>C</v>
      </c>
      <c r="Q99" s="243">
        <f t="shared" si="108"/>
        <v>0</v>
      </c>
      <c r="R99" s="244" t="str">
        <f t="shared" si="109"/>
        <v>C</v>
      </c>
      <c r="S99" s="241">
        <f t="shared" si="110"/>
        <v>0</v>
      </c>
      <c r="T99" s="243">
        <f t="shared" si="111"/>
        <v>0</v>
      </c>
      <c r="U99" s="243">
        <f t="shared" si="112"/>
        <v>0</v>
      </c>
      <c r="V99" s="243">
        <f t="shared" si="113"/>
        <v>0</v>
      </c>
      <c r="W99" s="261">
        <f t="shared" si="114"/>
        <v>0</v>
      </c>
      <c r="X99" s="246">
        <f t="shared" si="115"/>
        <v>0</v>
      </c>
      <c r="Y99" s="81"/>
      <c r="AA99" s="157"/>
      <c r="AB99" s="157"/>
      <c r="AC99" s="157"/>
      <c r="AD99" s="157"/>
      <c r="AE99" s="157"/>
      <c r="AF99" s="157"/>
      <c r="AG99" s="157"/>
      <c r="AH99" s="157"/>
    </row>
    <row r="100" spans="1:34" ht="14.25" customHeight="1" x14ac:dyDescent="0.2">
      <c r="A100" s="44">
        <f t="shared" si="95"/>
        <v>0</v>
      </c>
      <c r="B100" s="83">
        <f t="shared" si="95"/>
        <v>0</v>
      </c>
      <c r="C100" s="123">
        <f t="shared" si="95"/>
        <v>0</v>
      </c>
      <c r="D100" s="36" t="str">
        <f t="shared" si="95"/>
        <v>C</v>
      </c>
      <c r="E100" s="183">
        <f t="shared" si="96"/>
        <v>0</v>
      </c>
      <c r="F100" s="185">
        <f t="shared" si="97"/>
        <v>0</v>
      </c>
      <c r="G100" s="187">
        <f t="shared" si="98"/>
        <v>0</v>
      </c>
      <c r="H100" s="187">
        <f t="shared" si="99"/>
        <v>0</v>
      </c>
      <c r="I100" s="187">
        <f t="shared" si="100"/>
        <v>0</v>
      </c>
      <c r="J100" s="188">
        <f t="shared" si="101"/>
        <v>0</v>
      </c>
      <c r="K100" s="185">
        <f t="shared" si="102"/>
        <v>0</v>
      </c>
      <c r="L100" s="277">
        <f t="shared" si="103"/>
        <v>0</v>
      </c>
      <c r="M100" s="186">
        <f t="shared" si="104"/>
        <v>0</v>
      </c>
      <c r="N100" s="275">
        <f t="shared" si="105"/>
        <v>0</v>
      </c>
      <c r="O100" s="206">
        <f t="shared" si="106"/>
        <v>0</v>
      </c>
      <c r="P100" s="191" t="str">
        <f t="shared" si="107"/>
        <v>C</v>
      </c>
      <c r="Q100" s="192">
        <f t="shared" si="108"/>
        <v>0</v>
      </c>
      <c r="R100" s="193" t="str">
        <f t="shared" si="109"/>
        <v>C</v>
      </c>
      <c r="S100" s="190">
        <f t="shared" si="110"/>
        <v>0</v>
      </c>
      <c r="T100" s="192">
        <f t="shared" si="111"/>
        <v>0</v>
      </c>
      <c r="U100" s="192">
        <f t="shared" si="112"/>
        <v>0</v>
      </c>
      <c r="V100" s="192">
        <f t="shared" si="113"/>
        <v>0</v>
      </c>
      <c r="W100" s="205">
        <f t="shared" si="114"/>
        <v>0</v>
      </c>
      <c r="X100" s="195">
        <f t="shared" si="115"/>
        <v>0</v>
      </c>
      <c r="Y100" s="81"/>
      <c r="AA100" s="157"/>
      <c r="AB100" s="157"/>
      <c r="AC100" s="157"/>
      <c r="AD100" s="157"/>
      <c r="AE100" s="157"/>
      <c r="AF100" s="157"/>
      <c r="AG100" s="157"/>
      <c r="AH100" s="157"/>
    </row>
    <row r="101" spans="1:34" ht="14.25" customHeight="1" x14ac:dyDescent="0.2">
      <c r="A101" s="233">
        <f t="shared" si="95"/>
        <v>0</v>
      </c>
      <c r="B101" s="208">
        <f t="shared" si="95"/>
        <v>0</v>
      </c>
      <c r="C101" s="209">
        <f t="shared" si="95"/>
        <v>0</v>
      </c>
      <c r="D101" s="210" t="str">
        <f t="shared" si="95"/>
        <v>C</v>
      </c>
      <c r="E101" s="234">
        <f t="shared" si="96"/>
        <v>0</v>
      </c>
      <c r="F101" s="236">
        <f t="shared" si="97"/>
        <v>0</v>
      </c>
      <c r="G101" s="238">
        <f t="shared" si="98"/>
        <v>0</v>
      </c>
      <c r="H101" s="238">
        <f t="shared" si="99"/>
        <v>0</v>
      </c>
      <c r="I101" s="238">
        <f t="shared" si="100"/>
        <v>0</v>
      </c>
      <c r="J101" s="239">
        <f t="shared" si="101"/>
        <v>0</v>
      </c>
      <c r="K101" s="236">
        <f t="shared" si="102"/>
        <v>0</v>
      </c>
      <c r="L101" s="278">
        <f t="shared" si="103"/>
        <v>0</v>
      </c>
      <c r="M101" s="237">
        <f t="shared" si="104"/>
        <v>0</v>
      </c>
      <c r="N101" s="276">
        <f t="shared" si="105"/>
        <v>0</v>
      </c>
      <c r="O101" s="265">
        <f t="shared" si="106"/>
        <v>0</v>
      </c>
      <c r="P101" s="242" t="str">
        <f t="shared" si="107"/>
        <v>C</v>
      </c>
      <c r="Q101" s="243">
        <f t="shared" si="108"/>
        <v>0</v>
      </c>
      <c r="R101" s="244" t="str">
        <f t="shared" si="109"/>
        <v>C</v>
      </c>
      <c r="S101" s="241">
        <f t="shared" si="110"/>
        <v>0</v>
      </c>
      <c r="T101" s="243">
        <f t="shared" si="111"/>
        <v>0</v>
      </c>
      <c r="U101" s="243">
        <f t="shared" si="112"/>
        <v>0</v>
      </c>
      <c r="V101" s="243">
        <f t="shared" si="113"/>
        <v>0</v>
      </c>
      <c r="W101" s="261">
        <f t="shared" si="114"/>
        <v>0</v>
      </c>
      <c r="X101" s="246">
        <f t="shared" si="115"/>
        <v>0</v>
      </c>
      <c r="Y101" s="81"/>
      <c r="AA101" s="157"/>
      <c r="AB101" s="157"/>
      <c r="AC101" s="157"/>
      <c r="AD101" s="157"/>
      <c r="AE101" s="157"/>
      <c r="AF101" s="157"/>
      <c r="AG101" s="157"/>
      <c r="AH101" s="157"/>
    </row>
    <row r="102" spans="1:34" ht="14.25" customHeight="1" x14ac:dyDescent="0.2">
      <c r="A102" s="44">
        <f t="shared" si="95"/>
        <v>0</v>
      </c>
      <c r="B102" s="83">
        <f t="shared" si="95"/>
        <v>0</v>
      </c>
      <c r="C102" s="123">
        <f t="shared" si="95"/>
        <v>0</v>
      </c>
      <c r="D102" s="36" t="str">
        <f t="shared" si="95"/>
        <v>C</v>
      </c>
      <c r="E102" s="183">
        <f t="shared" si="96"/>
        <v>0</v>
      </c>
      <c r="F102" s="185">
        <f t="shared" si="97"/>
        <v>0</v>
      </c>
      <c r="G102" s="187">
        <f t="shared" si="98"/>
        <v>0</v>
      </c>
      <c r="H102" s="187">
        <f t="shared" si="99"/>
        <v>0</v>
      </c>
      <c r="I102" s="187">
        <f t="shared" si="100"/>
        <v>0</v>
      </c>
      <c r="J102" s="188">
        <f t="shared" si="101"/>
        <v>0</v>
      </c>
      <c r="K102" s="185">
        <f t="shared" si="102"/>
        <v>0</v>
      </c>
      <c r="L102" s="277">
        <f t="shared" si="103"/>
        <v>0</v>
      </c>
      <c r="M102" s="186">
        <f t="shared" si="104"/>
        <v>0</v>
      </c>
      <c r="N102" s="275">
        <f t="shared" si="105"/>
        <v>0</v>
      </c>
      <c r="O102" s="206">
        <f t="shared" si="106"/>
        <v>0</v>
      </c>
      <c r="P102" s="191" t="str">
        <f t="shared" si="107"/>
        <v>C</v>
      </c>
      <c r="Q102" s="192">
        <f t="shared" si="108"/>
        <v>0</v>
      </c>
      <c r="R102" s="193" t="str">
        <f t="shared" si="109"/>
        <v>C</v>
      </c>
      <c r="S102" s="190">
        <f t="shared" si="110"/>
        <v>0</v>
      </c>
      <c r="T102" s="192">
        <f t="shared" si="111"/>
        <v>0</v>
      </c>
      <c r="U102" s="192">
        <f t="shared" si="112"/>
        <v>0</v>
      </c>
      <c r="V102" s="192">
        <f t="shared" si="113"/>
        <v>0</v>
      </c>
      <c r="W102" s="205">
        <f t="shared" si="114"/>
        <v>0</v>
      </c>
      <c r="X102" s="195">
        <f t="shared" si="115"/>
        <v>0</v>
      </c>
      <c r="Y102" s="81"/>
      <c r="AA102" s="157"/>
      <c r="AB102" s="157"/>
      <c r="AC102" s="157"/>
      <c r="AD102" s="157"/>
      <c r="AE102" s="157"/>
      <c r="AF102" s="157"/>
      <c r="AG102" s="157"/>
      <c r="AH102" s="157"/>
    </row>
    <row r="103" spans="1:34" ht="14.25" customHeight="1" x14ac:dyDescent="0.2">
      <c r="A103" s="233">
        <f t="shared" si="95"/>
        <v>0</v>
      </c>
      <c r="B103" s="208">
        <f t="shared" si="95"/>
        <v>0</v>
      </c>
      <c r="C103" s="209">
        <f t="shared" si="95"/>
        <v>0</v>
      </c>
      <c r="D103" s="210" t="str">
        <f t="shared" si="95"/>
        <v>C</v>
      </c>
      <c r="E103" s="234">
        <f t="shared" si="96"/>
        <v>0</v>
      </c>
      <c r="F103" s="236">
        <f t="shared" si="97"/>
        <v>0</v>
      </c>
      <c r="G103" s="238">
        <f t="shared" si="98"/>
        <v>0</v>
      </c>
      <c r="H103" s="238">
        <f t="shared" si="99"/>
        <v>0</v>
      </c>
      <c r="I103" s="238">
        <f t="shared" si="100"/>
        <v>0</v>
      </c>
      <c r="J103" s="239">
        <f t="shared" si="101"/>
        <v>0</v>
      </c>
      <c r="K103" s="236">
        <f t="shared" si="102"/>
        <v>0</v>
      </c>
      <c r="L103" s="278">
        <f t="shared" si="103"/>
        <v>0</v>
      </c>
      <c r="M103" s="237">
        <f t="shared" si="104"/>
        <v>0</v>
      </c>
      <c r="N103" s="276">
        <f t="shared" si="105"/>
        <v>0</v>
      </c>
      <c r="O103" s="265">
        <f t="shared" si="106"/>
        <v>0</v>
      </c>
      <c r="P103" s="242" t="str">
        <f t="shared" si="107"/>
        <v>C</v>
      </c>
      <c r="Q103" s="243">
        <f t="shared" si="108"/>
        <v>0</v>
      </c>
      <c r="R103" s="244" t="str">
        <f t="shared" si="109"/>
        <v>C</v>
      </c>
      <c r="S103" s="241">
        <f t="shared" si="110"/>
        <v>0</v>
      </c>
      <c r="T103" s="243">
        <f t="shared" si="111"/>
        <v>0</v>
      </c>
      <c r="U103" s="243">
        <f t="shared" si="112"/>
        <v>0</v>
      </c>
      <c r="V103" s="243">
        <f t="shared" si="113"/>
        <v>0</v>
      </c>
      <c r="W103" s="261">
        <f t="shared" si="114"/>
        <v>0</v>
      </c>
      <c r="X103" s="246">
        <f t="shared" si="115"/>
        <v>0</v>
      </c>
      <c r="Y103" s="81"/>
      <c r="AA103" s="157"/>
      <c r="AB103" s="157"/>
      <c r="AC103" s="157"/>
      <c r="AD103" s="157"/>
      <c r="AE103" s="157"/>
      <c r="AF103" s="157"/>
      <c r="AG103" s="157"/>
      <c r="AH103" s="157"/>
    </row>
    <row r="104" spans="1:34" ht="14.25" customHeight="1" x14ac:dyDescent="0.2">
      <c r="A104" s="44">
        <f t="shared" si="95"/>
        <v>0</v>
      </c>
      <c r="B104" s="83">
        <f t="shared" si="95"/>
        <v>0</v>
      </c>
      <c r="C104" s="123">
        <f t="shared" si="95"/>
        <v>0</v>
      </c>
      <c r="D104" s="36" t="str">
        <f t="shared" si="95"/>
        <v>C</v>
      </c>
      <c r="E104" s="183">
        <f t="shared" si="96"/>
        <v>0</v>
      </c>
      <c r="F104" s="185">
        <f t="shared" si="97"/>
        <v>0</v>
      </c>
      <c r="G104" s="187">
        <f t="shared" si="98"/>
        <v>0</v>
      </c>
      <c r="H104" s="187">
        <f t="shared" si="99"/>
        <v>0</v>
      </c>
      <c r="I104" s="187">
        <f t="shared" si="100"/>
        <v>0</v>
      </c>
      <c r="J104" s="188">
        <f t="shared" si="101"/>
        <v>0</v>
      </c>
      <c r="K104" s="185">
        <f t="shared" si="102"/>
        <v>0</v>
      </c>
      <c r="L104" s="277">
        <f t="shared" si="103"/>
        <v>0</v>
      </c>
      <c r="M104" s="186">
        <f t="shared" si="104"/>
        <v>0</v>
      </c>
      <c r="N104" s="275">
        <f t="shared" si="105"/>
        <v>0</v>
      </c>
      <c r="O104" s="206">
        <f t="shared" si="106"/>
        <v>0</v>
      </c>
      <c r="P104" s="191" t="str">
        <f t="shared" si="107"/>
        <v>C</v>
      </c>
      <c r="Q104" s="192">
        <f t="shared" si="108"/>
        <v>0</v>
      </c>
      <c r="R104" s="193" t="str">
        <f t="shared" si="109"/>
        <v>C</v>
      </c>
      <c r="S104" s="190">
        <f t="shared" si="110"/>
        <v>0</v>
      </c>
      <c r="T104" s="192">
        <f t="shared" si="111"/>
        <v>0</v>
      </c>
      <c r="U104" s="192">
        <f t="shared" si="112"/>
        <v>0</v>
      </c>
      <c r="V104" s="192">
        <f t="shared" si="113"/>
        <v>0</v>
      </c>
      <c r="W104" s="205">
        <f t="shared" si="114"/>
        <v>0</v>
      </c>
      <c r="X104" s="195">
        <f t="shared" si="115"/>
        <v>0</v>
      </c>
      <c r="Y104" s="81"/>
      <c r="AA104" s="157"/>
      <c r="AB104" s="157"/>
      <c r="AC104" s="157"/>
      <c r="AD104" s="157"/>
      <c r="AE104" s="157"/>
      <c r="AF104" s="157"/>
      <c r="AG104" s="157"/>
      <c r="AH104" s="157"/>
    </row>
    <row r="105" spans="1:34" ht="14.25" customHeight="1" x14ac:dyDescent="0.2">
      <c r="A105" s="233">
        <f t="shared" si="95"/>
        <v>0</v>
      </c>
      <c r="B105" s="208">
        <f t="shared" si="95"/>
        <v>0</v>
      </c>
      <c r="C105" s="209">
        <f t="shared" si="95"/>
        <v>0</v>
      </c>
      <c r="D105" s="210" t="str">
        <f t="shared" si="95"/>
        <v>C</v>
      </c>
      <c r="E105" s="234">
        <f t="shared" si="96"/>
        <v>0</v>
      </c>
      <c r="F105" s="236">
        <f t="shared" si="97"/>
        <v>0</v>
      </c>
      <c r="G105" s="238">
        <f t="shared" si="98"/>
        <v>0</v>
      </c>
      <c r="H105" s="238">
        <f t="shared" si="99"/>
        <v>0</v>
      </c>
      <c r="I105" s="238">
        <f t="shared" si="100"/>
        <v>0</v>
      </c>
      <c r="J105" s="239">
        <f t="shared" si="101"/>
        <v>0</v>
      </c>
      <c r="K105" s="236">
        <f t="shared" si="102"/>
        <v>0</v>
      </c>
      <c r="L105" s="278">
        <f t="shared" si="103"/>
        <v>0</v>
      </c>
      <c r="M105" s="237">
        <f t="shared" si="104"/>
        <v>0</v>
      </c>
      <c r="N105" s="276">
        <f t="shared" si="105"/>
        <v>0</v>
      </c>
      <c r="O105" s="265">
        <f t="shared" si="106"/>
        <v>0</v>
      </c>
      <c r="P105" s="242" t="str">
        <f t="shared" si="107"/>
        <v>C</v>
      </c>
      <c r="Q105" s="243">
        <f t="shared" si="108"/>
        <v>0</v>
      </c>
      <c r="R105" s="244" t="str">
        <f t="shared" si="109"/>
        <v>C</v>
      </c>
      <c r="S105" s="241">
        <f t="shared" si="110"/>
        <v>0</v>
      </c>
      <c r="T105" s="243">
        <f t="shared" si="111"/>
        <v>0</v>
      </c>
      <c r="U105" s="243">
        <f t="shared" si="112"/>
        <v>0</v>
      </c>
      <c r="V105" s="243">
        <f t="shared" si="113"/>
        <v>0</v>
      </c>
      <c r="W105" s="261">
        <f t="shared" si="114"/>
        <v>0</v>
      </c>
      <c r="X105" s="246">
        <f t="shared" si="115"/>
        <v>0</v>
      </c>
      <c r="Y105" s="81"/>
      <c r="AA105" s="157"/>
      <c r="AB105" s="157"/>
      <c r="AC105" s="157"/>
      <c r="AD105" s="157"/>
      <c r="AE105" s="157"/>
      <c r="AF105" s="157"/>
      <c r="AG105" s="157"/>
      <c r="AH105" s="157"/>
    </row>
    <row r="106" spans="1:34" ht="14.25" customHeight="1" x14ac:dyDescent="0.2">
      <c r="A106" s="44">
        <f t="shared" si="95"/>
        <v>0</v>
      </c>
      <c r="B106" s="83">
        <f t="shared" si="95"/>
        <v>0</v>
      </c>
      <c r="C106" s="123">
        <f t="shared" si="95"/>
        <v>0</v>
      </c>
      <c r="D106" s="36" t="str">
        <f t="shared" si="95"/>
        <v>C</v>
      </c>
      <c r="E106" s="183">
        <f t="shared" si="96"/>
        <v>0</v>
      </c>
      <c r="F106" s="185">
        <f t="shared" si="97"/>
        <v>0</v>
      </c>
      <c r="G106" s="187">
        <f t="shared" si="98"/>
        <v>0</v>
      </c>
      <c r="H106" s="187">
        <f t="shared" si="99"/>
        <v>0</v>
      </c>
      <c r="I106" s="187">
        <f t="shared" si="100"/>
        <v>0</v>
      </c>
      <c r="J106" s="188">
        <f t="shared" si="101"/>
        <v>0</v>
      </c>
      <c r="K106" s="185">
        <f t="shared" si="102"/>
        <v>0</v>
      </c>
      <c r="L106" s="277">
        <f t="shared" si="103"/>
        <v>0</v>
      </c>
      <c r="M106" s="186">
        <f t="shared" si="104"/>
        <v>0</v>
      </c>
      <c r="N106" s="275">
        <f t="shared" si="105"/>
        <v>0</v>
      </c>
      <c r="O106" s="206">
        <f t="shared" si="106"/>
        <v>0</v>
      </c>
      <c r="P106" s="191" t="str">
        <f t="shared" si="107"/>
        <v>C</v>
      </c>
      <c r="Q106" s="192">
        <f t="shared" si="108"/>
        <v>0</v>
      </c>
      <c r="R106" s="193" t="str">
        <f t="shared" si="109"/>
        <v>C</v>
      </c>
      <c r="S106" s="190">
        <f t="shared" si="110"/>
        <v>0</v>
      </c>
      <c r="T106" s="192">
        <f t="shared" si="111"/>
        <v>0</v>
      </c>
      <c r="U106" s="192">
        <f t="shared" si="112"/>
        <v>0</v>
      </c>
      <c r="V106" s="192">
        <f t="shared" si="113"/>
        <v>0</v>
      </c>
      <c r="W106" s="205">
        <f t="shared" si="114"/>
        <v>0</v>
      </c>
      <c r="X106" s="195">
        <f t="shared" si="115"/>
        <v>0</v>
      </c>
      <c r="Y106" s="81"/>
      <c r="AA106" s="157"/>
      <c r="AB106" s="157"/>
      <c r="AC106" s="157"/>
      <c r="AD106" s="157"/>
      <c r="AE106" s="157"/>
      <c r="AF106" s="157"/>
      <c r="AG106" s="157"/>
      <c r="AH106" s="157"/>
    </row>
    <row r="107" spans="1:34" ht="14.25" customHeight="1" x14ac:dyDescent="0.2">
      <c r="A107" s="233">
        <f t="shared" si="95"/>
        <v>0</v>
      </c>
      <c r="B107" s="208">
        <f t="shared" si="95"/>
        <v>0</v>
      </c>
      <c r="C107" s="209">
        <f t="shared" si="95"/>
        <v>0</v>
      </c>
      <c r="D107" s="210" t="str">
        <f t="shared" si="95"/>
        <v>C</v>
      </c>
      <c r="E107" s="234">
        <f t="shared" si="96"/>
        <v>0</v>
      </c>
      <c r="F107" s="236">
        <f t="shared" si="97"/>
        <v>0</v>
      </c>
      <c r="G107" s="238">
        <f t="shared" si="98"/>
        <v>0</v>
      </c>
      <c r="H107" s="238">
        <f t="shared" si="99"/>
        <v>0</v>
      </c>
      <c r="I107" s="238">
        <f t="shared" si="100"/>
        <v>0</v>
      </c>
      <c r="J107" s="239">
        <f t="shared" si="101"/>
        <v>0</v>
      </c>
      <c r="K107" s="236">
        <f t="shared" si="102"/>
        <v>0</v>
      </c>
      <c r="L107" s="278">
        <f t="shared" si="103"/>
        <v>0</v>
      </c>
      <c r="M107" s="237">
        <f t="shared" si="104"/>
        <v>0</v>
      </c>
      <c r="N107" s="276">
        <f t="shared" si="105"/>
        <v>0</v>
      </c>
      <c r="O107" s="265">
        <f t="shared" si="106"/>
        <v>0</v>
      </c>
      <c r="P107" s="242" t="str">
        <f t="shared" si="107"/>
        <v>C</v>
      </c>
      <c r="Q107" s="243">
        <f t="shared" si="108"/>
        <v>0</v>
      </c>
      <c r="R107" s="244" t="str">
        <f t="shared" si="109"/>
        <v>C</v>
      </c>
      <c r="S107" s="241">
        <f t="shared" si="110"/>
        <v>0</v>
      </c>
      <c r="T107" s="243">
        <f t="shared" si="111"/>
        <v>0</v>
      </c>
      <c r="U107" s="243">
        <f t="shared" si="112"/>
        <v>0</v>
      </c>
      <c r="V107" s="243">
        <f t="shared" si="113"/>
        <v>0</v>
      </c>
      <c r="W107" s="261">
        <f t="shared" si="114"/>
        <v>0</v>
      </c>
      <c r="X107" s="246">
        <f t="shared" si="115"/>
        <v>0</v>
      </c>
      <c r="Y107" s="81"/>
      <c r="AA107" s="157"/>
      <c r="AB107" s="157"/>
      <c r="AC107" s="157"/>
      <c r="AD107" s="157"/>
      <c r="AE107" s="157"/>
      <c r="AF107" s="157"/>
      <c r="AG107" s="157"/>
      <c r="AH107" s="157"/>
    </row>
    <row r="108" spans="1:34" ht="14.25" customHeight="1" x14ac:dyDescent="0.2">
      <c r="A108" s="44">
        <f t="shared" si="95"/>
        <v>0</v>
      </c>
      <c r="B108" s="83">
        <f t="shared" si="95"/>
        <v>0</v>
      </c>
      <c r="C108" s="123">
        <f t="shared" si="95"/>
        <v>0</v>
      </c>
      <c r="D108" s="36" t="str">
        <f t="shared" si="95"/>
        <v>C</v>
      </c>
      <c r="E108" s="183">
        <f t="shared" si="96"/>
        <v>0</v>
      </c>
      <c r="F108" s="185">
        <f t="shared" si="97"/>
        <v>0</v>
      </c>
      <c r="G108" s="187">
        <f t="shared" si="98"/>
        <v>0</v>
      </c>
      <c r="H108" s="187">
        <f t="shared" si="99"/>
        <v>0</v>
      </c>
      <c r="I108" s="187">
        <f t="shared" si="100"/>
        <v>0</v>
      </c>
      <c r="J108" s="188">
        <f t="shared" si="101"/>
        <v>0</v>
      </c>
      <c r="K108" s="185">
        <f t="shared" si="102"/>
        <v>0</v>
      </c>
      <c r="L108" s="277">
        <f t="shared" si="103"/>
        <v>0</v>
      </c>
      <c r="M108" s="186">
        <f t="shared" si="104"/>
        <v>0</v>
      </c>
      <c r="N108" s="275">
        <f t="shared" si="105"/>
        <v>0</v>
      </c>
      <c r="O108" s="206">
        <f t="shared" si="106"/>
        <v>0</v>
      </c>
      <c r="P108" s="191" t="str">
        <f t="shared" si="107"/>
        <v>C</v>
      </c>
      <c r="Q108" s="192">
        <f t="shared" si="108"/>
        <v>0</v>
      </c>
      <c r="R108" s="193" t="str">
        <f t="shared" si="109"/>
        <v>C</v>
      </c>
      <c r="S108" s="190">
        <f t="shared" si="110"/>
        <v>0</v>
      </c>
      <c r="T108" s="192">
        <f t="shared" si="111"/>
        <v>0</v>
      </c>
      <c r="U108" s="192">
        <f t="shared" si="112"/>
        <v>0</v>
      </c>
      <c r="V108" s="192">
        <f t="shared" si="113"/>
        <v>0</v>
      </c>
      <c r="W108" s="205">
        <f t="shared" si="114"/>
        <v>0</v>
      </c>
      <c r="X108" s="195">
        <f t="shared" si="115"/>
        <v>0</v>
      </c>
      <c r="Y108" s="81"/>
      <c r="AA108" s="157"/>
      <c r="AB108" s="157"/>
      <c r="AC108" s="157"/>
      <c r="AD108" s="157"/>
      <c r="AE108" s="157"/>
      <c r="AF108" s="157"/>
      <c r="AG108" s="157"/>
      <c r="AH108" s="157"/>
    </row>
    <row r="109" spans="1:34" ht="14.25" customHeight="1" x14ac:dyDescent="0.2">
      <c r="A109" s="233">
        <f t="shared" si="95"/>
        <v>0</v>
      </c>
      <c r="B109" s="208">
        <f t="shared" si="95"/>
        <v>0</v>
      </c>
      <c r="C109" s="209">
        <f t="shared" si="95"/>
        <v>0</v>
      </c>
      <c r="D109" s="210" t="str">
        <f t="shared" si="95"/>
        <v>C</v>
      </c>
      <c r="E109" s="234">
        <f t="shared" si="96"/>
        <v>0</v>
      </c>
      <c r="F109" s="236">
        <f t="shared" si="97"/>
        <v>0</v>
      </c>
      <c r="G109" s="238">
        <f t="shared" si="98"/>
        <v>0</v>
      </c>
      <c r="H109" s="238">
        <f t="shared" si="99"/>
        <v>0</v>
      </c>
      <c r="I109" s="238">
        <f t="shared" si="100"/>
        <v>0</v>
      </c>
      <c r="J109" s="239">
        <f t="shared" si="101"/>
        <v>0</v>
      </c>
      <c r="K109" s="236">
        <f t="shared" si="102"/>
        <v>0</v>
      </c>
      <c r="L109" s="278">
        <f t="shared" si="103"/>
        <v>0</v>
      </c>
      <c r="M109" s="237">
        <f t="shared" si="104"/>
        <v>0</v>
      </c>
      <c r="N109" s="276">
        <f t="shared" si="105"/>
        <v>0</v>
      </c>
      <c r="O109" s="265">
        <f t="shared" si="106"/>
        <v>0</v>
      </c>
      <c r="P109" s="242" t="str">
        <f t="shared" si="107"/>
        <v>C</v>
      </c>
      <c r="Q109" s="243">
        <f t="shared" si="108"/>
        <v>0</v>
      </c>
      <c r="R109" s="244" t="str">
        <f t="shared" si="109"/>
        <v>C</v>
      </c>
      <c r="S109" s="241">
        <f t="shared" si="110"/>
        <v>0</v>
      </c>
      <c r="T109" s="243">
        <f t="shared" si="111"/>
        <v>0</v>
      </c>
      <c r="U109" s="243">
        <f t="shared" si="112"/>
        <v>0</v>
      </c>
      <c r="V109" s="243">
        <f t="shared" si="113"/>
        <v>0</v>
      </c>
      <c r="W109" s="261">
        <f t="shared" si="114"/>
        <v>0</v>
      </c>
      <c r="X109" s="246">
        <f t="shared" si="115"/>
        <v>0</v>
      </c>
      <c r="Y109" s="81"/>
      <c r="AA109" s="157"/>
      <c r="AB109" s="157"/>
      <c r="AC109" s="157"/>
      <c r="AD109" s="157"/>
      <c r="AE109" s="157"/>
      <c r="AF109" s="157"/>
      <c r="AG109" s="157"/>
      <c r="AH109" s="157"/>
    </row>
    <row r="110" spans="1:34" ht="14.25" customHeight="1" x14ac:dyDescent="0.2">
      <c r="A110" s="44">
        <f t="shared" si="95"/>
        <v>0</v>
      </c>
      <c r="B110" s="83">
        <f t="shared" si="95"/>
        <v>0</v>
      </c>
      <c r="C110" s="123">
        <f t="shared" si="95"/>
        <v>0</v>
      </c>
      <c r="D110" s="36" t="str">
        <f t="shared" si="95"/>
        <v>C</v>
      </c>
      <c r="E110" s="183">
        <f t="shared" si="96"/>
        <v>0</v>
      </c>
      <c r="F110" s="185">
        <f t="shared" si="97"/>
        <v>0</v>
      </c>
      <c r="G110" s="187">
        <f t="shared" si="98"/>
        <v>0</v>
      </c>
      <c r="H110" s="187">
        <f t="shared" si="99"/>
        <v>0</v>
      </c>
      <c r="I110" s="187">
        <f t="shared" si="100"/>
        <v>0</v>
      </c>
      <c r="J110" s="188">
        <f t="shared" si="101"/>
        <v>0</v>
      </c>
      <c r="K110" s="185">
        <f t="shared" si="102"/>
        <v>0</v>
      </c>
      <c r="L110" s="277">
        <f t="shared" si="103"/>
        <v>0</v>
      </c>
      <c r="M110" s="186">
        <f t="shared" si="104"/>
        <v>0</v>
      </c>
      <c r="N110" s="275">
        <f t="shared" si="105"/>
        <v>0</v>
      </c>
      <c r="O110" s="206">
        <f t="shared" si="106"/>
        <v>0</v>
      </c>
      <c r="P110" s="191" t="str">
        <f t="shared" si="107"/>
        <v>C</v>
      </c>
      <c r="Q110" s="192">
        <f t="shared" si="108"/>
        <v>0</v>
      </c>
      <c r="R110" s="193" t="str">
        <f t="shared" si="109"/>
        <v>C</v>
      </c>
      <c r="S110" s="190">
        <f t="shared" si="110"/>
        <v>0</v>
      </c>
      <c r="T110" s="192">
        <f t="shared" si="111"/>
        <v>0</v>
      </c>
      <c r="U110" s="192">
        <f t="shared" si="112"/>
        <v>0</v>
      </c>
      <c r="V110" s="192">
        <f t="shared" si="113"/>
        <v>0</v>
      </c>
      <c r="W110" s="205">
        <f t="shared" si="114"/>
        <v>0</v>
      </c>
      <c r="X110" s="195">
        <f t="shared" si="115"/>
        <v>0</v>
      </c>
      <c r="Y110" s="81"/>
      <c r="AA110" s="157"/>
      <c r="AB110" s="157"/>
      <c r="AC110" s="157"/>
      <c r="AD110" s="157"/>
      <c r="AE110" s="157"/>
      <c r="AF110" s="157"/>
      <c r="AG110" s="157"/>
      <c r="AH110" s="157"/>
    </row>
    <row r="111" spans="1:34" ht="14.25" customHeight="1" x14ac:dyDescent="0.2">
      <c r="A111" s="233">
        <f t="shared" si="95"/>
        <v>0</v>
      </c>
      <c r="B111" s="208">
        <f t="shared" si="95"/>
        <v>0</v>
      </c>
      <c r="C111" s="209">
        <f t="shared" si="95"/>
        <v>0</v>
      </c>
      <c r="D111" s="210" t="str">
        <f t="shared" si="95"/>
        <v>C</v>
      </c>
      <c r="E111" s="234">
        <f t="shared" si="96"/>
        <v>0</v>
      </c>
      <c r="F111" s="236">
        <f t="shared" si="97"/>
        <v>0</v>
      </c>
      <c r="G111" s="238">
        <f t="shared" si="98"/>
        <v>0</v>
      </c>
      <c r="H111" s="238">
        <f t="shared" si="99"/>
        <v>0</v>
      </c>
      <c r="I111" s="238">
        <f t="shared" si="100"/>
        <v>0</v>
      </c>
      <c r="J111" s="239">
        <f t="shared" si="101"/>
        <v>0</v>
      </c>
      <c r="K111" s="236">
        <f t="shared" si="102"/>
        <v>0</v>
      </c>
      <c r="L111" s="278">
        <f t="shared" si="103"/>
        <v>0</v>
      </c>
      <c r="M111" s="237">
        <f t="shared" si="104"/>
        <v>0</v>
      </c>
      <c r="N111" s="276">
        <f t="shared" si="105"/>
        <v>0</v>
      </c>
      <c r="O111" s="265">
        <f t="shared" si="106"/>
        <v>0</v>
      </c>
      <c r="P111" s="242" t="str">
        <f t="shared" si="107"/>
        <v>C</v>
      </c>
      <c r="Q111" s="243">
        <f t="shared" si="108"/>
        <v>0</v>
      </c>
      <c r="R111" s="244" t="str">
        <f t="shared" si="109"/>
        <v>C</v>
      </c>
      <c r="S111" s="241">
        <f t="shared" si="110"/>
        <v>0</v>
      </c>
      <c r="T111" s="243">
        <f t="shared" si="111"/>
        <v>0</v>
      </c>
      <c r="U111" s="243">
        <f t="shared" si="112"/>
        <v>0</v>
      </c>
      <c r="V111" s="243">
        <f t="shared" si="113"/>
        <v>0</v>
      </c>
      <c r="W111" s="261">
        <f t="shared" si="114"/>
        <v>0</v>
      </c>
      <c r="X111" s="246">
        <f t="shared" si="115"/>
        <v>0</v>
      </c>
      <c r="Y111" s="81"/>
      <c r="AA111" s="157"/>
      <c r="AB111" s="157"/>
      <c r="AC111" s="157"/>
      <c r="AD111" s="157"/>
      <c r="AE111" s="157"/>
      <c r="AF111" s="157"/>
      <c r="AG111" s="157"/>
      <c r="AH111" s="157"/>
    </row>
    <row r="112" spans="1:34" ht="14.25" customHeight="1" x14ac:dyDescent="0.2">
      <c r="A112" s="44">
        <f t="shared" si="95"/>
        <v>0</v>
      </c>
      <c r="B112" s="83">
        <f t="shared" si="95"/>
        <v>0</v>
      </c>
      <c r="C112" s="123">
        <f t="shared" si="95"/>
        <v>0</v>
      </c>
      <c r="D112" s="36" t="str">
        <f t="shared" si="95"/>
        <v>C</v>
      </c>
      <c r="E112" s="183">
        <f t="shared" si="96"/>
        <v>0</v>
      </c>
      <c r="F112" s="185">
        <f t="shared" si="97"/>
        <v>0</v>
      </c>
      <c r="G112" s="187">
        <f t="shared" si="98"/>
        <v>0</v>
      </c>
      <c r="H112" s="187">
        <f t="shared" si="99"/>
        <v>0</v>
      </c>
      <c r="I112" s="187">
        <f t="shared" si="100"/>
        <v>0</v>
      </c>
      <c r="J112" s="188">
        <f t="shared" si="101"/>
        <v>0</v>
      </c>
      <c r="K112" s="185">
        <f t="shared" si="102"/>
        <v>0</v>
      </c>
      <c r="L112" s="277">
        <f t="shared" si="103"/>
        <v>0</v>
      </c>
      <c r="M112" s="186">
        <f t="shared" si="104"/>
        <v>0</v>
      </c>
      <c r="N112" s="275">
        <f t="shared" si="105"/>
        <v>0</v>
      </c>
      <c r="O112" s="206">
        <f t="shared" si="106"/>
        <v>0</v>
      </c>
      <c r="P112" s="191" t="str">
        <f t="shared" si="107"/>
        <v>C</v>
      </c>
      <c r="Q112" s="192">
        <f t="shared" si="108"/>
        <v>0</v>
      </c>
      <c r="R112" s="193" t="str">
        <f t="shared" si="109"/>
        <v>C</v>
      </c>
      <c r="S112" s="190">
        <f t="shared" si="110"/>
        <v>0</v>
      </c>
      <c r="T112" s="192">
        <f t="shared" si="111"/>
        <v>0</v>
      </c>
      <c r="U112" s="192">
        <f t="shared" si="112"/>
        <v>0</v>
      </c>
      <c r="V112" s="192">
        <f t="shared" si="113"/>
        <v>0</v>
      </c>
      <c r="W112" s="205">
        <f t="shared" si="114"/>
        <v>0</v>
      </c>
      <c r="X112" s="195">
        <f t="shared" si="115"/>
        <v>0</v>
      </c>
      <c r="Y112" s="81"/>
      <c r="AA112" s="157"/>
      <c r="AB112" s="157"/>
      <c r="AC112" s="157"/>
      <c r="AD112" s="157"/>
      <c r="AE112" s="157"/>
      <c r="AF112" s="157"/>
      <c r="AG112" s="157"/>
      <c r="AH112" s="157"/>
    </row>
    <row r="113" spans="1:34" ht="14.25" customHeight="1" x14ac:dyDescent="0.2">
      <c r="A113" s="233">
        <f t="shared" si="95"/>
        <v>0</v>
      </c>
      <c r="B113" s="208">
        <f t="shared" si="95"/>
        <v>0</v>
      </c>
      <c r="C113" s="209">
        <f t="shared" si="95"/>
        <v>0</v>
      </c>
      <c r="D113" s="210" t="str">
        <f t="shared" si="95"/>
        <v>C</v>
      </c>
      <c r="E113" s="234">
        <f t="shared" si="96"/>
        <v>0</v>
      </c>
      <c r="F113" s="236">
        <f t="shared" si="97"/>
        <v>0</v>
      </c>
      <c r="G113" s="238">
        <f t="shared" si="98"/>
        <v>0</v>
      </c>
      <c r="H113" s="238">
        <f t="shared" si="99"/>
        <v>0</v>
      </c>
      <c r="I113" s="238">
        <f t="shared" si="100"/>
        <v>0</v>
      </c>
      <c r="J113" s="239">
        <f t="shared" si="101"/>
        <v>0</v>
      </c>
      <c r="K113" s="236">
        <f t="shared" si="102"/>
        <v>0</v>
      </c>
      <c r="L113" s="278">
        <f t="shared" si="103"/>
        <v>0</v>
      </c>
      <c r="M113" s="237">
        <f t="shared" si="104"/>
        <v>0</v>
      </c>
      <c r="N113" s="276">
        <f t="shared" si="105"/>
        <v>0</v>
      </c>
      <c r="O113" s="265">
        <f t="shared" si="106"/>
        <v>0</v>
      </c>
      <c r="P113" s="242" t="str">
        <f t="shared" si="107"/>
        <v>C</v>
      </c>
      <c r="Q113" s="243">
        <f t="shared" si="108"/>
        <v>0</v>
      </c>
      <c r="R113" s="244" t="str">
        <f t="shared" si="109"/>
        <v>C</v>
      </c>
      <c r="S113" s="241">
        <f t="shared" si="110"/>
        <v>0</v>
      </c>
      <c r="T113" s="243">
        <f t="shared" si="111"/>
        <v>0</v>
      </c>
      <c r="U113" s="243">
        <f t="shared" si="112"/>
        <v>0</v>
      </c>
      <c r="V113" s="243">
        <f t="shared" si="113"/>
        <v>0</v>
      </c>
      <c r="W113" s="261">
        <f t="shared" si="114"/>
        <v>0</v>
      </c>
      <c r="X113" s="246">
        <f t="shared" si="115"/>
        <v>0</v>
      </c>
      <c r="Y113" s="81"/>
      <c r="AA113" s="157"/>
      <c r="AB113" s="157"/>
      <c r="AC113" s="157"/>
      <c r="AD113" s="157"/>
      <c r="AE113" s="157"/>
      <c r="AF113" s="157"/>
      <c r="AG113" s="157"/>
      <c r="AH113" s="157"/>
    </row>
    <row r="114" spans="1:34" ht="14.25" customHeight="1" x14ac:dyDescent="0.2">
      <c r="A114" s="44">
        <f t="shared" si="95"/>
        <v>0</v>
      </c>
      <c r="B114" s="83">
        <f t="shared" si="95"/>
        <v>0</v>
      </c>
      <c r="C114" s="123">
        <f t="shared" si="95"/>
        <v>0</v>
      </c>
      <c r="D114" s="36" t="str">
        <f t="shared" si="95"/>
        <v>C</v>
      </c>
      <c r="E114" s="183">
        <f t="shared" si="96"/>
        <v>0</v>
      </c>
      <c r="F114" s="185">
        <f t="shared" si="97"/>
        <v>0</v>
      </c>
      <c r="G114" s="187">
        <f t="shared" si="98"/>
        <v>0</v>
      </c>
      <c r="H114" s="187">
        <f t="shared" si="99"/>
        <v>0</v>
      </c>
      <c r="I114" s="187">
        <f t="shared" si="100"/>
        <v>0</v>
      </c>
      <c r="J114" s="188">
        <f t="shared" si="101"/>
        <v>0</v>
      </c>
      <c r="K114" s="185">
        <f t="shared" si="102"/>
        <v>0</v>
      </c>
      <c r="L114" s="277">
        <f t="shared" si="103"/>
        <v>0</v>
      </c>
      <c r="M114" s="186">
        <f t="shared" si="104"/>
        <v>0</v>
      </c>
      <c r="N114" s="275">
        <f t="shared" si="105"/>
        <v>0</v>
      </c>
      <c r="O114" s="206">
        <f t="shared" si="106"/>
        <v>0</v>
      </c>
      <c r="P114" s="191" t="str">
        <f t="shared" si="107"/>
        <v>C</v>
      </c>
      <c r="Q114" s="192">
        <f t="shared" si="108"/>
        <v>0</v>
      </c>
      <c r="R114" s="193" t="str">
        <f t="shared" si="109"/>
        <v>C</v>
      </c>
      <c r="S114" s="190">
        <f t="shared" si="110"/>
        <v>0</v>
      </c>
      <c r="T114" s="192">
        <f t="shared" si="111"/>
        <v>0</v>
      </c>
      <c r="U114" s="192">
        <f t="shared" si="112"/>
        <v>0</v>
      </c>
      <c r="V114" s="192">
        <f t="shared" si="113"/>
        <v>0</v>
      </c>
      <c r="W114" s="205">
        <f t="shared" si="114"/>
        <v>0</v>
      </c>
      <c r="X114" s="195">
        <f t="shared" si="115"/>
        <v>0</v>
      </c>
      <c r="Y114" s="81"/>
      <c r="AA114" s="157"/>
      <c r="AB114" s="157"/>
      <c r="AC114" s="157"/>
      <c r="AD114" s="157"/>
      <c r="AE114" s="157"/>
      <c r="AF114" s="157"/>
      <c r="AG114" s="157"/>
      <c r="AH114" s="157"/>
    </row>
    <row r="115" spans="1:34" ht="14.25" customHeight="1" x14ac:dyDescent="0.2">
      <c r="A115" s="233">
        <f t="shared" si="95"/>
        <v>0</v>
      </c>
      <c r="B115" s="208">
        <f t="shared" si="95"/>
        <v>0</v>
      </c>
      <c r="C115" s="209">
        <f t="shared" si="95"/>
        <v>0</v>
      </c>
      <c r="D115" s="210" t="str">
        <f t="shared" si="95"/>
        <v>C</v>
      </c>
      <c r="E115" s="234">
        <f t="shared" si="96"/>
        <v>0</v>
      </c>
      <c r="F115" s="236">
        <f t="shared" si="97"/>
        <v>0</v>
      </c>
      <c r="G115" s="238">
        <f t="shared" si="98"/>
        <v>0</v>
      </c>
      <c r="H115" s="238">
        <f t="shared" si="99"/>
        <v>0</v>
      </c>
      <c r="I115" s="238">
        <f t="shared" si="100"/>
        <v>0</v>
      </c>
      <c r="J115" s="239">
        <f t="shared" si="101"/>
        <v>0</v>
      </c>
      <c r="K115" s="236">
        <f t="shared" si="102"/>
        <v>0</v>
      </c>
      <c r="L115" s="278">
        <f t="shared" si="103"/>
        <v>0</v>
      </c>
      <c r="M115" s="237">
        <f t="shared" si="104"/>
        <v>0</v>
      </c>
      <c r="N115" s="276">
        <f t="shared" si="105"/>
        <v>0</v>
      </c>
      <c r="O115" s="265">
        <f t="shared" si="106"/>
        <v>0</v>
      </c>
      <c r="P115" s="242" t="str">
        <f t="shared" si="107"/>
        <v>C</v>
      </c>
      <c r="Q115" s="243">
        <f t="shared" si="108"/>
        <v>0</v>
      </c>
      <c r="R115" s="244" t="str">
        <f t="shared" si="109"/>
        <v>C</v>
      </c>
      <c r="S115" s="241">
        <f t="shared" si="110"/>
        <v>0</v>
      </c>
      <c r="T115" s="243">
        <f t="shared" si="111"/>
        <v>0</v>
      </c>
      <c r="U115" s="243">
        <f t="shared" si="112"/>
        <v>0</v>
      </c>
      <c r="V115" s="243">
        <f t="shared" si="113"/>
        <v>0</v>
      </c>
      <c r="W115" s="261">
        <f t="shared" si="114"/>
        <v>0</v>
      </c>
      <c r="X115" s="246">
        <f t="shared" si="115"/>
        <v>0</v>
      </c>
      <c r="Y115" s="81"/>
      <c r="AA115" s="157"/>
      <c r="AB115" s="157"/>
      <c r="AC115" s="157"/>
      <c r="AD115" s="157"/>
      <c r="AE115" s="157"/>
      <c r="AF115" s="157"/>
      <c r="AG115" s="157"/>
      <c r="AH115" s="157"/>
    </row>
    <row r="116" spans="1:34" ht="14.25" customHeight="1" x14ac:dyDescent="0.2">
      <c r="A116" s="44">
        <f t="shared" si="95"/>
        <v>0</v>
      </c>
      <c r="B116" s="83">
        <f t="shared" si="95"/>
        <v>0</v>
      </c>
      <c r="C116" s="123">
        <f t="shared" si="95"/>
        <v>0</v>
      </c>
      <c r="D116" s="36" t="str">
        <f t="shared" si="95"/>
        <v>C</v>
      </c>
      <c r="E116" s="183">
        <f t="shared" si="96"/>
        <v>0</v>
      </c>
      <c r="F116" s="185">
        <f t="shared" si="97"/>
        <v>0</v>
      </c>
      <c r="G116" s="187">
        <f t="shared" si="98"/>
        <v>0</v>
      </c>
      <c r="H116" s="187">
        <f t="shared" si="99"/>
        <v>0</v>
      </c>
      <c r="I116" s="187">
        <f t="shared" si="100"/>
        <v>0</v>
      </c>
      <c r="J116" s="188">
        <f t="shared" si="101"/>
        <v>0</v>
      </c>
      <c r="K116" s="185">
        <f t="shared" si="102"/>
        <v>0</v>
      </c>
      <c r="L116" s="277">
        <f t="shared" si="103"/>
        <v>0</v>
      </c>
      <c r="M116" s="186">
        <f t="shared" si="104"/>
        <v>0</v>
      </c>
      <c r="N116" s="275">
        <f t="shared" si="105"/>
        <v>0</v>
      </c>
      <c r="O116" s="206">
        <f t="shared" si="106"/>
        <v>0</v>
      </c>
      <c r="P116" s="191" t="str">
        <f t="shared" si="107"/>
        <v>C</v>
      </c>
      <c r="Q116" s="192">
        <f t="shared" si="108"/>
        <v>0</v>
      </c>
      <c r="R116" s="193" t="str">
        <f t="shared" si="109"/>
        <v>C</v>
      </c>
      <c r="S116" s="190">
        <f t="shared" si="110"/>
        <v>0</v>
      </c>
      <c r="T116" s="192">
        <f t="shared" si="111"/>
        <v>0</v>
      </c>
      <c r="U116" s="192">
        <f t="shared" si="112"/>
        <v>0</v>
      </c>
      <c r="V116" s="192">
        <f t="shared" si="113"/>
        <v>0</v>
      </c>
      <c r="W116" s="205">
        <f t="shared" si="114"/>
        <v>0</v>
      </c>
      <c r="X116" s="195">
        <f t="shared" si="115"/>
        <v>0</v>
      </c>
      <c r="Y116" s="81"/>
      <c r="AA116" s="157"/>
      <c r="AB116" s="157"/>
      <c r="AC116" s="157"/>
      <c r="AD116" s="157"/>
      <c r="AE116" s="157"/>
      <c r="AF116" s="157"/>
      <c r="AG116" s="157"/>
      <c r="AH116" s="157"/>
    </row>
    <row r="117" spans="1:34" ht="14.25" customHeight="1" x14ac:dyDescent="0.2">
      <c r="A117" s="233">
        <f t="shared" si="95"/>
        <v>0</v>
      </c>
      <c r="B117" s="208">
        <f t="shared" si="95"/>
        <v>0</v>
      </c>
      <c r="C117" s="209">
        <f t="shared" si="95"/>
        <v>0</v>
      </c>
      <c r="D117" s="210" t="str">
        <f t="shared" si="95"/>
        <v>C</v>
      </c>
      <c r="E117" s="234">
        <f t="shared" si="96"/>
        <v>0</v>
      </c>
      <c r="F117" s="236">
        <f t="shared" si="97"/>
        <v>0</v>
      </c>
      <c r="G117" s="238">
        <f t="shared" si="98"/>
        <v>0</v>
      </c>
      <c r="H117" s="238">
        <f t="shared" si="99"/>
        <v>0</v>
      </c>
      <c r="I117" s="238">
        <f t="shared" si="100"/>
        <v>0</v>
      </c>
      <c r="J117" s="239">
        <f t="shared" si="101"/>
        <v>0</v>
      </c>
      <c r="K117" s="236">
        <f t="shared" si="102"/>
        <v>0</v>
      </c>
      <c r="L117" s="278">
        <f t="shared" si="103"/>
        <v>0</v>
      </c>
      <c r="M117" s="237">
        <f t="shared" si="104"/>
        <v>0</v>
      </c>
      <c r="N117" s="276">
        <f t="shared" si="105"/>
        <v>0</v>
      </c>
      <c r="O117" s="265">
        <f t="shared" si="106"/>
        <v>0</v>
      </c>
      <c r="P117" s="242" t="str">
        <f t="shared" si="107"/>
        <v>C</v>
      </c>
      <c r="Q117" s="243">
        <f t="shared" si="108"/>
        <v>0</v>
      </c>
      <c r="R117" s="244" t="str">
        <f t="shared" si="109"/>
        <v>C</v>
      </c>
      <c r="S117" s="241">
        <f t="shared" si="110"/>
        <v>0</v>
      </c>
      <c r="T117" s="243">
        <f t="shared" si="111"/>
        <v>0</v>
      </c>
      <c r="U117" s="243">
        <f t="shared" si="112"/>
        <v>0</v>
      </c>
      <c r="V117" s="243">
        <f t="shared" si="113"/>
        <v>0</v>
      </c>
      <c r="W117" s="261">
        <f t="shared" si="114"/>
        <v>0</v>
      </c>
      <c r="X117" s="246">
        <f t="shared" si="115"/>
        <v>0</v>
      </c>
      <c r="Y117" s="81"/>
      <c r="AA117" s="157"/>
      <c r="AB117" s="157"/>
      <c r="AC117" s="157"/>
      <c r="AD117" s="157"/>
      <c r="AE117" s="157"/>
      <c r="AF117" s="157"/>
      <c r="AG117" s="157"/>
      <c r="AH117" s="157"/>
    </row>
    <row r="118" spans="1:34" ht="14.25" customHeight="1" x14ac:dyDescent="0.2">
      <c r="A118" s="44">
        <f t="shared" si="95"/>
        <v>0</v>
      </c>
      <c r="B118" s="83">
        <f t="shared" si="95"/>
        <v>0</v>
      </c>
      <c r="C118" s="123">
        <f t="shared" si="95"/>
        <v>0</v>
      </c>
      <c r="D118" s="36" t="str">
        <f t="shared" si="95"/>
        <v>C</v>
      </c>
      <c r="E118" s="183">
        <f t="shared" si="96"/>
        <v>0</v>
      </c>
      <c r="F118" s="185">
        <f t="shared" si="97"/>
        <v>0</v>
      </c>
      <c r="G118" s="187">
        <f t="shared" si="98"/>
        <v>0</v>
      </c>
      <c r="H118" s="187">
        <f t="shared" si="99"/>
        <v>0</v>
      </c>
      <c r="I118" s="187">
        <f t="shared" si="100"/>
        <v>0</v>
      </c>
      <c r="J118" s="188">
        <f t="shared" si="101"/>
        <v>0</v>
      </c>
      <c r="K118" s="185">
        <f t="shared" si="102"/>
        <v>0</v>
      </c>
      <c r="L118" s="277">
        <f t="shared" si="103"/>
        <v>0</v>
      </c>
      <c r="M118" s="186">
        <f t="shared" si="104"/>
        <v>0</v>
      </c>
      <c r="N118" s="275">
        <f t="shared" si="105"/>
        <v>0</v>
      </c>
      <c r="O118" s="206">
        <f t="shared" si="106"/>
        <v>0</v>
      </c>
      <c r="P118" s="191" t="str">
        <f t="shared" si="107"/>
        <v>C</v>
      </c>
      <c r="Q118" s="192">
        <f t="shared" si="108"/>
        <v>0</v>
      </c>
      <c r="R118" s="193" t="str">
        <f t="shared" si="109"/>
        <v>C</v>
      </c>
      <c r="S118" s="190">
        <f t="shared" si="110"/>
        <v>0</v>
      </c>
      <c r="T118" s="192">
        <f t="shared" si="111"/>
        <v>0</v>
      </c>
      <c r="U118" s="192">
        <f t="shared" si="112"/>
        <v>0</v>
      </c>
      <c r="V118" s="192">
        <f t="shared" si="113"/>
        <v>0</v>
      </c>
      <c r="W118" s="205">
        <f t="shared" si="114"/>
        <v>0</v>
      </c>
      <c r="X118" s="195">
        <f t="shared" si="115"/>
        <v>0</v>
      </c>
      <c r="Y118" s="81"/>
      <c r="AA118" s="157"/>
      <c r="AB118" s="157"/>
      <c r="AC118" s="157"/>
      <c r="AD118" s="157"/>
      <c r="AE118" s="157"/>
      <c r="AF118" s="157"/>
      <c r="AG118" s="157"/>
      <c r="AH118" s="157"/>
    </row>
    <row r="119" spans="1:34" ht="14.25" customHeight="1" x14ac:dyDescent="0.2">
      <c r="A119" s="233">
        <f t="shared" si="95"/>
        <v>0</v>
      </c>
      <c r="B119" s="208">
        <f t="shared" si="95"/>
        <v>0</v>
      </c>
      <c r="C119" s="209">
        <f t="shared" si="95"/>
        <v>0</v>
      </c>
      <c r="D119" s="210" t="str">
        <f t="shared" si="95"/>
        <v>C</v>
      </c>
      <c r="E119" s="234">
        <f t="shared" si="96"/>
        <v>0</v>
      </c>
      <c r="F119" s="236">
        <f t="shared" si="97"/>
        <v>0</v>
      </c>
      <c r="G119" s="238">
        <f t="shared" si="98"/>
        <v>0</v>
      </c>
      <c r="H119" s="238">
        <f t="shared" si="99"/>
        <v>0</v>
      </c>
      <c r="I119" s="238">
        <f t="shared" si="100"/>
        <v>0</v>
      </c>
      <c r="J119" s="239">
        <f t="shared" si="101"/>
        <v>0</v>
      </c>
      <c r="K119" s="236">
        <f t="shared" si="102"/>
        <v>0</v>
      </c>
      <c r="L119" s="278">
        <f t="shared" si="103"/>
        <v>0</v>
      </c>
      <c r="M119" s="237">
        <f t="shared" si="104"/>
        <v>0</v>
      </c>
      <c r="N119" s="276">
        <f t="shared" si="105"/>
        <v>0</v>
      </c>
      <c r="O119" s="265">
        <f t="shared" si="106"/>
        <v>0</v>
      </c>
      <c r="P119" s="242" t="str">
        <f t="shared" si="107"/>
        <v>C</v>
      </c>
      <c r="Q119" s="243">
        <f t="shared" si="108"/>
        <v>0</v>
      </c>
      <c r="R119" s="244" t="str">
        <f t="shared" si="109"/>
        <v>C</v>
      </c>
      <c r="S119" s="241">
        <f t="shared" si="110"/>
        <v>0</v>
      </c>
      <c r="T119" s="243">
        <f t="shared" si="111"/>
        <v>0</v>
      </c>
      <c r="U119" s="243">
        <f t="shared" si="112"/>
        <v>0</v>
      </c>
      <c r="V119" s="243">
        <f t="shared" si="113"/>
        <v>0</v>
      </c>
      <c r="W119" s="261">
        <f t="shared" si="114"/>
        <v>0</v>
      </c>
      <c r="X119" s="246">
        <f t="shared" si="115"/>
        <v>0</v>
      </c>
      <c r="Y119" s="81"/>
      <c r="AA119" s="157"/>
      <c r="AB119" s="157"/>
      <c r="AC119" s="157"/>
      <c r="AD119" s="157"/>
      <c r="AE119" s="157"/>
      <c r="AF119" s="157"/>
      <c r="AG119" s="157"/>
      <c r="AH119" s="157"/>
    </row>
    <row r="120" spans="1:34" ht="14.25" customHeight="1" x14ac:dyDescent="0.2">
      <c r="A120" s="44">
        <f t="shared" si="95"/>
        <v>0</v>
      </c>
      <c r="B120" s="83">
        <f t="shared" si="95"/>
        <v>0</v>
      </c>
      <c r="C120" s="123">
        <f t="shared" si="95"/>
        <v>0</v>
      </c>
      <c r="D120" s="36" t="str">
        <f t="shared" si="95"/>
        <v>C</v>
      </c>
      <c r="E120" s="183">
        <f t="shared" si="96"/>
        <v>0</v>
      </c>
      <c r="F120" s="185">
        <f t="shared" si="97"/>
        <v>0</v>
      </c>
      <c r="G120" s="187">
        <f t="shared" si="98"/>
        <v>0</v>
      </c>
      <c r="H120" s="187">
        <f t="shared" si="99"/>
        <v>0</v>
      </c>
      <c r="I120" s="187">
        <f t="shared" si="100"/>
        <v>0</v>
      </c>
      <c r="J120" s="188">
        <f t="shared" si="101"/>
        <v>0</v>
      </c>
      <c r="K120" s="185">
        <f t="shared" si="102"/>
        <v>0</v>
      </c>
      <c r="L120" s="277">
        <f t="shared" si="103"/>
        <v>0</v>
      </c>
      <c r="M120" s="186">
        <f t="shared" si="104"/>
        <v>0</v>
      </c>
      <c r="N120" s="275">
        <f t="shared" si="105"/>
        <v>0</v>
      </c>
      <c r="O120" s="206">
        <f t="shared" si="106"/>
        <v>0</v>
      </c>
      <c r="P120" s="191" t="str">
        <f t="shared" si="107"/>
        <v>C</v>
      </c>
      <c r="Q120" s="192">
        <f t="shared" si="108"/>
        <v>0</v>
      </c>
      <c r="R120" s="193" t="str">
        <f t="shared" si="109"/>
        <v>C</v>
      </c>
      <c r="S120" s="190">
        <f t="shared" si="110"/>
        <v>0</v>
      </c>
      <c r="T120" s="192">
        <f t="shared" si="111"/>
        <v>0</v>
      </c>
      <c r="U120" s="192">
        <f t="shared" si="112"/>
        <v>0</v>
      </c>
      <c r="V120" s="192">
        <f t="shared" si="113"/>
        <v>0</v>
      </c>
      <c r="W120" s="205">
        <f t="shared" si="114"/>
        <v>0</v>
      </c>
      <c r="X120" s="195">
        <f t="shared" si="115"/>
        <v>0</v>
      </c>
      <c r="Y120" s="81"/>
      <c r="AA120" s="157"/>
      <c r="AB120" s="157"/>
      <c r="AC120" s="157"/>
      <c r="AD120" s="157"/>
      <c r="AE120" s="157"/>
      <c r="AF120" s="157"/>
      <c r="AG120" s="157"/>
      <c r="AH120" s="157"/>
    </row>
    <row r="121" spans="1:34" ht="14.25" customHeight="1" x14ac:dyDescent="0.2">
      <c r="A121" s="233">
        <f t="shared" si="95"/>
        <v>0</v>
      </c>
      <c r="B121" s="208">
        <f t="shared" si="95"/>
        <v>0</v>
      </c>
      <c r="C121" s="209">
        <f t="shared" si="95"/>
        <v>0</v>
      </c>
      <c r="D121" s="210" t="str">
        <f t="shared" si="95"/>
        <v>C</v>
      </c>
      <c r="E121" s="234">
        <f t="shared" si="96"/>
        <v>0</v>
      </c>
      <c r="F121" s="236">
        <f t="shared" si="97"/>
        <v>0</v>
      </c>
      <c r="G121" s="238">
        <f t="shared" si="98"/>
        <v>0</v>
      </c>
      <c r="H121" s="238">
        <f t="shared" si="99"/>
        <v>0</v>
      </c>
      <c r="I121" s="238">
        <f t="shared" si="100"/>
        <v>0</v>
      </c>
      <c r="J121" s="239">
        <f t="shared" si="101"/>
        <v>0</v>
      </c>
      <c r="K121" s="236">
        <f t="shared" si="102"/>
        <v>0</v>
      </c>
      <c r="L121" s="278">
        <f t="shared" si="103"/>
        <v>0</v>
      </c>
      <c r="M121" s="237">
        <f t="shared" si="104"/>
        <v>0</v>
      </c>
      <c r="N121" s="276">
        <f t="shared" si="105"/>
        <v>0</v>
      </c>
      <c r="O121" s="265">
        <f t="shared" si="106"/>
        <v>0</v>
      </c>
      <c r="P121" s="242" t="str">
        <f t="shared" si="107"/>
        <v>C</v>
      </c>
      <c r="Q121" s="243">
        <f t="shared" si="108"/>
        <v>0</v>
      </c>
      <c r="R121" s="244" t="str">
        <f t="shared" si="109"/>
        <v>C</v>
      </c>
      <c r="S121" s="241">
        <f t="shared" si="110"/>
        <v>0</v>
      </c>
      <c r="T121" s="243">
        <f t="shared" si="111"/>
        <v>0</v>
      </c>
      <c r="U121" s="243">
        <f t="shared" si="112"/>
        <v>0</v>
      </c>
      <c r="V121" s="243">
        <f t="shared" si="113"/>
        <v>0</v>
      </c>
      <c r="W121" s="261">
        <f t="shared" si="114"/>
        <v>0</v>
      </c>
      <c r="X121" s="246">
        <f t="shared" si="115"/>
        <v>0</v>
      </c>
      <c r="Y121" s="81"/>
      <c r="AA121" s="157"/>
      <c r="AB121" s="157"/>
      <c r="AC121" s="157"/>
      <c r="AD121" s="157"/>
      <c r="AE121" s="157"/>
      <c r="AF121" s="157"/>
      <c r="AG121" s="157"/>
      <c r="AH121" s="157"/>
    </row>
    <row r="122" spans="1:34" ht="14.25" customHeight="1" x14ac:dyDescent="0.2">
      <c r="A122" s="44">
        <f t="shared" si="95"/>
        <v>0</v>
      </c>
      <c r="B122" s="83">
        <f t="shared" si="95"/>
        <v>0</v>
      </c>
      <c r="C122" s="123">
        <f t="shared" si="95"/>
        <v>0</v>
      </c>
      <c r="D122" s="36" t="str">
        <f t="shared" si="95"/>
        <v>C</v>
      </c>
      <c r="E122" s="183">
        <f t="shared" si="96"/>
        <v>0</v>
      </c>
      <c r="F122" s="185">
        <f t="shared" si="97"/>
        <v>0</v>
      </c>
      <c r="G122" s="187">
        <f t="shared" si="98"/>
        <v>0</v>
      </c>
      <c r="H122" s="187">
        <f t="shared" si="99"/>
        <v>0</v>
      </c>
      <c r="I122" s="187">
        <f t="shared" si="100"/>
        <v>0</v>
      </c>
      <c r="J122" s="188">
        <f t="shared" si="101"/>
        <v>0</v>
      </c>
      <c r="K122" s="185">
        <f t="shared" si="102"/>
        <v>0</v>
      </c>
      <c r="L122" s="277">
        <f t="shared" si="103"/>
        <v>0</v>
      </c>
      <c r="M122" s="186">
        <f t="shared" si="104"/>
        <v>0</v>
      </c>
      <c r="N122" s="275">
        <f t="shared" si="105"/>
        <v>0</v>
      </c>
      <c r="O122" s="206">
        <f t="shared" si="106"/>
        <v>0</v>
      </c>
      <c r="P122" s="191" t="str">
        <f t="shared" si="107"/>
        <v>C</v>
      </c>
      <c r="Q122" s="192">
        <f t="shared" si="108"/>
        <v>0</v>
      </c>
      <c r="R122" s="193" t="str">
        <f t="shared" si="109"/>
        <v>C</v>
      </c>
      <c r="S122" s="190">
        <f t="shared" si="110"/>
        <v>0</v>
      </c>
      <c r="T122" s="192">
        <f t="shared" si="111"/>
        <v>0</v>
      </c>
      <c r="U122" s="192">
        <f t="shared" si="112"/>
        <v>0</v>
      </c>
      <c r="V122" s="192">
        <f t="shared" si="113"/>
        <v>0</v>
      </c>
      <c r="W122" s="205">
        <f t="shared" si="114"/>
        <v>0</v>
      </c>
      <c r="X122" s="195">
        <f t="shared" si="115"/>
        <v>0</v>
      </c>
      <c r="Y122" s="81"/>
    </row>
    <row r="123" spans="1:34" ht="14.25" customHeight="1" x14ac:dyDescent="0.2">
      <c r="A123" s="233">
        <f t="shared" si="95"/>
        <v>0</v>
      </c>
      <c r="B123" s="208">
        <f t="shared" si="95"/>
        <v>0</v>
      </c>
      <c r="C123" s="209">
        <f t="shared" si="95"/>
        <v>0</v>
      </c>
      <c r="D123" s="210" t="str">
        <f t="shared" si="95"/>
        <v>C</v>
      </c>
      <c r="E123" s="234">
        <f t="shared" si="96"/>
        <v>0</v>
      </c>
      <c r="F123" s="236">
        <f t="shared" si="97"/>
        <v>0</v>
      </c>
      <c r="G123" s="238">
        <f t="shared" si="98"/>
        <v>0</v>
      </c>
      <c r="H123" s="238">
        <f t="shared" si="99"/>
        <v>0</v>
      </c>
      <c r="I123" s="238">
        <f t="shared" si="100"/>
        <v>0</v>
      </c>
      <c r="J123" s="239">
        <f t="shared" si="101"/>
        <v>0</v>
      </c>
      <c r="K123" s="236">
        <f t="shared" si="102"/>
        <v>0</v>
      </c>
      <c r="L123" s="278">
        <f t="shared" si="103"/>
        <v>0</v>
      </c>
      <c r="M123" s="237">
        <f t="shared" si="104"/>
        <v>0</v>
      </c>
      <c r="N123" s="276">
        <f t="shared" si="105"/>
        <v>0</v>
      </c>
      <c r="O123" s="265">
        <f t="shared" si="106"/>
        <v>0</v>
      </c>
      <c r="P123" s="242" t="str">
        <f t="shared" si="107"/>
        <v>C</v>
      </c>
      <c r="Q123" s="243">
        <f t="shared" si="108"/>
        <v>0</v>
      </c>
      <c r="R123" s="244" t="str">
        <f t="shared" si="109"/>
        <v>C</v>
      </c>
      <c r="S123" s="241">
        <f t="shared" si="110"/>
        <v>0</v>
      </c>
      <c r="T123" s="243">
        <f t="shared" si="111"/>
        <v>0</v>
      </c>
      <c r="U123" s="243">
        <f t="shared" si="112"/>
        <v>0</v>
      </c>
      <c r="V123" s="243">
        <f t="shared" si="113"/>
        <v>0</v>
      </c>
      <c r="W123" s="261">
        <f t="shared" si="114"/>
        <v>0</v>
      </c>
      <c r="X123" s="246">
        <f t="shared" si="115"/>
        <v>0</v>
      </c>
      <c r="Y123" s="81"/>
    </row>
    <row r="124" spans="1:34" ht="14.25" customHeight="1" x14ac:dyDescent="0.2">
      <c r="A124" s="44">
        <f t="shared" si="95"/>
        <v>0</v>
      </c>
      <c r="B124" s="83">
        <f t="shared" si="95"/>
        <v>0</v>
      </c>
      <c r="C124" s="123">
        <f t="shared" si="95"/>
        <v>0</v>
      </c>
      <c r="D124" s="36" t="str">
        <f t="shared" si="95"/>
        <v>C</v>
      </c>
      <c r="E124" s="183">
        <f t="shared" si="96"/>
        <v>0</v>
      </c>
      <c r="F124" s="185">
        <f t="shared" si="97"/>
        <v>0</v>
      </c>
      <c r="G124" s="187">
        <f t="shared" si="98"/>
        <v>0</v>
      </c>
      <c r="H124" s="187">
        <f t="shared" si="99"/>
        <v>0</v>
      </c>
      <c r="I124" s="187">
        <f t="shared" si="100"/>
        <v>0</v>
      </c>
      <c r="J124" s="188">
        <f t="shared" si="101"/>
        <v>0</v>
      </c>
      <c r="K124" s="185">
        <f t="shared" si="102"/>
        <v>0</v>
      </c>
      <c r="L124" s="277">
        <f t="shared" si="103"/>
        <v>0</v>
      </c>
      <c r="M124" s="186">
        <f t="shared" si="104"/>
        <v>0</v>
      </c>
      <c r="N124" s="275">
        <f t="shared" si="105"/>
        <v>0</v>
      </c>
      <c r="O124" s="206">
        <f t="shared" si="106"/>
        <v>0</v>
      </c>
      <c r="P124" s="191" t="str">
        <f t="shared" si="107"/>
        <v>C</v>
      </c>
      <c r="Q124" s="192">
        <f t="shared" si="108"/>
        <v>0</v>
      </c>
      <c r="R124" s="193" t="str">
        <f t="shared" si="109"/>
        <v>C</v>
      </c>
      <c r="S124" s="190">
        <f t="shared" si="110"/>
        <v>0</v>
      </c>
      <c r="T124" s="192">
        <f t="shared" si="111"/>
        <v>0</v>
      </c>
      <c r="U124" s="192">
        <f t="shared" si="112"/>
        <v>0</v>
      </c>
      <c r="V124" s="192">
        <f t="shared" si="113"/>
        <v>0</v>
      </c>
      <c r="W124" s="205">
        <f t="shared" si="114"/>
        <v>0</v>
      </c>
      <c r="X124" s="195">
        <f t="shared" si="115"/>
        <v>0</v>
      </c>
      <c r="Y124" s="81"/>
    </row>
    <row r="125" spans="1:34" ht="14.25" customHeight="1" x14ac:dyDescent="0.2">
      <c r="A125" s="233">
        <f t="shared" si="95"/>
        <v>0</v>
      </c>
      <c r="B125" s="208">
        <f t="shared" si="95"/>
        <v>0</v>
      </c>
      <c r="C125" s="209">
        <f t="shared" si="95"/>
        <v>0</v>
      </c>
      <c r="D125" s="210" t="str">
        <f t="shared" si="95"/>
        <v>C</v>
      </c>
      <c r="E125" s="234">
        <f t="shared" si="96"/>
        <v>0</v>
      </c>
      <c r="F125" s="236">
        <f t="shared" si="97"/>
        <v>0</v>
      </c>
      <c r="G125" s="238">
        <f t="shared" si="98"/>
        <v>0</v>
      </c>
      <c r="H125" s="238">
        <f t="shared" si="99"/>
        <v>0</v>
      </c>
      <c r="I125" s="238">
        <f t="shared" si="100"/>
        <v>0</v>
      </c>
      <c r="J125" s="239">
        <f t="shared" si="101"/>
        <v>0</v>
      </c>
      <c r="K125" s="236">
        <f t="shared" si="102"/>
        <v>0</v>
      </c>
      <c r="L125" s="278">
        <f t="shared" si="103"/>
        <v>0</v>
      </c>
      <c r="M125" s="237">
        <f t="shared" si="104"/>
        <v>0</v>
      </c>
      <c r="N125" s="276">
        <f t="shared" si="105"/>
        <v>0</v>
      </c>
      <c r="O125" s="265">
        <f t="shared" si="106"/>
        <v>0</v>
      </c>
      <c r="P125" s="242" t="str">
        <f t="shared" si="107"/>
        <v>C</v>
      </c>
      <c r="Q125" s="243">
        <f t="shared" si="108"/>
        <v>0</v>
      </c>
      <c r="R125" s="244" t="str">
        <f t="shared" si="109"/>
        <v>C</v>
      </c>
      <c r="S125" s="241">
        <f t="shared" si="110"/>
        <v>0</v>
      </c>
      <c r="T125" s="243">
        <f t="shared" si="111"/>
        <v>0</v>
      </c>
      <c r="U125" s="243">
        <f t="shared" si="112"/>
        <v>0</v>
      </c>
      <c r="V125" s="243">
        <f t="shared" si="113"/>
        <v>0</v>
      </c>
      <c r="W125" s="261">
        <f t="shared" si="114"/>
        <v>0</v>
      </c>
      <c r="X125" s="246">
        <f t="shared" si="115"/>
        <v>0</v>
      </c>
      <c r="Y125" s="81"/>
    </row>
    <row r="126" spans="1:34" ht="14.25" customHeight="1" x14ac:dyDescent="0.2">
      <c r="A126" s="44">
        <f t="shared" si="95"/>
        <v>0</v>
      </c>
      <c r="B126" s="83">
        <f t="shared" si="95"/>
        <v>0</v>
      </c>
      <c r="C126" s="123">
        <f t="shared" si="95"/>
        <v>0</v>
      </c>
      <c r="D126" s="36" t="str">
        <f t="shared" si="95"/>
        <v>C</v>
      </c>
      <c r="E126" s="183">
        <f t="shared" si="96"/>
        <v>0</v>
      </c>
      <c r="F126" s="185">
        <f t="shared" si="97"/>
        <v>0</v>
      </c>
      <c r="G126" s="187">
        <f t="shared" si="98"/>
        <v>0</v>
      </c>
      <c r="H126" s="187">
        <f t="shared" si="99"/>
        <v>0</v>
      </c>
      <c r="I126" s="187">
        <f t="shared" si="100"/>
        <v>0</v>
      </c>
      <c r="J126" s="188">
        <f t="shared" si="101"/>
        <v>0</v>
      </c>
      <c r="K126" s="185">
        <f t="shared" si="102"/>
        <v>0</v>
      </c>
      <c r="L126" s="277">
        <f t="shared" si="103"/>
        <v>0</v>
      </c>
      <c r="M126" s="186">
        <f t="shared" si="104"/>
        <v>0</v>
      </c>
      <c r="N126" s="275">
        <f t="shared" si="105"/>
        <v>0</v>
      </c>
      <c r="O126" s="206">
        <f t="shared" si="106"/>
        <v>0</v>
      </c>
      <c r="P126" s="191" t="str">
        <f t="shared" si="107"/>
        <v>C</v>
      </c>
      <c r="Q126" s="192">
        <f t="shared" si="108"/>
        <v>0</v>
      </c>
      <c r="R126" s="193" t="str">
        <f t="shared" si="109"/>
        <v>C</v>
      </c>
      <c r="S126" s="190">
        <f t="shared" si="110"/>
        <v>0</v>
      </c>
      <c r="T126" s="192">
        <f t="shared" si="111"/>
        <v>0</v>
      </c>
      <c r="U126" s="192">
        <f t="shared" si="112"/>
        <v>0</v>
      </c>
      <c r="V126" s="192">
        <f t="shared" si="113"/>
        <v>0</v>
      </c>
      <c r="W126" s="205">
        <f t="shared" si="114"/>
        <v>0</v>
      </c>
      <c r="X126" s="195">
        <f t="shared" si="115"/>
        <v>0</v>
      </c>
      <c r="Y126" s="81"/>
    </row>
    <row r="127" spans="1:34" ht="14.25" customHeight="1" x14ac:dyDescent="0.2">
      <c r="A127" s="233">
        <f t="shared" si="95"/>
        <v>0</v>
      </c>
      <c r="B127" s="208">
        <f t="shared" si="95"/>
        <v>0</v>
      </c>
      <c r="C127" s="209">
        <f t="shared" si="95"/>
        <v>0</v>
      </c>
      <c r="D127" s="210" t="str">
        <f t="shared" si="95"/>
        <v>C</v>
      </c>
      <c r="E127" s="234">
        <f t="shared" si="96"/>
        <v>0</v>
      </c>
      <c r="F127" s="236">
        <f t="shared" si="97"/>
        <v>0</v>
      </c>
      <c r="G127" s="238">
        <f t="shared" si="98"/>
        <v>0</v>
      </c>
      <c r="H127" s="238">
        <f t="shared" si="99"/>
        <v>0</v>
      </c>
      <c r="I127" s="238">
        <f t="shared" si="100"/>
        <v>0</v>
      </c>
      <c r="J127" s="239">
        <f t="shared" si="101"/>
        <v>0</v>
      </c>
      <c r="K127" s="236">
        <f t="shared" si="102"/>
        <v>0</v>
      </c>
      <c r="L127" s="278">
        <f t="shared" si="103"/>
        <v>0</v>
      </c>
      <c r="M127" s="237">
        <f t="shared" si="104"/>
        <v>0</v>
      </c>
      <c r="N127" s="276">
        <f t="shared" si="105"/>
        <v>0</v>
      </c>
      <c r="O127" s="265">
        <f t="shared" si="106"/>
        <v>0</v>
      </c>
      <c r="P127" s="242" t="str">
        <f t="shared" si="107"/>
        <v>C</v>
      </c>
      <c r="Q127" s="243">
        <f t="shared" si="108"/>
        <v>0</v>
      </c>
      <c r="R127" s="244" t="str">
        <f t="shared" si="109"/>
        <v>C</v>
      </c>
      <c r="S127" s="241">
        <f t="shared" si="110"/>
        <v>0</v>
      </c>
      <c r="T127" s="243">
        <f t="shared" si="111"/>
        <v>0</v>
      </c>
      <c r="U127" s="243">
        <f t="shared" si="112"/>
        <v>0</v>
      </c>
      <c r="V127" s="243">
        <f t="shared" si="113"/>
        <v>0</v>
      </c>
      <c r="W127" s="261">
        <f t="shared" si="114"/>
        <v>0</v>
      </c>
      <c r="X127" s="246">
        <f t="shared" si="115"/>
        <v>0</v>
      </c>
      <c r="Y127" s="81"/>
    </row>
    <row r="128" spans="1:34" ht="14.25" customHeight="1" x14ac:dyDescent="0.2">
      <c r="A128" s="44">
        <f t="shared" si="95"/>
        <v>0</v>
      </c>
      <c r="B128" s="83">
        <f t="shared" si="95"/>
        <v>0</v>
      </c>
      <c r="C128" s="123">
        <f t="shared" si="95"/>
        <v>0</v>
      </c>
      <c r="D128" s="36" t="str">
        <f t="shared" si="95"/>
        <v>C</v>
      </c>
      <c r="E128" s="183">
        <f t="shared" si="96"/>
        <v>0</v>
      </c>
      <c r="F128" s="185">
        <f t="shared" si="97"/>
        <v>0</v>
      </c>
      <c r="G128" s="187">
        <f t="shared" si="98"/>
        <v>0</v>
      </c>
      <c r="H128" s="187">
        <f t="shared" si="99"/>
        <v>0</v>
      </c>
      <c r="I128" s="187">
        <f t="shared" si="100"/>
        <v>0</v>
      </c>
      <c r="J128" s="188">
        <f t="shared" si="101"/>
        <v>0</v>
      </c>
      <c r="K128" s="185">
        <f t="shared" si="102"/>
        <v>0</v>
      </c>
      <c r="L128" s="277">
        <f t="shared" si="103"/>
        <v>0</v>
      </c>
      <c r="M128" s="186">
        <f t="shared" si="104"/>
        <v>0</v>
      </c>
      <c r="N128" s="275">
        <f t="shared" si="105"/>
        <v>0</v>
      </c>
      <c r="O128" s="206">
        <f t="shared" si="106"/>
        <v>0</v>
      </c>
      <c r="P128" s="191" t="str">
        <f t="shared" si="107"/>
        <v>C</v>
      </c>
      <c r="Q128" s="192">
        <f t="shared" si="108"/>
        <v>0</v>
      </c>
      <c r="R128" s="193" t="str">
        <f t="shared" si="109"/>
        <v>C</v>
      </c>
      <c r="S128" s="190">
        <f t="shared" si="110"/>
        <v>0</v>
      </c>
      <c r="T128" s="192">
        <f t="shared" si="111"/>
        <v>0</v>
      </c>
      <c r="U128" s="192">
        <f t="shared" si="112"/>
        <v>0</v>
      </c>
      <c r="V128" s="192">
        <f t="shared" si="113"/>
        <v>0</v>
      </c>
      <c r="W128" s="205">
        <f t="shared" si="114"/>
        <v>0</v>
      </c>
      <c r="X128" s="195">
        <f t="shared" si="115"/>
        <v>0</v>
      </c>
      <c r="Y128" s="81"/>
    </row>
    <row r="129" spans="1:25" ht="14.25" customHeight="1" x14ac:dyDescent="0.2">
      <c r="A129" s="233">
        <f t="shared" si="95"/>
        <v>0</v>
      </c>
      <c r="B129" s="208">
        <f t="shared" si="95"/>
        <v>0</v>
      </c>
      <c r="C129" s="209">
        <f t="shared" si="95"/>
        <v>0</v>
      </c>
      <c r="D129" s="210" t="str">
        <f t="shared" si="95"/>
        <v>C</v>
      </c>
      <c r="E129" s="234">
        <f t="shared" si="96"/>
        <v>0</v>
      </c>
      <c r="F129" s="236">
        <f t="shared" si="97"/>
        <v>0</v>
      </c>
      <c r="G129" s="238">
        <f t="shared" si="98"/>
        <v>0</v>
      </c>
      <c r="H129" s="238">
        <f t="shared" si="99"/>
        <v>0</v>
      </c>
      <c r="I129" s="238">
        <f t="shared" si="100"/>
        <v>0</v>
      </c>
      <c r="J129" s="239">
        <f t="shared" si="101"/>
        <v>0</v>
      </c>
      <c r="K129" s="236">
        <f t="shared" si="102"/>
        <v>0</v>
      </c>
      <c r="L129" s="278">
        <f t="shared" si="103"/>
        <v>0</v>
      </c>
      <c r="M129" s="237">
        <f t="shared" si="104"/>
        <v>0</v>
      </c>
      <c r="N129" s="276">
        <f t="shared" si="105"/>
        <v>0</v>
      </c>
      <c r="O129" s="265">
        <f t="shared" si="106"/>
        <v>0</v>
      </c>
      <c r="P129" s="242" t="str">
        <f t="shared" si="107"/>
        <v>C</v>
      </c>
      <c r="Q129" s="243">
        <f t="shared" si="108"/>
        <v>0</v>
      </c>
      <c r="R129" s="244" t="str">
        <f t="shared" si="109"/>
        <v>C</v>
      </c>
      <c r="S129" s="241">
        <f t="shared" si="110"/>
        <v>0</v>
      </c>
      <c r="T129" s="243">
        <f t="shared" si="111"/>
        <v>0</v>
      </c>
      <c r="U129" s="243">
        <f t="shared" si="112"/>
        <v>0</v>
      </c>
      <c r="V129" s="243">
        <f t="shared" si="113"/>
        <v>0</v>
      </c>
      <c r="W129" s="261">
        <f t="shared" si="114"/>
        <v>0</v>
      </c>
      <c r="X129" s="246">
        <f t="shared" si="115"/>
        <v>0</v>
      </c>
      <c r="Y129" s="81"/>
    </row>
    <row r="130" spans="1:25" ht="14.25" customHeight="1" x14ac:dyDescent="0.2">
      <c r="A130" s="44">
        <f t="shared" si="95"/>
        <v>0</v>
      </c>
      <c r="B130" s="83">
        <f t="shared" si="95"/>
        <v>0</v>
      </c>
      <c r="C130" s="123">
        <f t="shared" si="95"/>
        <v>0</v>
      </c>
      <c r="D130" s="36" t="str">
        <f t="shared" si="95"/>
        <v>C</v>
      </c>
      <c r="E130" s="183">
        <f t="shared" si="96"/>
        <v>0</v>
      </c>
      <c r="F130" s="185">
        <f t="shared" si="97"/>
        <v>0</v>
      </c>
      <c r="G130" s="187">
        <f t="shared" si="98"/>
        <v>0</v>
      </c>
      <c r="H130" s="187">
        <f t="shared" si="99"/>
        <v>0</v>
      </c>
      <c r="I130" s="187">
        <f t="shared" si="100"/>
        <v>0</v>
      </c>
      <c r="J130" s="188">
        <f t="shared" si="101"/>
        <v>0</v>
      </c>
      <c r="K130" s="185">
        <f t="shared" si="102"/>
        <v>0</v>
      </c>
      <c r="L130" s="277">
        <f t="shared" si="103"/>
        <v>0</v>
      </c>
      <c r="M130" s="186">
        <f t="shared" si="104"/>
        <v>0</v>
      </c>
      <c r="N130" s="275">
        <f t="shared" si="105"/>
        <v>0</v>
      </c>
      <c r="O130" s="206">
        <f t="shared" si="106"/>
        <v>0</v>
      </c>
      <c r="P130" s="191" t="str">
        <f t="shared" si="107"/>
        <v>C</v>
      </c>
      <c r="Q130" s="192">
        <f t="shared" si="108"/>
        <v>0</v>
      </c>
      <c r="R130" s="193" t="str">
        <f t="shared" si="109"/>
        <v>C</v>
      </c>
      <c r="S130" s="190">
        <f t="shared" si="110"/>
        <v>0</v>
      </c>
      <c r="T130" s="192">
        <f t="shared" si="111"/>
        <v>0</v>
      </c>
      <c r="U130" s="192">
        <f t="shared" si="112"/>
        <v>0</v>
      </c>
      <c r="V130" s="192">
        <f t="shared" si="113"/>
        <v>0</v>
      </c>
      <c r="W130" s="205">
        <f t="shared" si="114"/>
        <v>0</v>
      </c>
      <c r="X130" s="195">
        <f t="shared" si="115"/>
        <v>0</v>
      </c>
      <c r="Y130" s="81"/>
    </row>
    <row r="131" spans="1:25" ht="14.25" customHeight="1" thickBot="1" x14ac:dyDescent="0.25">
      <c r="A131" s="247">
        <f t="shared" si="95"/>
        <v>0</v>
      </c>
      <c r="B131" s="248">
        <f t="shared" si="95"/>
        <v>0</v>
      </c>
      <c r="C131" s="209">
        <f t="shared" si="95"/>
        <v>0</v>
      </c>
      <c r="D131" s="210" t="str">
        <f t="shared" si="95"/>
        <v>C</v>
      </c>
      <c r="E131" s="234">
        <f t="shared" si="96"/>
        <v>0</v>
      </c>
      <c r="F131" s="236">
        <f t="shared" si="97"/>
        <v>0</v>
      </c>
      <c r="G131" s="238">
        <f t="shared" si="98"/>
        <v>0</v>
      </c>
      <c r="H131" s="238">
        <f t="shared" si="99"/>
        <v>0</v>
      </c>
      <c r="I131" s="238">
        <f t="shared" si="100"/>
        <v>0</v>
      </c>
      <c r="J131" s="239">
        <f t="shared" si="101"/>
        <v>0</v>
      </c>
      <c r="K131" s="236">
        <f t="shared" si="102"/>
        <v>0</v>
      </c>
      <c r="L131" s="278">
        <f t="shared" si="103"/>
        <v>0</v>
      </c>
      <c r="M131" s="237">
        <f t="shared" si="104"/>
        <v>0</v>
      </c>
      <c r="N131" s="276">
        <f t="shared" si="105"/>
        <v>0</v>
      </c>
      <c r="O131" s="265">
        <f t="shared" si="106"/>
        <v>0</v>
      </c>
      <c r="P131" s="242" t="str">
        <f t="shared" si="107"/>
        <v>C</v>
      </c>
      <c r="Q131" s="243">
        <f t="shared" si="108"/>
        <v>0</v>
      </c>
      <c r="R131" s="244" t="str">
        <f t="shared" si="109"/>
        <v>C</v>
      </c>
      <c r="S131" s="241">
        <f t="shared" si="110"/>
        <v>0</v>
      </c>
      <c r="T131" s="243">
        <f t="shared" si="111"/>
        <v>0</v>
      </c>
      <c r="U131" s="243">
        <f t="shared" si="112"/>
        <v>0</v>
      </c>
      <c r="V131" s="243">
        <f t="shared" si="113"/>
        <v>0</v>
      </c>
      <c r="W131" s="261">
        <f t="shared" si="114"/>
        <v>0</v>
      </c>
      <c r="X131" s="246">
        <f t="shared" si="115"/>
        <v>0</v>
      </c>
      <c r="Y131" s="81"/>
    </row>
    <row r="132" spans="1:25" ht="14.25" customHeight="1" thickBot="1" x14ac:dyDescent="0.25">
      <c r="A132" s="293" t="s">
        <v>131</v>
      </c>
      <c r="B132" s="385"/>
      <c r="C132" s="41"/>
      <c r="D132" s="42"/>
      <c r="E132" s="150" t="e">
        <f>E66</f>
        <v>#DIV/0!</v>
      </c>
      <c r="F132" s="272" t="e">
        <f t="shared" ref="F132:X132" si="116">F66</f>
        <v>#DIV/0!</v>
      </c>
      <c r="G132" s="168" t="e">
        <f t="shared" si="116"/>
        <v>#DIV/0!</v>
      </c>
      <c r="H132" s="168" t="e">
        <f t="shared" si="116"/>
        <v>#DIV/0!</v>
      </c>
      <c r="I132" s="168" t="e">
        <f t="shared" si="116"/>
        <v>#DIV/0!</v>
      </c>
      <c r="J132" s="273" t="e">
        <f t="shared" si="116"/>
        <v>#DIV/0!</v>
      </c>
      <c r="K132" s="272" t="e">
        <f t="shared" si="116"/>
        <v>#DIV/0!</v>
      </c>
      <c r="L132" s="150" t="e">
        <f t="shared" si="116"/>
        <v>#DIV/0!</v>
      </c>
      <c r="M132" s="152" t="e">
        <f t="shared" si="116"/>
        <v>#DIV/0!</v>
      </c>
      <c r="N132" s="196" t="e">
        <f t="shared" si="116"/>
        <v>#DIV/0!</v>
      </c>
      <c r="O132" s="153" t="e">
        <f t="shared" si="116"/>
        <v>#DIV/0!</v>
      </c>
      <c r="P132" s="154"/>
      <c r="Q132" s="154" t="e">
        <f t="shared" si="116"/>
        <v>#DIV/0!</v>
      </c>
      <c r="R132" s="155"/>
      <c r="S132" s="153" t="e">
        <f t="shared" si="116"/>
        <v>#DIV/0!</v>
      </c>
      <c r="T132" s="154" t="e">
        <f t="shared" si="116"/>
        <v>#DIV/0!</v>
      </c>
      <c r="U132" s="154" t="e">
        <f t="shared" si="116"/>
        <v>#DIV/0!</v>
      </c>
      <c r="V132" s="154" t="e">
        <f t="shared" si="116"/>
        <v>#DIV/0!</v>
      </c>
      <c r="W132" s="155" t="e">
        <f t="shared" si="116"/>
        <v>#DIV/0!</v>
      </c>
      <c r="X132" s="156" t="e">
        <f t="shared" si="116"/>
        <v>#DIV/0!</v>
      </c>
      <c r="Y132" s="81"/>
    </row>
    <row r="133" spans="1:25" ht="13.8" thickBot="1" x14ac:dyDescent="0.25">
      <c r="A133" s="293" t="s">
        <v>157</v>
      </c>
      <c r="B133" s="294"/>
      <c r="C133" s="85"/>
      <c r="D133" s="42"/>
      <c r="E133" s="146">
        <f>E67</f>
        <v>96.8</v>
      </c>
      <c r="F133" s="169">
        <f t="shared" ref="F133:O133" si="117">F67</f>
        <v>86.6</v>
      </c>
      <c r="G133" s="149">
        <f t="shared" si="117"/>
        <v>94.9</v>
      </c>
      <c r="H133" s="149">
        <f t="shared" si="117"/>
        <v>94.8</v>
      </c>
      <c r="I133" s="149">
        <f t="shared" si="117"/>
        <v>83.7</v>
      </c>
      <c r="J133" s="146">
        <f t="shared" si="117"/>
        <v>90</v>
      </c>
      <c r="K133" s="169">
        <f t="shared" si="117"/>
        <v>78.400000000000006</v>
      </c>
      <c r="L133" s="148">
        <f t="shared" si="117"/>
        <v>74.400000000000006</v>
      </c>
      <c r="M133" s="274">
        <f t="shared" si="117"/>
        <v>97.4</v>
      </c>
      <c r="N133" s="169">
        <f t="shared" si="117"/>
        <v>97.3</v>
      </c>
      <c r="O133" s="148">
        <f t="shared" si="117"/>
        <v>90.7</v>
      </c>
      <c r="P133" s="147"/>
      <c r="Q133" s="147">
        <f>Q67</f>
        <v>87.6</v>
      </c>
      <c r="R133" s="170"/>
      <c r="S133" s="146">
        <f t="shared" ref="S133:X133" si="118">S67</f>
        <v>90</v>
      </c>
      <c r="T133" s="146">
        <f t="shared" si="118"/>
        <v>94.8</v>
      </c>
      <c r="U133" s="146">
        <f t="shared" si="118"/>
        <v>84.2</v>
      </c>
      <c r="V133" s="146">
        <f t="shared" si="118"/>
        <v>83.7</v>
      </c>
      <c r="W133" s="169">
        <f t="shared" si="118"/>
        <v>97.3</v>
      </c>
      <c r="X133" s="149">
        <f t="shared" si="118"/>
        <v>89.4</v>
      </c>
    </row>
    <row r="134" spans="1:25" ht="13.8" thickBot="1" x14ac:dyDescent="0.25">
      <c r="A134" s="293" t="s">
        <v>177</v>
      </c>
      <c r="B134" s="294"/>
      <c r="C134" s="85"/>
      <c r="D134" s="42"/>
      <c r="E134" s="279" t="e">
        <f>E66-E67</f>
        <v>#DIV/0!</v>
      </c>
      <c r="F134" s="280" t="e">
        <f t="shared" ref="F134:X134" si="119">F66-F67</f>
        <v>#DIV/0!</v>
      </c>
      <c r="G134" s="281" t="e">
        <f t="shared" si="119"/>
        <v>#DIV/0!</v>
      </c>
      <c r="H134" s="281" t="e">
        <f t="shared" si="119"/>
        <v>#DIV/0!</v>
      </c>
      <c r="I134" s="281" t="e">
        <f t="shared" si="119"/>
        <v>#DIV/0!</v>
      </c>
      <c r="J134" s="279" t="e">
        <f t="shared" si="119"/>
        <v>#DIV/0!</v>
      </c>
      <c r="K134" s="280" t="e">
        <f t="shared" si="119"/>
        <v>#DIV/0!</v>
      </c>
      <c r="L134" s="279" t="e">
        <f t="shared" si="119"/>
        <v>#DIV/0!</v>
      </c>
      <c r="M134" s="280" t="e">
        <f t="shared" si="119"/>
        <v>#DIV/0!</v>
      </c>
      <c r="N134" s="282" t="e">
        <f t="shared" si="119"/>
        <v>#DIV/0!</v>
      </c>
      <c r="O134" s="279" t="e">
        <f t="shared" si="119"/>
        <v>#DIV/0!</v>
      </c>
      <c r="P134" s="283"/>
      <c r="Q134" s="283" t="e">
        <f t="shared" si="119"/>
        <v>#DIV/0!</v>
      </c>
      <c r="R134" s="280"/>
      <c r="S134" s="279" t="e">
        <f t="shared" si="119"/>
        <v>#DIV/0!</v>
      </c>
      <c r="T134" s="283" t="e">
        <f t="shared" si="119"/>
        <v>#DIV/0!</v>
      </c>
      <c r="U134" s="283" t="e">
        <f t="shared" si="119"/>
        <v>#DIV/0!</v>
      </c>
      <c r="V134" s="283" t="e">
        <f t="shared" si="119"/>
        <v>#DIV/0!</v>
      </c>
      <c r="W134" s="280" t="e">
        <f t="shared" si="119"/>
        <v>#DIV/0!</v>
      </c>
      <c r="X134" s="279" t="e">
        <f t="shared" si="119"/>
        <v>#DIV/0!</v>
      </c>
    </row>
    <row r="135" spans="1:25" x14ac:dyDescent="0.2">
      <c r="A135" s="84"/>
      <c r="B135" s="84"/>
      <c r="C135" s="295" t="s">
        <v>178</v>
      </c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</row>
    <row r="138" spans="1:25" x14ac:dyDescent="0.2">
      <c r="A138" s="84"/>
      <c r="B138" s="84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</row>
  </sheetData>
  <mergeCells count="88">
    <mergeCell ref="A81:A91"/>
    <mergeCell ref="U13:U22"/>
    <mergeCell ref="S13:S22"/>
    <mergeCell ref="A67:B67"/>
    <mergeCell ref="A132:B132"/>
    <mergeCell ref="C76:P78"/>
    <mergeCell ref="U81:U90"/>
    <mergeCell ref="A13:A23"/>
    <mergeCell ref="B13:B23"/>
    <mergeCell ref="C14:C22"/>
    <mergeCell ref="E81:F86"/>
    <mergeCell ref="G81:G86"/>
    <mergeCell ref="H81:H86"/>
    <mergeCell ref="A64:B64"/>
    <mergeCell ref="A65:B65"/>
    <mergeCell ref="A66:B66"/>
    <mergeCell ref="F19:F22"/>
    <mergeCell ref="D13:D22"/>
    <mergeCell ref="H13:H18"/>
    <mergeCell ref="B81:B91"/>
    <mergeCell ref="D81:D90"/>
    <mergeCell ref="C8:O10"/>
    <mergeCell ref="G19:G22"/>
    <mergeCell ref="H19:H22"/>
    <mergeCell ref="M81:M86"/>
    <mergeCell ref="W81:W90"/>
    <mergeCell ref="X81:X90"/>
    <mergeCell ref="C82:C90"/>
    <mergeCell ref="O82:O90"/>
    <mergeCell ref="Q82:Q90"/>
    <mergeCell ref="E87:E90"/>
    <mergeCell ref="F87:F90"/>
    <mergeCell ref="G87:G90"/>
    <mergeCell ref="H87:H90"/>
    <mergeCell ref="V81:V90"/>
    <mergeCell ref="L81:L86"/>
    <mergeCell ref="J87:J90"/>
    <mergeCell ref="I87:I90"/>
    <mergeCell ref="K87:K90"/>
    <mergeCell ref="L87:L90"/>
    <mergeCell ref="E19:E22"/>
    <mergeCell ref="X13:X22"/>
    <mergeCell ref="W13:W22"/>
    <mergeCell ref="V13:V22"/>
    <mergeCell ref="AK3:AP13"/>
    <mergeCell ref="T13:T22"/>
    <mergeCell ref="I19:I22"/>
    <mergeCell ref="P13:P22"/>
    <mergeCell ref="Q14:Q22"/>
    <mergeCell ref="R13:R22"/>
    <mergeCell ref="N19:N22"/>
    <mergeCell ref="E13:F18"/>
    <mergeCell ref="C2:O4"/>
    <mergeCell ref="Q6:X7"/>
    <mergeCell ref="Q8:X9"/>
    <mergeCell ref="Q10:X11"/>
    <mergeCell ref="AB17:AH22"/>
    <mergeCell ref="Y13:Y22"/>
    <mergeCell ref="Y64:Y67"/>
    <mergeCell ref="C70:O72"/>
    <mergeCell ref="Q74:X75"/>
    <mergeCell ref="G13:G18"/>
    <mergeCell ref="J13:K18"/>
    <mergeCell ref="N13:N18"/>
    <mergeCell ref="L13:L18"/>
    <mergeCell ref="M13:M18"/>
    <mergeCell ref="L19:L22"/>
    <mergeCell ref="M19:M22"/>
    <mergeCell ref="J19:J22"/>
    <mergeCell ref="K19:K22"/>
    <mergeCell ref="O14:O22"/>
    <mergeCell ref="I13:I18"/>
    <mergeCell ref="C138:Y138"/>
    <mergeCell ref="A133:B133"/>
    <mergeCell ref="A134:B134"/>
    <mergeCell ref="C135:Y135"/>
    <mergeCell ref="AK24:AN25"/>
    <mergeCell ref="Q76:X77"/>
    <mergeCell ref="Q78:X79"/>
    <mergeCell ref="R81:R90"/>
    <mergeCell ref="S81:S90"/>
    <mergeCell ref="T81:T90"/>
    <mergeCell ref="N87:N90"/>
    <mergeCell ref="M87:M90"/>
    <mergeCell ref="N81:N86"/>
    <mergeCell ref="P81:P90"/>
    <mergeCell ref="I81:I86"/>
    <mergeCell ref="J81:K86"/>
  </mergeCells>
  <phoneticPr fontId="1"/>
  <pageMargins left="0.31496062992125984" right="0.31496062992125984" top="0.31496062992125984" bottom="0.2755905511811023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3"/>
  <sheetViews>
    <sheetView view="pageLayout" zoomScaleNormal="100" workbookViewId="0">
      <selection sqref="A1:F1"/>
    </sheetView>
  </sheetViews>
  <sheetFormatPr defaultRowHeight="13.2" x14ac:dyDescent="0.2"/>
  <cols>
    <col min="1" max="1" width="5.44140625" customWidth="1"/>
    <col min="2" max="2" width="12.88671875" customWidth="1"/>
    <col min="3" max="3" width="6.5546875" customWidth="1"/>
    <col min="4" max="4" width="6.44140625" customWidth="1"/>
    <col min="5" max="5" width="6.5546875" customWidth="1"/>
    <col min="6" max="6" width="6.44140625" customWidth="1"/>
    <col min="7" max="7" width="6.5546875" customWidth="1"/>
    <col min="8" max="9" width="6.44140625" customWidth="1"/>
    <col min="10" max="11" width="6.33203125" customWidth="1"/>
    <col min="12" max="12" width="6.44140625" customWidth="1"/>
    <col min="13" max="13" width="7.6640625" customWidth="1"/>
    <col min="14" max="14" width="3.21875" customWidth="1"/>
  </cols>
  <sheetData>
    <row r="1" spans="1:13" ht="21.75" customHeight="1" thickBot="1" x14ac:dyDescent="0.25">
      <c r="A1" s="459" t="s">
        <v>171</v>
      </c>
      <c r="B1" s="459"/>
      <c r="C1" s="459"/>
      <c r="D1" s="459"/>
      <c r="E1" s="459"/>
      <c r="F1" s="459"/>
      <c r="G1" s="69"/>
      <c r="H1" s="87"/>
      <c r="I1" s="69"/>
      <c r="J1" s="87"/>
      <c r="K1" s="69"/>
      <c r="L1" s="87"/>
      <c r="M1" s="69"/>
    </row>
    <row r="2" spans="1:13" ht="18.75" customHeight="1" x14ac:dyDescent="0.2">
      <c r="A2" s="460" t="s">
        <v>156</v>
      </c>
      <c r="B2" s="457" t="s">
        <v>166</v>
      </c>
      <c r="C2" s="455" t="s">
        <v>159</v>
      </c>
      <c r="D2" s="456"/>
      <c r="E2" s="453" t="s">
        <v>160</v>
      </c>
      <c r="F2" s="454"/>
      <c r="G2" s="455" t="s">
        <v>165</v>
      </c>
      <c r="H2" s="456"/>
      <c r="I2" s="453" t="s">
        <v>161</v>
      </c>
      <c r="J2" s="454"/>
      <c r="K2" s="455" t="s">
        <v>162</v>
      </c>
      <c r="L2" s="456"/>
      <c r="M2" s="457" t="s">
        <v>163</v>
      </c>
    </row>
    <row r="3" spans="1:13" ht="18.75" customHeight="1" thickBot="1" x14ac:dyDescent="0.25">
      <c r="A3" s="461"/>
      <c r="B3" s="458"/>
      <c r="C3" s="90" t="s">
        <v>154</v>
      </c>
      <c r="D3" s="91" t="s">
        <v>164</v>
      </c>
      <c r="E3" s="92" t="s">
        <v>154</v>
      </c>
      <c r="F3" s="93" t="s">
        <v>164</v>
      </c>
      <c r="G3" s="94" t="s">
        <v>154</v>
      </c>
      <c r="H3" s="91" t="s">
        <v>164</v>
      </c>
      <c r="I3" s="92" t="s">
        <v>154</v>
      </c>
      <c r="J3" s="93" t="s">
        <v>164</v>
      </c>
      <c r="K3" s="94" t="s">
        <v>154</v>
      </c>
      <c r="L3" s="91" t="s">
        <v>164</v>
      </c>
      <c r="M3" s="458"/>
    </row>
    <row r="4" spans="1:13" ht="18.75" customHeight="1" x14ac:dyDescent="0.2">
      <c r="A4" s="99">
        <v>1</v>
      </c>
      <c r="B4" s="120"/>
      <c r="C4" s="88"/>
      <c r="D4" s="95"/>
      <c r="E4" s="89"/>
      <c r="F4" s="96"/>
      <c r="G4" s="97"/>
      <c r="H4" s="98"/>
      <c r="I4" s="99"/>
      <c r="J4" s="95"/>
      <c r="K4" s="99"/>
      <c r="L4" s="95"/>
      <c r="M4" s="73">
        <f>C4+E4+G4+I4+K4</f>
        <v>0</v>
      </c>
    </row>
    <row r="5" spans="1:13" ht="18.75" customHeight="1" x14ac:dyDescent="0.2">
      <c r="A5" s="75">
        <v>2</v>
      </c>
      <c r="B5" s="121"/>
      <c r="C5" s="100"/>
      <c r="D5" s="101"/>
      <c r="E5" s="102"/>
      <c r="F5" s="103"/>
      <c r="G5" s="104"/>
      <c r="H5" s="105"/>
      <c r="I5" s="75"/>
      <c r="J5" s="101"/>
      <c r="K5" s="75"/>
      <c r="L5" s="101"/>
      <c r="M5" s="68">
        <f t="shared" ref="M5:M43" si="0">C5+E5+G5+I5+K5</f>
        <v>0</v>
      </c>
    </row>
    <row r="6" spans="1:13" ht="18.75" customHeight="1" x14ac:dyDescent="0.2">
      <c r="A6" s="75">
        <v>3</v>
      </c>
      <c r="B6" s="121"/>
      <c r="C6" s="100"/>
      <c r="D6" s="101"/>
      <c r="E6" s="102"/>
      <c r="F6" s="103"/>
      <c r="G6" s="104"/>
      <c r="H6" s="105"/>
      <c r="I6" s="75"/>
      <c r="J6" s="101"/>
      <c r="K6" s="75"/>
      <c r="L6" s="101"/>
      <c r="M6" s="68">
        <f t="shared" si="0"/>
        <v>0</v>
      </c>
    </row>
    <row r="7" spans="1:13" ht="18.75" customHeight="1" x14ac:dyDescent="0.2">
      <c r="A7" s="75">
        <v>4</v>
      </c>
      <c r="B7" s="121"/>
      <c r="C7" s="100"/>
      <c r="D7" s="101"/>
      <c r="E7" s="102"/>
      <c r="F7" s="103"/>
      <c r="G7" s="104"/>
      <c r="H7" s="105"/>
      <c r="I7" s="75"/>
      <c r="J7" s="101"/>
      <c r="K7" s="75"/>
      <c r="L7" s="101"/>
      <c r="M7" s="68">
        <f t="shared" si="0"/>
        <v>0</v>
      </c>
    </row>
    <row r="8" spans="1:13" ht="18.75" customHeight="1" x14ac:dyDescent="0.2">
      <c r="A8" s="75">
        <v>5</v>
      </c>
      <c r="B8" s="121"/>
      <c r="C8" s="100"/>
      <c r="D8" s="101"/>
      <c r="E8" s="102"/>
      <c r="F8" s="103"/>
      <c r="G8" s="100"/>
      <c r="H8" s="101"/>
      <c r="I8" s="102"/>
      <c r="J8" s="103"/>
      <c r="K8" s="100"/>
      <c r="L8" s="101"/>
      <c r="M8" s="68">
        <f t="shared" si="0"/>
        <v>0</v>
      </c>
    </row>
    <row r="9" spans="1:13" ht="18.75" customHeight="1" x14ac:dyDescent="0.2">
      <c r="A9" s="75">
        <v>6</v>
      </c>
      <c r="B9" s="121"/>
      <c r="C9" s="100"/>
      <c r="D9" s="101"/>
      <c r="E9" s="102"/>
      <c r="F9" s="103"/>
      <c r="G9" s="100"/>
      <c r="H9" s="101"/>
      <c r="I9" s="102"/>
      <c r="J9" s="103"/>
      <c r="K9" s="100"/>
      <c r="L9" s="101"/>
      <c r="M9" s="68">
        <f t="shared" si="0"/>
        <v>0</v>
      </c>
    </row>
    <row r="10" spans="1:13" ht="18.75" customHeight="1" x14ac:dyDescent="0.2">
      <c r="A10" s="75">
        <v>7</v>
      </c>
      <c r="B10" s="121"/>
      <c r="C10" s="100"/>
      <c r="D10" s="101"/>
      <c r="E10" s="102"/>
      <c r="F10" s="103"/>
      <c r="G10" s="100"/>
      <c r="H10" s="101"/>
      <c r="I10" s="102"/>
      <c r="J10" s="103"/>
      <c r="K10" s="100"/>
      <c r="L10" s="101"/>
      <c r="M10" s="68">
        <f t="shared" si="0"/>
        <v>0</v>
      </c>
    </row>
    <row r="11" spans="1:13" ht="18.75" customHeight="1" x14ac:dyDescent="0.2">
      <c r="A11" s="75">
        <v>8</v>
      </c>
      <c r="B11" s="121"/>
      <c r="C11" s="100"/>
      <c r="D11" s="101"/>
      <c r="E11" s="102"/>
      <c r="F11" s="103"/>
      <c r="G11" s="100"/>
      <c r="H11" s="101"/>
      <c r="I11" s="102"/>
      <c r="J11" s="103"/>
      <c r="K11" s="100"/>
      <c r="L11" s="101"/>
      <c r="M11" s="68">
        <f t="shared" si="0"/>
        <v>0</v>
      </c>
    </row>
    <row r="12" spans="1:13" ht="18.75" customHeight="1" x14ac:dyDescent="0.2">
      <c r="A12" s="75">
        <v>9</v>
      </c>
      <c r="B12" s="121"/>
      <c r="C12" s="100"/>
      <c r="D12" s="101"/>
      <c r="E12" s="102"/>
      <c r="F12" s="103"/>
      <c r="G12" s="100"/>
      <c r="H12" s="101"/>
      <c r="I12" s="102"/>
      <c r="J12" s="103"/>
      <c r="K12" s="100"/>
      <c r="L12" s="101"/>
      <c r="M12" s="68">
        <f t="shared" si="0"/>
        <v>0</v>
      </c>
    </row>
    <row r="13" spans="1:13" ht="18.75" customHeight="1" x14ac:dyDescent="0.2">
      <c r="A13" s="75">
        <v>10</v>
      </c>
      <c r="B13" s="121"/>
      <c r="C13" s="100"/>
      <c r="D13" s="101"/>
      <c r="E13" s="102"/>
      <c r="F13" s="103"/>
      <c r="G13" s="100"/>
      <c r="H13" s="101"/>
      <c r="I13" s="102"/>
      <c r="J13" s="103"/>
      <c r="K13" s="100"/>
      <c r="L13" s="101"/>
      <c r="M13" s="68">
        <f t="shared" si="0"/>
        <v>0</v>
      </c>
    </row>
    <row r="14" spans="1:13" ht="18.75" customHeight="1" x14ac:dyDescent="0.2">
      <c r="A14" s="75">
        <v>11</v>
      </c>
      <c r="B14" s="121"/>
      <c r="C14" s="100"/>
      <c r="D14" s="101"/>
      <c r="E14" s="102"/>
      <c r="F14" s="103"/>
      <c r="G14" s="100"/>
      <c r="H14" s="101"/>
      <c r="I14" s="102"/>
      <c r="J14" s="103"/>
      <c r="K14" s="100"/>
      <c r="L14" s="101"/>
      <c r="M14" s="68">
        <f t="shared" si="0"/>
        <v>0</v>
      </c>
    </row>
    <row r="15" spans="1:13" ht="18.75" customHeight="1" x14ac:dyDescent="0.2">
      <c r="A15" s="75">
        <v>12</v>
      </c>
      <c r="B15" s="121"/>
      <c r="C15" s="100"/>
      <c r="D15" s="101"/>
      <c r="E15" s="102"/>
      <c r="F15" s="103"/>
      <c r="G15" s="100"/>
      <c r="H15" s="101"/>
      <c r="I15" s="102"/>
      <c r="J15" s="103"/>
      <c r="K15" s="100"/>
      <c r="L15" s="101"/>
      <c r="M15" s="68">
        <f t="shared" si="0"/>
        <v>0</v>
      </c>
    </row>
    <row r="16" spans="1:13" ht="18.75" customHeight="1" x14ac:dyDescent="0.2">
      <c r="A16" s="75">
        <v>13</v>
      </c>
      <c r="B16" s="121"/>
      <c r="C16" s="100"/>
      <c r="D16" s="101"/>
      <c r="E16" s="102"/>
      <c r="F16" s="103"/>
      <c r="G16" s="100"/>
      <c r="H16" s="101"/>
      <c r="I16" s="102"/>
      <c r="J16" s="103"/>
      <c r="K16" s="100"/>
      <c r="L16" s="101"/>
      <c r="M16" s="68">
        <f>C16+E16+G16+I16+K16</f>
        <v>0</v>
      </c>
    </row>
    <row r="17" spans="1:13" ht="18.75" customHeight="1" x14ac:dyDescent="0.2">
      <c r="A17" s="75">
        <v>14</v>
      </c>
      <c r="B17" s="121"/>
      <c r="C17" s="100"/>
      <c r="D17" s="101"/>
      <c r="E17" s="102"/>
      <c r="F17" s="103"/>
      <c r="G17" s="100"/>
      <c r="H17" s="101"/>
      <c r="I17" s="102"/>
      <c r="J17" s="103"/>
      <c r="K17" s="100"/>
      <c r="L17" s="101"/>
      <c r="M17" s="68">
        <f t="shared" si="0"/>
        <v>0</v>
      </c>
    </row>
    <row r="18" spans="1:13" ht="18.75" customHeight="1" x14ac:dyDescent="0.2">
      <c r="A18" s="75">
        <v>15</v>
      </c>
      <c r="B18" s="121"/>
      <c r="C18" s="100"/>
      <c r="D18" s="101"/>
      <c r="E18" s="102"/>
      <c r="F18" s="103"/>
      <c r="G18" s="100"/>
      <c r="H18" s="101"/>
      <c r="I18" s="102"/>
      <c r="J18" s="103"/>
      <c r="K18" s="100"/>
      <c r="L18" s="101"/>
      <c r="M18" s="68">
        <f t="shared" si="0"/>
        <v>0</v>
      </c>
    </row>
    <row r="19" spans="1:13" ht="18.75" customHeight="1" x14ac:dyDescent="0.2">
      <c r="A19" s="75">
        <v>16</v>
      </c>
      <c r="B19" s="121"/>
      <c r="C19" s="100"/>
      <c r="D19" s="101"/>
      <c r="E19" s="102"/>
      <c r="F19" s="103"/>
      <c r="G19" s="100"/>
      <c r="H19" s="101"/>
      <c r="I19" s="102"/>
      <c r="J19" s="103"/>
      <c r="K19" s="100"/>
      <c r="L19" s="101"/>
      <c r="M19" s="68">
        <f t="shared" si="0"/>
        <v>0</v>
      </c>
    </row>
    <row r="20" spans="1:13" ht="18.75" customHeight="1" x14ac:dyDescent="0.2">
      <c r="A20" s="75">
        <v>17</v>
      </c>
      <c r="B20" s="121"/>
      <c r="C20" s="100"/>
      <c r="D20" s="101"/>
      <c r="E20" s="102"/>
      <c r="F20" s="103"/>
      <c r="G20" s="100"/>
      <c r="H20" s="101"/>
      <c r="I20" s="102"/>
      <c r="J20" s="103"/>
      <c r="K20" s="100"/>
      <c r="L20" s="101"/>
      <c r="M20" s="68">
        <f t="shared" si="0"/>
        <v>0</v>
      </c>
    </row>
    <row r="21" spans="1:13" ht="18.75" customHeight="1" x14ac:dyDescent="0.2">
      <c r="A21" s="75">
        <v>18</v>
      </c>
      <c r="B21" s="121"/>
      <c r="C21" s="100"/>
      <c r="D21" s="101"/>
      <c r="E21" s="102"/>
      <c r="F21" s="103"/>
      <c r="G21" s="100"/>
      <c r="H21" s="101"/>
      <c r="I21" s="102"/>
      <c r="J21" s="103"/>
      <c r="K21" s="100"/>
      <c r="L21" s="101"/>
      <c r="M21" s="68">
        <f t="shared" si="0"/>
        <v>0</v>
      </c>
    </row>
    <row r="22" spans="1:13" ht="18.75" customHeight="1" x14ac:dyDescent="0.2">
      <c r="A22" s="75">
        <v>19</v>
      </c>
      <c r="B22" s="121"/>
      <c r="C22" s="100"/>
      <c r="D22" s="101"/>
      <c r="E22" s="102"/>
      <c r="F22" s="103"/>
      <c r="G22" s="100"/>
      <c r="H22" s="101"/>
      <c r="I22" s="102"/>
      <c r="J22" s="103"/>
      <c r="K22" s="100"/>
      <c r="L22" s="101"/>
      <c r="M22" s="68">
        <f t="shared" si="0"/>
        <v>0</v>
      </c>
    </row>
    <row r="23" spans="1:13" ht="18.75" customHeight="1" x14ac:dyDescent="0.2">
      <c r="A23" s="75">
        <v>20</v>
      </c>
      <c r="B23" s="121"/>
      <c r="C23" s="100"/>
      <c r="D23" s="101"/>
      <c r="E23" s="102"/>
      <c r="F23" s="103"/>
      <c r="G23" s="100"/>
      <c r="H23" s="101"/>
      <c r="I23" s="102"/>
      <c r="J23" s="103"/>
      <c r="K23" s="100"/>
      <c r="L23" s="101"/>
      <c r="M23" s="68">
        <f t="shared" si="0"/>
        <v>0</v>
      </c>
    </row>
    <row r="24" spans="1:13" ht="18.75" customHeight="1" x14ac:dyDescent="0.2">
      <c r="A24" s="75">
        <v>21</v>
      </c>
      <c r="B24" s="121"/>
      <c r="C24" s="100"/>
      <c r="D24" s="101"/>
      <c r="E24" s="102"/>
      <c r="F24" s="103"/>
      <c r="G24" s="100"/>
      <c r="H24" s="101"/>
      <c r="I24" s="102"/>
      <c r="J24" s="103"/>
      <c r="K24" s="100"/>
      <c r="L24" s="101"/>
      <c r="M24" s="68">
        <f t="shared" si="0"/>
        <v>0</v>
      </c>
    </row>
    <row r="25" spans="1:13" ht="18.75" customHeight="1" x14ac:dyDescent="0.2">
      <c r="A25" s="75">
        <v>22</v>
      </c>
      <c r="B25" s="121"/>
      <c r="C25" s="100"/>
      <c r="D25" s="101"/>
      <c r="E25" s="102"/>
      <c r="F25" s="103"/>
      <c r="G25" s="100"/>
      <c r="H25" s="101"/>
      <c r="I25" s="102"/>
      <c r="J25" s="103"/>
      <c r="K25" s="100"/>
      <c r="L25" s="101"/>
      <c r="M25" s="68">
        <f t="shared" si="0"/>
        <v>0</v>
      </c>
    </row>
    <row r="26" spans="1:13" ht="18.75" customHeight="1" x14ac:dyDescent="0.2">
      <c r="A26" s="75">
        <v>23</v>
      </c>
      <c r="B26" s="121"/>
      <c r="C26" s="100"/>
      <c r="D26" s="101"/>
      <c r="E26" s="102"/>
      <c r="F26" s="103"/>
      <c r="G26" s="100"/>
      <c r="H26" s="101"/>
      <c r="I26" s="102"/>
      <c r="J26" s="103"/>
      <c r="K26" s="100"/>
      <c r="L26" s="101"/>
      <c r="M26" s="68">
        <f t="shared" si="0"/>
        <v>0</v>
      </c>
    </row>
    <row r="27" spans="1:13" ht="18.75" customHeight="1" x14ac:dyDescent="0.2">
      <c r="A27" s="75">
        <v>24</v>
      </c>
      <c r="B27" s="121"/>
      <c r="C27" s="100"/>
      <c r="D27" s="101"/>
      <c r="E27" s="102"/>
      <c r="F27" s="103"/>
      <c r="G27" s="100"/>
      <c r="H27" s="101"/>
      <c r="I27" s="102"/>
      <c r="J27" s="103"/>
      <c r="K27" s="100"/>
      <c r="L27" s="101"/>
      <c r="M27" s="68">
        <f t="shared" si="0"/>
        <v>0</v>
      </c>
    </row>
    <row r="28" spans="1:13" ht="18.75" customHeight="1" x14ac:dyDescent="0.2">
      <c r="A28" s="75">
        <v>25</v>
      </c>
      <c r="B28" s="121"/>
      <c r="C28" s="100"/>
      <c r="D28" s="101"/>
      <c r="E28" s="102"/>
      <c r="F28" s="103"/>
      <c r="G28" s="100"/>
      <c r="H28" s="101"/>
      <c r="I28" s="102"/>
      <c r="J28" s="103"/>
      <c r="K28" s="100"/>
      <c r="L28" s="101"/>
      <c r="M28" s="68">
        <f t="shared" si="0"/>
        <v>0</v>
      </c>
    </row>
    <row r="29" spans="1:13" ht="18.75" customHeight="1" x14ac:dyDescent="0.2">
      <c r="A29" s="75">
        <v>26</v>
      </c>
      <c r="B29" s="121"/>
      <c r="C29" s="100"/>
      <c r="D29" s="101"/>
      <c r="E29" s="102"/>
      <c r="F29" s="103"/>
      <c r="G29" s="100"/>
      <c r="H29" s="101"/>
      <c r="I29" s="102"/>
      <c r="J29" s="103"/>
      <c r="K29" s="100"/>
      <c r="L29" s="101"/>
      <c r="M29" s="68">
        <f t="shared" si="0"/>
        <v>0</v>
      </c>
    </row>
    <row r="30" spans="1:13" ht="18.75" customHeight="1" x14ac:dyDescent="0.2">
      <c r="A30" s="75">
        <v>27</v>
      </c>
      <c r="B30" s="121"/>
      <c r="C30" s="100"/>
      <c r="D30" s="101"/>
      <c r="E30" s="102"/>
      <c r="F30" s="103"/>
      <c r="G30" s="100"/>
      <c r="H30" s="101"/>
      <c r="I30" s="102"/>
      <c r="J30" s="103"/>
      <c r="K30" s="100"/>
      <c r="L30" s="101"/>
      <c r="M30" s="68">
        <f t="shared" si="0"/>
        <v>0</v>
      </c>
    </row>
    <row r="31" spans="1:13" ht="18.75" customHeight="1" x14ac:dyDescent="0.2">
      <c r="A31" s="75">
        <v>28</v>
      </c>
      <c r="B31" s="121"/>
      <c r="C31" s="100"/>
      <c r="D31" s="101"/>
      <c r="E31" s="102"/>
      <c r="F31" s="103"/>
      <c r="G31" s="100"/>
      <c r="H31" s="101"/>
      <c r="I31" s="102"/>
      <c r="J31" s="103"/>
      <c r="K31" s="100"/>
      <c r="L31" s="101"/>
      <c r="M31" s="68">
        <f t="shared" si="0"/>
        <v>0</v>
      </c>
    </row>
    <row r="32" spans="1:13" ht="18.75" customHeight="1" x14ac:dyDescent="0.2">
      <c r="A32" s="75">
        <v>29</v>
      </c>
      <c r="B32" s="121"/>
      <c r="C32" s="100"/>
      <c r="D32" s="101"/>
      <c r="E32" s="102"/>
      <c r="F32" s="103"/>
      <c r="G32" s="100"/>
      <c r="H32" s="101"/>
      <c r="I32" s="102"/>
      <c r="J32" s="103"/>
      <c r="K32" s="100"/>
      <c r="L32" s="101"/>
      <c r="M32" s="68">
        <f t="shared" si="0"/>
        <v>0</v>
      </c>
    </row>
    <row r="33" spans="1:13" ht="18.75" customHeight="1" x14ac:dyDescent="0.2">
      <c r="A33" s="75">
        <v>30</v>
      </c>
      <c r="B33" s="121"/>
      <c r="C33" s="100"/>
      <c r="D33" s="101"/>
      <c r="E33" s="102"/>
      <c r="F33" s="103"/>
      <c r="G33" s="100"/>
      <c r="H33" s="101"/>
      <c r="I33" s="102"/>
      <c r="J33" s="103"/>
      <c r="K33" s="100"/>
      <c r="L33" s="101"/>
      <c r="M33" s="68">
        <f t="shared" si="0"/>
        <v>0</v>
      </c>
    </row>
    <row r="34" spans="1:13" ht="18.75" customHeight="1" x14ac:dyDescent="0.2">
      <c r="A34" s="75">
        <v>31</v>
      </c>
      <c r="B34" s="121"/>
      <c r="C34" s="100"/>
      <c r="D34" s="101"/>
      <c r="E34" s="102"/>
      <c r="F34" s="103"/>
      <c r="G34" s="100"/>
      <c r="H34" s="101"/>
      <c r="I34" s="102"/>
      <c r="J34" s="103"/>
      <c r="K34" s="100"/>
      <c r="L34" s="101"/>
      <c r="M34" s="68">
        <f t="shared" si="0"/>
        <v>0</v>
      </c>
    </row>
    <row r="35" spans="1:13" ht="18.75" customHeight="1" x14ac:dyDescent="0.2">
      <c r="A35" s="75">
        <v>32</v>
      </c>
      <c r="B35" s="121"/>
      <c r="C35" s="100"/>
      <c r="D35" s="101"/>
      <c r="E35" s="102"/>
      <c r="F35" s="103"/>
      <c r="G35" s="100"/>
      <c r="H35" s="101"/>
      <c r="I35" s="102"/>
      <c r="J35" s="103"/>
      <c r="K35" s="100"/>
      <c r="L35" s="101"/>
      <c r="M35" s="68">
        <f t="shared" si="0"/>
        <v>0</v>
      </c>
    </row>
    <row r="36" spans="1:13" ht="18.75" customHeight="1" x14ac:dyDescent="0.2">
      <c r="A36" s="75">
        <v>33</v>
      </c>
      <c r="B36" s="121"/>
      <c r="C36" s="100"/>
      <c r="D36" s="101"/>
      <c r="E36" s="102"/>
      <c r="F36" s="103"/>
      <c r="G36" s="100"/>
      <c r="H36" s="101"/>
      <c r="I36" s="102"/>
      <c r="J36" s="103"/>
      <c r="K36" s="100"/>
      <c r="L36" s="101"/>
      <c r="M36" s="68">
        <f t="shared" si="0"/>
        <v>0</v>
      </c>
    </row>
    <row r="37" spans="1:13" ht="18.75" customHeight="1" x14ac:dyDescent="0.2">
      <c r="A37" s="75">
        <v>34</v>
      </c>
      <c r="B37" s="121"/>
      <c r="C37" s="100"/>
      <c r="D37" s="101"/>
      <c r="E37" s="102"/>
      <c r="F37" s="103"/>
      <c r="G37" s="100"/>
      <c r="H37" s="101"/>
      <c r="I37" s="102"/>
      <c r="J37" s="103"/>
      <c r="K37" s="100"/>
      <c r="L37" s="101"/>
      <c r="M37" s="68">
        <f t="shared" si="0"/>
        <v>0</v>
      </c>
    </row>
    <row r="38" spans="1:13" ht="18.75" customHeight="1" x14ac:dyDescent="0.2">
      <c r="A38" s="75">
        <v>35</v>
      </c>
      <c r="B38" s="121"/>
      <c r="C38" s="100"/>
      <c r="D38" s="101"/>
      <c r="E38" s="102"/>
      <c r="F38" s="103"/>
      <c r="G38" s="100"/>
      <c r="H38" s="101"/>
      <c r="I38" s="102"/>
      <c r="J38" s="103"/>
      <c r="K38" s="100"/>
      <c r="L38" s="101"/>
      <c r="M38" s="68">
        <f t="shared" si="0"/>
        <v>0</v>
      </c>
    </row>
    <row r="39" spans="1:13" ht="18.75" customHeight="1" x14ac:dyDescent="0.2">
      <c r="A39" s="75">
        <v>36</v>
      </c>
      <c r="B39" s="121"/>
      <c r="C39" s="100"/>
      <c r="D39" s="101"/>
      <c r="E39" s="102"/>
      <c r="F39" s="103"/>
      <c r="G39" s="100"/>
      <c r="H39" s="101"/>
      <c r="I39" s="102"/>
      <c r="J39" s="103"/>
      <c r="K39" s="100"/>
      <c r="L39" s="101"/>
      <c r="M39" s="68">
        <f t="shared" si="0"/>
        <v>0</v>
      </c>
    </row>
    <row r="40" spans="1:13" ht="18.75" customHeight="1" x14ac:dyDescent="0.2">
      <c r="A40" s="75">
        <v>37</v>
      </c>
      <c r="B40" s="121"/>
      <c r="C40" s="100"/>
      <c r="D40" s="101"/>
      <c r="E40" s="102"/>
      <c r="F40" s="103"/>
      <c r="G40" s="100"/>
      <c r="H40" s="101"/>
      <c r="I40" s="102"/>
      <c r="J40" s="103"/>
      <c r="K40" s="100"/>
      <c r="L40" s="101"/>
      <c r="M40" s="68">
        <f t="shared" si="0"/>
        <v>0</v>
      </c>
    </row>
    <row r="41" spans="1:13" ht="18.75" customHeight="1" x14ac:dyDescent="0.2">
      <c r="A41" s="75">
        <v>38</v>
      </c>
      <c r="B41" s="121"/>
      <c r="C41" s="100"/>
      <c r="D41" s="101"/>
      <c r="E41" s="102"/>
      <c r="F41" s="103"/>
      <c r="G41" s="100"/>
      <c r="H41" s="101"/>
      <c r="I41" s="102"/>
      <c r="J41" s="103"/>
      <c r="K41" s="100"/>
      <c r="L41" s="101"/>
      <c r="M41" s="68">
        <f t="shared" si="0"/>
        <v>0</v>
      </c>
    </row>
    <row r="42" spans="1:13" ht="18.75" customHeight="1" x14ac:dyDescent="0.2">
      <c r="A42" s="75">
        <v>39</v>
      </c>
      <c r="B42" s="121"/>
      <c r="C42" s="100"/>
      <c r="D42" s="101"/>
      <c r="E42" s="102"/>
      <c r="F42" s="103"/>
      <c r="G42" s="100"/>
      <c r="H42" s="101"/>
      <c r="I42" s="102"/>
      <c r="J42" s="103"/>
      <c r="K42" s="100"/>
      <c r="L42" s="101"/>
      <c r="M42" s="68">
        <f t="shared" si="0"/>
        <v>0</v>
      </c>
    </row>
    <row r="43" spans="1:13" ht="18.75" customHeight="1" thickBot="1" x14ac:dyDescent="0.25">
      <c r="A43" s="119">
        <v>40</v>
      </c>
      <c r="B43" s="122"/>
      <c r="C43" s="106"/>
      <c r="D43" s="107"/>
      <c r="E43" s="108"/>
      <c r="F43" s="109"/>
      <c r="G43" s="106"/>
      <c r="H43" s="107"/>
      <c r="I43" s="108"/>
      <c r="J43" s="109"/>
      <c r="K43" s="106"/>
      <c r="L43" s="107"/>
      <c r="M43" s="74">
        <f t="shared" si="0"/>
        <v>0</v>
      </c>
    </row>
  </sheetData>
  <mergeCells count="9">
    <mergeCell ref="I2:J2"/>
    <mergeCell ref="K2:L2"/>
    <mergeCell ref="M2:M3"/>
    <mergeCell ref="A1:F1"/>
    <mergeCell ref="A2:A3"/>
    <mergeCell ref="B2:B3"/>
    <mergeCell ref="C2:D2"/>
    <mergeCell ref="E2:F2"/>
    <mergeCell ref="G2:H2"/>
  </mergeCells>
  <phoneticPr fontId="1"/>
  <pageMargins left="0.51181102362204722" right="0" top="0.35433070866141736" bottom="0.35433070866141736" header="0.31496062992125984" footer="0.31496062992125984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7"/>
  <sheetViews>
    <sheetView workbookViewId="0">
      <selection activeCell="A2" sqref="A2:U7"/>
    </sheetView>
  </sheetViews>
  <sheetFormatPr defaultRowHeight="13.2" x14ac:dyDescent="0.2"/>
  <cols>
    <col min="1" max="1" width="2.33203125" customWidth="1"/>
    <col min="2" max="2" width="12.109375" customWidth="1"/>
    <col min="3" max="3" width="3.88671875" customWidth="1"/>
    <col min="4" max="4" width="2.109375" customWidth="1"/>
    <col min="5" max="16" width="3" customWidth="1"/>
    <col min="17" max="17" width="3.88671875" customWidth="1"/>
    <col min="18" max="18" width="2.109375" customWidth="1"/>
    <col min="19" max="19" width="3.88671875" customWidth="1"/>
    <col min="20" max="20" width="2.109375" customWidth="1"/>
    <col min="21" max="24" width="3.6640625" customWidth="1"/>
    <col min="25" max="25" width="4" customWidth="1"/>
  </cols>
  <sheetData>
    <row r="1" spans="1:25" x14ac:dyDescent="0.2">
      <c r="A1" s="462" t="s">
        <v>109</v>
      </c>
      <c r="B1" s="462"/>
      <c r="C1" s="462"/>
    </row>
    <row r="2" spans="1:25" ht="13.5" customHeight="1" x14ac:dyDescent="0.2">
      <c r="A2" s="336" t="s">
        <v>134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</row>
    <row r="3" spans="1:25" x14ac:dyDescent="0.2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1:25" x14ac:dyDescent="0.2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5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25" x14ac:dyDescent="0.2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5" x14ac:dyDescent="0.2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</row>
    <row r="8" spans="1:25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5" ht="13.8" thickBot="1" x14ac:dyDescent="0.25">
      <c r="B9" s="1"/>
    </row>
    <row r="10" spans="1:25" ht="10.5" customHeight="1" x14ac:dyDescent="0.2">
      <c r="A10" s="342" t="s">
        <v>3</v>
      </c>
      <c r="B10" s="339" t="s">
        <v>110</v>
      </c>
      <c r="C10" s="14">
        <v>1</v>
      </c>
      <c r="D10" s="337" t="s">
        <v>112</v>
      </c>
      <c r="E10" s="408" t="s">
        <v>7</v>
      </c>
      <c r="F10" s="409"/>
      <c r="G10" s="409"/>
      <c r="H10" s="409"/>
      <c r="I10" s="409"/>
      <c r="J10" s="409"/>
      <c r="K10" s="409"/>
      <c r="L10" s="409"/>
      <c r="M10" s="408" t="s">
        <v>2</v>
      </c>
      <c r="N10" s="409"/>
      <c r="O10" s="409"/>
      <c r="P10" s="409"/>
      <c r="Q10" s="13">
        <v>2</v>
      </c>
      <c r="R10" s="376" t="s">
        <v>135</v>
      </c>
      <c r="S10" s="12">
        <v>3</v>
      </c>
      <c r="T10" s="365" t="s">
        <v>135</v>
      </c>
      <c r="U10" s="402" t="s">
        <v>64</v>
      </c>
      <c r="V10" s="405" t="s">
        <v>8</v>
      </c>
      <c r="W10" s="405" t="s">
        <v>136</v>
      </c>
      <c r="X10" s="417" t="s">
        <v>116</v>
      </c>
      <c r="Y10" s="329" t="s">
        <v>56</v>
      </c>
    </row>
    <row r="11" spans="1:25" ht="10.5" customHeight="1" x14ac:dyDescent="0.2">
      <c r="A11" s="343"/>
      <c r="B11" s="340"/>
      <c r="C11" s="313" t="s">
        <v>111</v>
      </c>
      <c r="D11" s="338"/>
      <c r="E11" s="410"/>
      <c r="F11" s="411"/>
      <c r="G11" s="411"/>
      <c r="H11" s="411"/>
      <c r="I11" s="411"/>
      <c r="J11" s="411"/>
      <c r="K11" s="411"/>
      <c r="L11" s="411"/>
      <c r="M11" s="410"/>
      <c r="N11" s="411"/>
      <c r="O11" s="411"/>
      <c r="P11" s="429"/>
      <c r="Q11" s="374" t="s">
        <v>113</v>
      </c>
      <c r="R11" s="377"/>
      <c r="S11" s="379" t="s">
        <v>115</v>
      </c>
      <c r="T11" s="366"/>
      <c r="U11" s="403"/>
      <c r="V11" s="406"/>
      <c r="W11" s="406"/>
      <c r="X11" s="418"/>
      <c r="Y11" s="330"/>
    </row>
    <row r="12" spans="1:25" ht="10.5" customHeight="1" x14ac:dyDescent="0.2">
      <c r="A12" s="343"/>
      <c r="B12" s="340"/>
      <c r="C12" s="314"/>
      <c r="D12" s="338"/>
      <c r="E12" s="420" t="s">
        <v>137</v>
      </c>
      <c r="F12" s="430" t="s">
        <v>138</v>
      </c>
      <c r="G12" s="430" t="s">
        <v>139</v>
      </c>
      <c r="H12" s="431" t="s">
        <v>140</v>
      </c>
      <c r="I12" s="420" t="s">
        <v>141</v>
      </c>
      <c r="J12" s="423" t="s">
        <v>142</v>
      </c>
      <c r="K12" s="423" t="s">
        <v>143</v>
      </c>
      <c r="L12" s="423" t="s">
        <v>144</v>
      </c>
      <c r="M12" s="420" t="s">
        <v>145</v>
      </c>
      <c r="N12" s="423" t="s">
        <v>146</v>
      </c>
      <c r="O12" s="423" t="s">
        <v>147</v>
      </c>
      <c r="P12" s="426" t="s">
        <v>148</v>
      </c>
      <c r="Q12" s="375"/>
      <c r="R12" s="377"/>
      <c r="S12" s="380"/>
      <c r="T12" s="366"/>
      <c r="U12" s="403"/>
      <c r="V12" s="406"/>
      <c r="W12" s="406"/>
      <c r="X12" s="418"/>
      <c r="Y12" s="330"/>
    </row>
    <row r="13" spans="1:25" ht="10.5" customHeight="1" x14ac:dyDescent="0.2">
      <c r="A13" s="343"/>
      <c r="B13" s="340"/>
      <c r="C13" s="314"/>
      <c r="D13" s="338"/>
      <c r="E13" s="421"/>
      <c r="F13" s="424"/>
      <c r="G13" s="424"/>
      <c r="H13" s="432"/>
      <c r="I13" s="421"/>
      <c r="J13" s="424"/>
      <c r="K13" s="424"/>
      <c r="L13" s="424"/>
      <c r="M13" s="421"/>
      <c r="N13" s="424"/>
      <c r="O13" s="424"/>
      <c r="P13" s="427"/>
      <c r="Q13" s="375"/>
      <c r="R13" s="377"/>
      <c r="S13" s="380"/>
      <c r="T13" s="366"/>
      <c r="U13" s="403"/>
      <c r="V13" s="406"/>
      <c r="W13" s="406"/>
      <c r="X13" s="418"/>
      <c r="Y13" s="330"/>
    </row>
    <row r="14" spans="1:25" ht="10.5" customHeight="1" x14ac:dyDescent="0.2">
      <c r="A14" s="343"/>
      <c r="B14" s="340"/>
      <c r="C14" s="314"/>
      <c r="D14" s="338"/>
      <c r="E14" s="421"/>
      <c r="F14" s="424"/>
      <c r="G14" s="424"/>
      <c r="H14" s="432"/>
      <c r="I14" s="421"/>
      <c r="J14" s="424"/>
      <c r="K14" s="424"/>
      <c r="L14" s="424"/>
      <c r="M14" s="421"/>
      <c r="N14" s="424"/>
      <c r="O14" s="424"/>
      <c r="P14" s="427"/>
      <c r="Q14" s="375"/>
      <c r="R14" s="377"/>
      <c r="S14" s="380"/>
      <c r="T14" s="366"/>
      <c r="U14" s="403"/>
      <c r="V14" s="406"/>
      <c r="W14" s="406"/>
      <c r="X14" s="418"/>
      <c r="Y14" s="330"/>
    </row>
    <row r="15" spans="1:25" ht="10.5" customHeight="1" x14ac:dyDescent="0.2">
      <c r="A15" s="343"/>
      <c r="B15" s="340"/>
      <c r="C15" s="314"/>
      <c r="D15" s="338"/>
      <c r="E15" s="421"/>
      <c r="F15" s="424"/>
      <c r="G15" s="424"/>
      <c r="H15" s="432"/>
      <c r="I15" s="421"/>
      <c r="J15" s="424"/>
      <c r="K15" s="424"/>
      <c r="L15" s="424"/>
      <c r="M15" s="421"/>
      <c r="N15" s="424"/>
      <c r="O15" s="424"/>
      <c r="P15" s="427"/>
      <c r="Q15" s="375"/>
      <c r="R15" s="377"/>
      <c r="S15" s="380"/>
      <c r="T15" s="366"/>
      <c r="U15" s="403"/>
      <c r="V15" s="406"/>
      <c r="W15" s="406"/>
      <c r="X15" s="418"/>
      <c r="Y15" s="330"/>
    </row>
    <row r="16" spans="1:25" ht="10.5" customHeight="1" x14ac:dyDescent="0.2">
      <c r="A16" s="343"/>
      <c r="B16" s="340"/>
      <c r="C16" s="314"/>
      <c r="D16" s="338"/>
      <c r="E16" s="421"/>
      <c r="F16" s="424"/>
      <c r="G16" s="424"/>
      <c r="H16" s="432"/>
      <c r="I16" s="421"/>
      <c r="J16" s="424"/>
      <c r="K16" s="424"/>
      <c r="L16" s="424"/>
      <c r="M16" s="421"/>
      <c r="N16" s="424"/>
      <c r="O16" s="424"/>
      <c r="P16" s="427"/>
      <c r="Q16" s="375"/>
      <c r="R16" s="377"/>
      <c r="S16" s="380"/>
      <c r="T16" s="366"/>
      <c r="U16" s="403"/>
      <c r="V16" s="406"/>
      <c r="W16" s="406"/>
      <c r="X16" s="418"/>
      <c r="Y16" s="330"/>
    </row>
    <row r="17" spans="1:25" ht="10.5" customHeight="1" x14ac:dyDescent="0.2">
      <c r="A17" s="343"/>
      <c r="B17" s="340"/>
      <c r="C17" s="314"/>
      <c r="D17" s="338"/>
      <c r="E17" s="421"/>
      <c r="F17" s="424"/>
      <c r="G17" s="424"/>
      <c r="H17" s="432"/>
      <c r="I17" s="421"/>
      <c r="J17" s="424"/>
      <c r="K17" s="424"/>
      <c r="L17" s="424"/>
      <c r="M17" s="421"/>
      <c r="N17" s="424"/>
      <c r="O17" s="424"/>
      <c r="P17" s="427"/>
      <c r="Q17" s="375"/>
      <c r="R17" s="377"/>
      <c r="S17" s="380"/>
      <c r="T17" s="366"/>
      <c r="U17" s="403"/>
      <c r="V17" s="406"/>
      <c r="W17" s="406"/>
      <c r="X17" s="418"/>
      <c r="Y17" s="330"/>
    </row>
    <row r="18" spans="1:25" ht="10.5" customHeight="1" x14ac:dyDescent="0.2">
      <c r="A18" s="343"/>
      <c r="B18" s="340"/>
      <c r="C18" s="314"/>
      <c r="D18" s="338"/>
      <c r="E18" s="421"/>
      <c r="F18" s="424"/>
      <c r="G18" s="424"/>
      <c r="H18" s="432"/>
      <c r="I18" s="421"/>
      <c r="J18" s="424"/>
      <c r="K18" s="424"/>
      <c r="L18" s="424"/>
      <c r="M18" s="421"/>
      <c r="N18" s="424"/>
      <c r="O18" s="424"/>
      <c r="P18" s="427"/>
      <c r="Q18" s="375"/>
      <c r="R18" s="377"/>
      <c r="S18" s="380"/>
      <c r="T18" s="366"/>
      <c r="U18" s="403"/>
      <c r="V18" s="406"/>
      <c r="W18" s="406"/>
      <c r="X18" s="418"/>
      <c r="Y18" s="330"/>
    </row>
    <row r="19" spans="1:25" ht="10.5" customHeight="1" x14ac:dyDescent="0.2">
      <c r="A19" s="343"/>
      <c r="B19" s="340"/>
      <c r="C19" s="315"/>
      <c r="D19" s="338"/>
      <c r="E19" s="422"/>
      <c r="F19" s="425"/>
      <c r="G19" s="425"/>
      <c r="H19" s="433"/>
      <c r="I19" s="422"/>
      <c r="J19" s="425"/>
      <c r="K19" s="425"/>
      <c r="L19" s="425"/>
      <c r="M19" s="422"/>
      <c r="N19" s="425"/>
      <c r="O19" s="425"/>
      <c r="P19" s="428"/>
      <c r="Q19" s="375"/>
      <c r="R19" s="378"/>
      <c r="S19" s="381"/>
      <c r="T19" s="367"/>
      <c r="U19" s="404"/>
      <c r="V19" s="407"/>
      <c r="W19" s="407"/>
      <c r="X19" s="419"/>
      <c r="Y19" s="331"/>
    </row>
    <row r="20" spans="1:25" ht="10.5" customHeight="1" x14ac:dyDescent="0.2">
      <c r="A20" s="343"/>
      <c r="B20" s="341"/>
      <c r="C20" s="15">
        <v>10</v>
      </c>
      <c r="D20" s="3"/>
      <c r="E20" s="4">
        <v>14</v>
      </c>
      <c r="F20" s="2">
        <v>12</v>
      </c>
      <c r="G20" s="2">
        <v>8</v>
      </c>
      <c r="H20" s="7">
        <v>6</v>
      </c>
      <c r="I20" s="4">
        <v>8</v>
      </c>
      <c r="J20" s="9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6">
        <v>70</v>
      </c>
      <c r="R20" s="2"/>
      <c r="S20" s="5">
        <v>30</v>
      </c>
      <c r="T20" s="3"/>
      <c r="U20" s="16">
        <v>30</v>
      </c>
      <c r="V20" s="2">
        <v>32</v>
      </c>
      <c r="W20" s="2">
        <v>22</v>
      </c>
      <c r="X20" s="7">
        <v>16</v>
      </c>
      <c r="Y20" s="8">
        <v>100</v>
      </c>
    </row>
    <row r="21" spans="1:25" ht="15" customHeight="1" x14ac:dyDescent="0.2">
      <c r="A21" s="44"/>
      <c r="B21" s="51"/>
      <c r="C21" s="18"/>
      <c r="D21" s="36"/>
      <c r="E21" s="18">
        <v>14</v>
      </c>
      <c r="F21" s="20">
        <v>12</v>
      </c>
      <c r="G21" s="20">
        <v>8</v>
      </c>
      <c r="H21" s="21">
        <v>6</v>
      </c>
      <c r="I21" s="18">
        <v>8</v>
      </c>
      <c r="J21" s="22">
        <v>10</v>
      </c>
      <c r="K21" s="20">
        <v>6</v>
      </c>
      <c r="L21" s="20">
        <v>6</v>
      </c>
      <c r="M21" s="18"/>
      <c r="N21" s="21"/>
      <c r="O21" s="21"/>
      <c r="P21" s="19"/>
      <c r="Q21" s="18">
        <v>70</v>
      </c>
      <c r="R21" s="46"/>
      <c r="S21" s="20"/>
      <c r="T21" s="36"/>
      <c r="U21" s="18"/>
      <c r="V21" s="20"/>
      <c r="W21" s="20"/>
      <c r="X21" s="21"/>
      <c r="Y21" s="23"/>
    </row>
    <row r="22" spans="1:25" ht="15" customHeight="1" x14ac:dyDescent="0.2">
      <c r="A22" s="52"/>
      <c r="B22" s="53"/>
      <c r="C22" s="54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4"/>
      <c r="T22" s="55"/>
      <c r="U22" s="54"/>
      <c r="V22" s="54"/>
      <c r="W22" s="54"/>
      <c r="X22" s="54"/>
      <c r="Y22" s="54"/>
    </row>
    <row r="23" spans="1:25" ht="15" customHeight="1" x14ac:dyDescent="0.2">
      <c r="A23" s="56"/>
      <c r="B23" s="57"/>
      <c r="C23" s="58"/>
      <c r="D23" s="4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9"/>
      <c r="S23" s="58"/>
      <c r="T23" s="49"/>
      <c r="U23" s="58"/>
      <c r="V23" s="58"/>
      <c r="W23" s="58"/>
      <c r="X23" s="58"/>
      <c r="Y23" s="58"/>
    </row>
    <row r="24" spans="1:25" ht="15" customHeight="1" x14ac:dyDescent="0.2">
      <c r="A24" s="44"/>
      <c r="B24" s="45"/>
      <c r="C24" s="18"/>
      <c r="D24" s="36"/>
      <c r="E24" s="18">
        <v>14</v>
      </c>
      <c r="F24" s="20">
        <v>12</v>
      </c>
      <c r="G24" s="20">
        <v>8</v>
      </c>
      <c r="H24" s="21">
        <v>6</v>
      </c>
      <c r="I24" s="18">
        <v>8</v>
      </c>
      <c r="J24" s="22">
        <v>10</v>
      </c>
      <c r="K24" s="20">
        <v>6</v>
      </c>
      <c r="L24" s="20">
        <v>6</v>
      </c>
      <c r="M24" s="59">
        <v>8</v>
      </c>
      <c r="N24" s="21"/>
      <c r="O24" s="21"/>
      <c r="P24" s="19"/>
      <c r="Q24" s="59">
        <v>78</v>
      </c>
      <c r="R24" s="46"/>
      <c r="S24" s="60">
        <v>8</v>
      </c>
      <c r="T24" s="36"/>
      <c r="U24" s="18"/>
      <c r="V24" s="20"/>
      <c r="W24" s="20"/>
      <c r="X24" s="21"/>
      <c r="Y24" s="23"/>
    </row>
    <row r="25" spans="1:25" ht="15" customHeight="1" x14ac:dyDescent="0.2">
      <c r="A25" s="44"/>
      <c r="B25" s="45"/>
      <c r="C25" s="18"/>
      <c r="D25" s="36"/>
      <c r="E25" s="18"/>
      <c r="F25" s="20"/>
      <c r="G25" s="20"/>
      <c r="H25" s="21"/>
      <c r="I25" s="18"/>
      <c r="J25" s="22"/>
      <c r="K25" s="20"/>
      <c r="L25" s="20"/>
      <c r="M25" s="18"/>
      <c r="N25" s="21"/>
      <c r="O25" s="21"/>
      <c r="P25" s="19"/>
      <c r="Q25" s="18"/>
      <c r="R25" s="46"/>
      <c r="S25" s="20"/>
      <c r="T25" s="36"/>
      <c r="U25" s="18"/>
      <c r="V25" s="20"/>
      <c r="W25" s="20"/>
      <c r="X25" s="21"/>
      <c r="Y25" s="23"/>
    </row>
    <row r="26" spans="1:25" ht="15" customHeight="1" x14ac:dyDescent="0.2">
      <c r="A26" s="44"/>
      <c r="B26" s="45"/>
      <c r="C26" s="18"/>
      <c r="D26" s="36"/>
      <c r="E26" s="18"/>
      <c r="F26" s="20"/>
      <c r="G26" s="20"/>
      <c r="H26" s="21"/>
      <c r="I26" s="18"/>
      <c r="J26" s="22"/>
      <c r="K26" s="20"/>
      <c r="L26" s="20"/>
      <c r="M26" s="18"/>
      <c r="N26" s="21"/>
      <c r="O26" s="21"/>
      <c r="P26" s="19"/>
      <c r="Q26" s="18"/>
      <c r="R26" s="46"/>
      <c r="S26" s="20"/>
      <c r="T26" s="36"/>
      <c r="U26" s="18"/>
      <c r="V26" s="20"/>
      <c r="W26" s="20"/>
      <c r="X26" s="21"/>
      <c r="Y26" s="23"/>
    </row>
    <row r="27" spans="1:25" ht="15" customHeight="1" x14ac:dyDescent="0.2">
      <c r="A27" s="44"/>
      <c r="B27" s="45"/>
      <c r="C27" s="18"/>
      <c r="D27" s="36"/>
      <c r="E27" s="18"/>
      <c r="F27" s="20"/>
      <c r="G27" s="20"/>
      <c r="H27" s="21"/>
      <c r="I27" s="18"/>
      <c r="J27" s="22"/>
      <c r="K27" s="20"/>
      <c r="L27" s="20"/>
      <c r="M27" s="18"/>
      <c r="N27" s="21"/>
      <c r="O27" s="21"/>
      <c r="P27" s="19"/>
      <c r="Q27" s="18"/>
      <c r="R27" s="46"/>
      <c r="S27" s="20"/>
      <c r="T27" s="36"/>
      <c r="U27" s="18"/>
      <c r="V27" s="20"/>
      <c r="W27" s="20"/>
      <c r="X27" s="21"/>
      <c r="Y27" s="23"/>
    </row>
  </sheetData>
  <mergeCells count="29"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小５国</vt:lpstr>
      <vt:lpstr>小５社</vt:lpstr>
      <vt:lpstr>小５算</vt:lpstr>
      <vt:lpstr>小５理</vt:lpstr>
      <vt:lpstr>小５外</vt:lpstr>
      <vt:lpstr>総得点順一覧表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隆 齊藤</cp:lastModifiedBy>
  <cp:lastPrinted>2022-02-20T06:24:03Z</cp:lastPrinted>
  <dcterms:created xsi:type="dcterms:W3CDTF">2021-09-13T08:31:27Z</dcterms:created>
  <dcterms:modified xsi:type="dcterms:W3CDTF">2023-11-09T10:47:07Z</dcterms:modified>
</cp:coreProperties>
</file>